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23.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24.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25.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26.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drawings/drawing27.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drawings/drawing28.xml" ContentType="application/vnd.openxmlformats-officedocument.drawing+xml"/>
  <Override PartName="/xl/charts/chart58.xml" ContentType="application/vnd.openxmlformats-officedocument.drawingml.chart+xml"/>
  <Override PartName="/xl/drawings/drawing29.xml" ContentType="application/vnd.openxmlformats-officedocument.drawing+xml"/>
  <Override PartName="/xl/charts/chart59.xml" ContentType="application/vnd.openxmlformats-officedocument.drawingml.chart+xml"/>
  <Override PartName="/xl/drawings/drawing30.xml" ContentType="application/vnd.openxmlformats-officedocument.drawing+xml"/>
  <Override PartName="/xl/charts/chart60.xml" ContentType="application/vnd.openxmlformats-officedocument.drawingml.chart+xml"/>
  <Override PartName="/xl/drawings/drawing31.xml" ContentType="application/vnd.openxmlformats-officedocument.drawing+xml"/>
  <Override PartName="/xl/charts/chart61.xml" ContentType="application/vnd.openxmlformats-officedocument.drawingml.chart+xml"/>
  <Override PartName="/xl/drawings/drawing32.xml" ContentType="application/vnd.openxmlformats-officedocument.drawing+xml"/>
  <Override PartName="/xl/charts/chart62.xml" ContentType="application/vnd.openxmlformats-officedocument.drawingml.chart+xml"/>
  <Override PartName="/xl/drawings/drawing33.xml" ContentType="application/vnd.openxmlformats-officedocument.drawing+xml"/>
  <Override PartName="/xl/charts/chart63.xml" ContentType="application/vnd.openxmlformats-officedocument.drawingml.chart+xml"/>
  <Override PartName="/xl/drawings/drawing34.xml" ContentType="application/vnd.openxmlformats-officedocument.drawing+xml"/>
  <Override PartName="/xl/charts/chart6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 yWindow="48" windowWidth="12732" windowHeight="9972"/>
  </bookViews>
  <sheets>
    <sheet name="A Spadefish" sheetId="2" r:id="rId1"/>
    <sheet name="Bar Jack" sheetId="69" r:id="rId2"/>
    <sheet name="Black Grouper" sheetId="61" r:id="rId3"/>
    <sheet name="Black Sea Bass" sheetId="62" r:id="rId4"/>
    <sheet name="Blueline Tilefish" sheetId="76" r:id="rId5"/>
    <sheet name="Gag" sheetId="64" r:id="rId6"/>
    <sheet name="Golden Tilefish" sheetId="66" r:id="rId7"/>
    <sheet name="Gray Triggerfish" sheetId="9" r:id="rId8"/>
    <sheet name="Greater Amberjack" sheetId="57" r:id="rId9"/>
    <sheet name="Hogfish" sheetId="80" r:id="rId10"/>
    <sheet name="FLK-EFL Hogfish" sheetId="78" r:id="rId11"/>
    <sheet name="GA-NC Hogfish" sheetId="79" r:id="rId12"/>
    <sheet name="Mutton Snapper" sheetId="60" r:id="rId13"/>
    <sheet name="Red Grouper" sheetId="27" r:id="rId14"/>
    <sheet name="Red Porgy" sheetId="26" r:id="rId15"/>
    <sheet name="Red Snapper" sheetId="65" r:id="rId16"/>
    <sheet name="Scamp" sheetId="17" r:id="rId17"/>
    <sheet name="Snowy Gropuper" sheetId="63" r:id="rId18"/>
    <sheet name="Vermilion Snapper" sheetId="29" r:id="rId19"/>
    <sheet name="Wreckfish" sheetId="58" r:id="rId20"/>
    <sheet name="Yellowtail Snapper" sheetId="59" r:id="rId21"/>
    <sheet name="Deepwater Complex" sheetId="51" r:id="rId22"/>
    <sheet name="Jacks Complex" sheetId="52" r:id="rId23"/>
    <sheet name="Snappers Complex" sheetId="53" r:id="rId24"/>
    <sheet name="Grunts Complex" sheetId="54" r:id="rId25"/>
    <sheet name="Shallow-Water Complex" sheetId="55" r:id="rId26"/>
    <sheet name="Porgy Complex" sheetId="56" r:id="rId27"/>
    <sheet name="Dolphin" sheetId="81" r:id="rId28"/>
    <sheet name="Wahoo" sheetId="82" r:id="rId29"/>
    <sheet name="King Mack" sheetId="83" r:id="rId30"/>
    <sheet name="Sp Mack" sheetId="84" r:id="rId31"/>
    <sheet name="Cobia" sheetId="85" r:id="rId32"/>
    <sheet name="Atl Cobia" sheetId="88" r:id="rId33"/>
    <sheet name="FLE Cobia" sheetId="89" r:id="rId34"/>
    <sheet name="Calcs" sheetId="86" r:id="rId35"/>
  </sheets>
  <calcPr calcId="145621"/>
</workbook>
</file>

<file path=xl/calcChain.xml><?xml version="1.0" encoding="utf-8"?>
<calcChain xmlns="http://schemas.openxmlformats.org/spreadsheetml/2006/main">
  <c r="B34" i="65" l="1"/>
  <c r="F34" i="65"/>
  <c r="O4" i="86" l="1"/>
  <c r="O5" i="86"/>
  <c r="O6" i="86"/>
  <c r="P6" i="86"/>
  <c r="O7" i="86"/>
  <c r="P7" i="86"/>
  <c r="O8" i="86"/>
  <c r="P8" i="86"/>
  <c r="O9" i="86"/>
  <c r="P9" i="86"/>
  <c r="O10" i="86"/>
  <c r="P10" i="86"/>
  <c r="O11" i="86"/>
  <c r="P11" i="86"/>
  <c r="O12" i="86"/>
  <c r="P12" i="86"/>
  <c r="O13" i="86"/>
  <c r="P13" i="86"/>
  <c r="O14" i="86"/>
  <c r="P14" i="86"/>
  <c r="O15" i="86"/>
  <c r="P15" i="86"/>
  <c r="O16" i="86"/>
  <c r="P16" i="86"/>
  <c r="O17" i="86"/>
  <c r="P17" i="86"/>
  <c r="O18" i="86"/>
  <c r="P18" i="86"/>
  <c r="O19" i="86"/>
  <c r="P19" i="86"/>
  <c r="O20" i="86"/>
  <c r="P20" i="86"/>
  <c r="O21" i="86"/>
  <c r="P21" i="86"/>
  <c r="O22" i="86"/>
  <c r="P22" i="86"/>
  <c r="O23" i="86"/>
  <c r="P23" i="86"/>
  <c r="O24" i="86"/>
  <c r="P24" i="86"/>
  <c r="O25" i="86"/>
  <c r="P25" i="86"/>
  <c r="O26" i="86"/>
  <c r="P26" i="86"/>
  <c r="O27" i="86"/>
  <c r="P27" i="86"/>
  <c r="O28" i="86"/>
  <c r="P28" i="86"/>
  <c r="O29" i="86"/>
  <c r="P29" i="86"/>
  <c r="O30" i="86"/>
  <c r="P30" i="86"/>
  <c r="O31" i="86"/>
  <c r="P31" i="86"/>
  <c r="O3" i="86"/>
  <c r="M32" i="86"/>
  <c r="L32" i="86"/>
  <c r="B32" i="89" l="1"/>
  <c r="B31" i="89"/>
  <c r="B30" i="89"/>
  <c r="B29" i="89"/>
  <c r="B28" i="89"/>
  <c r="B27" i="89"/>
  <c r="B26" i="89"/>
  <c r="B25" i="89"/>
  <c r="B24" i="89"/>
  <c r="B23" i="89"/>
  <c r="B22" i="89"/>
  <c r="B21" i="89"/>
  <c r="B20" i="89"/>
  <c r="B19" i="89"/>
  <c r="B18" i="89"/>
  <c r="B17" i="89"/>
  <c r="B16" i="89"/>
  <c r="B15" i="89"/>
  <c r="B14" i="89"/>
  <c r="B13" i="89"/>
  <c r="B12" i="89"/>
  <c r="B11" i="89"/>
  <c r="B10" i="89"/>
  <c r="B9" i="89"/>
  <c r="B8" i="89"/>
  <c r="B7" i="89"/>
  <c r="B6" i="89"/>
  <c r="B5" i="89"/>
  <c r="B4" i="89"/>
  <c r="B3" i="89"/>
  <c r="B4" i="88"/>
  <c r="B5" i="88"/>
  <c r="B6" i="88"/>
  <c r="B7" i="88"/>
  <c r="B8" i="88"/>
  <c r="B9" i="88"/>
  <c r="B10" i="88"/>
  <c r="B11" i="88"/>
  <c r="B12" i="88"/>
  <c r="B13" i="88"/>
  <c r="B14" i="88"/>
  <c r="B15" i="88"/>
  <c r="B16" i="88"/>
  <c r="B17" i="88"/>
  <c r="B18" i="88"/>
  <c r="B19" i="88"/>
  <c r="B20" i="88"/>
  <c r="B21" i="88"/>
  <c r="B22" i="88"/>
  <c r="B23" i="88"/>
  <c r="B24" i="88"/>
  <c r="B25" i="88"/>
  <c r="B26" i="88"/>
  <c r="B27" i="88"/>
  <c r="B28" i="88"/>
  <c r="B29" i="88"/>
  <c r="B30" i="88"/>
  <c r="B31" i="88"/>
  <c r="B32" i="88"/>
  <c r="B3" i="88"/>
  <c r="B32" i="82"/>
  <c r="B32" i="81"/>
  <c r="F29" i="86"/>
  <c r="E29" i="86"/>
  <c r="D29" i="86"/>
  <c r="C29" i="86"/>
  <c r="B29" i="86"/>
  <c r="G32" i="56"/>
  <c r="G24" i="86"/>
  <c r="F24" i="86"/>
  <c r="E24" i="86"/>
  <c r="D24" i="86"/>
  <c r="C24" i="86"/>
  <c r="B24" i="86"/>
  <c r="E19" i="86"/>
  <c r="D19" i="86"/>
  <c r="C19" i="86"/>
  <c r="B19" i="86"/>
  <c r="F14" i="86"/>
  <c r="E14" i="86"/>
  <c r="D14" i="86"/>
  <c r="C14" i="86"/>
  <c r="B14" i="86"/>
  <c r="D9" i="86"/>
  <c r="C9" i="86"/>
  <c r="B9" i="86"/>
  <c r="H32" i="55"/>
  <c r="F32" i="54"/>
  <c r="G32" i="53"/>
  <c r="E32" i="52"/>
  <c r="C4" i="86"/>
  <c r="D4" i="86"/>
  <c r="E4" i="86"/>
  <c r="F4" i="86"/>
  <c r="G4" i="86"/>
  <c r="H4" i="86"/>
  <c r="B4" i="86"/>
  <c r="I32" i="51"/>
  <c r="B32" i="59"/>
  <c r="F32" i="59"/>
  <c r="B33" i="29"/>
  <c r="F33" i="29"/>
  <c r="B32" i="63"/>
  <c r="F32" i="63"/>
  <c r="B32" i="17"/>
  <c r="F32" i="17"/>
  <c r="B32" i="26"/>
  <c r="F32" i="26"/>
  <c r="B32" i="60" l="1"/>
  <c r="F32" i="60"/>
  <c r="G32" i="60"/>
  <c r="B34" i="79"/>
  <c r="F34" i="79"/>
  <c r="B33" i="80"/>
  <c r="F33" i="80"/>
  <c r="B32" i="57"/>
  <c r="F32" i="57"/>
  <c r="H32" i="57"/>
  <c r="B32" i="9"/>
  <c r="F32" i="9"/>
  <c r="B32" i="66"/>
  <c r="F32" i="66"/>
  <c r="B32" i="64"/>
  <c r="F32" i="64"/>
  <c r="B32" i="76"/>
  <c r="F32" i="76"/>
  <c r="B32" i="62"/>
  <c r="F32" i="62"/>
  <c r="B32" i="61" l="1"/>
  <c r="F32" i="61"/>
  <c r="B32" i="69"/>
  <c r="F32" i="69"/>
  <c r="B33" i="2"/>
  <c r="F33" i="2"/>
  <c r="F33" i="27"/>
  <c r="B33" i="27"/>
  <c r="B31" i="82" l="1"/>
  <c r="B30" i="82"/>
  <c r="B29" i="82"/>
  <c r="B28" i="82"/>
  <c r="B27" i="82"/>
  <c r="B26" i="82"/>
  <c r="B25" i="82"/>
  <c r="B24" i="82"/>
  <c r="B23" i="82"/>
  <c r="B22" i="82"/>
  <c r="B21" i="82"/>
  <c r="B20" i="82"/>
  <c r="B19" i="82"/>
  <c r="B18" i="82"/>
  <c r="B17" i="82"/>
  <c r="B16" i="82"/>
  <c r="B15" i="82"/>
  <c r="B14" i="82"/>
  <c r="B13" i="82"/>
  <c r="B12" i="82"/>
  <c r="B11" i="82"/>
  <c r="B10" i="82"/>
  <c r="B9" i="82"/>
  <c r="B8" i="82"/>
  <c r="B7" i="82"/>
  <c r="B6" i="82"/>
  <c r="B5" i="82"/>
  <c r="B4" i="82"/>
  <c r="B3" i="82"/>
  <c r="B4" i="81"/>
  <c r="B5" i="81"/>
  <c r="B6" i="81"/>
  <c r="B7" i="81"/>
  <c r="B8" i="81"/>
  <c r="B9" i="81"/>
  <c r="B10" i="81"/>
  <c r="B11" i="81"/>
  <c r="B12" i="81"/>
  <c r="B13" i="81"/>
  <c r="B14" i="81"/>
  <c r="B15" i="81"/>
  <c r="B16" i="81"/>
  <c r="B17" i="81"/>
  <c r="B18" i="81"/>
  <c r="B19" i="81"/>
  <c r="B20" i="81"/>
  <c r="B21" i="81"/>
  <c r="B22" i="81"/>
  <c r="B23" i="81"/>
  <c r="B24" i="81"/>
  <c r="B25" i="81"/>
  <c r="B26" i="81"/>
  <c r="B27" i="81"/>
  <c r="B28" i="81"/>
  <c r="B29" i="81"/>
  <c r="B30" i="81"/>
  <c r="B31" i="81"/>
  <c r="B3" i="81"/>
  <c r="F31" i="59"/>
  <c r="B31" i="59"/>
  <c r="G31" i="56" l="1"/>
  <c r="H31" i="55"/>
  <c r="F31" i="54"/>
  <c r="G31" i="53"/>
  <c r="E31" i="52"/>
  <c r="I31" i="51" l="1"/>
  <c r="G31" i="60"/>
  <c r="B32" i="80"/>
  <c r="F32" i="80"/>
  <c r="F31" i="80"/>
  <c r="B31" i="80"/>
  <c r="G30" i="80"/>
  <c r="F30" i="80"/>
  <c r="B30" i="80"/>
  <c r="F29" i="80"/>
  <c r="B29" i="80"/>
  <c r="F28" i="80"/>
  <c r="B28" i="80"/>
  <c r="F27" i="80"/>
  <c r="B27" i="80"/>
  <c r="F26" i="80"/>
  <c r="B26" i="80"/>
  <c r="F25" i="80"/>
  <c r="B25" i="80"/>
  <c r="F24" i="80"/>
  <c r="B24" i="80"/>
  <c r="F23" i="80"/>
  <c r="B23" i="80"/>
  <c r="F22" i="80"/>
  <c r="B22" i="80"/>
  <c r="F21" i="80"/>
  <c r="B21" i="80"/>
  <c r="F20" i="80"/>
  <c r="B20" i="80"/>
  <c r="F19" i="80"/>
  <c r="B19" i="80"/>
  <c r="F18" i="80"/>
  <c r="B18" i="80"/>
  <c r="F17" i="80"/>
  <c r="B17" i="80"/>
  <c r="F16" i="80"/>
  <c r="B16" i="80"/>
  <c r="F15" i="80"/>
  <c r="B15" i="80"/>
  <c r="F14" i="80"/>
  <c r="B14" i="80"/>
  <c r="F13" i="80"/>
  <c r="B13" i="80"/>
  <c r="F12" i="80"/>
  <c r="B12" i="80"/>
  <c r="F11" i="80"/>
  <c r="B11" i="80"/>
  <c r="F10" i="80"/>
  <c r="B10" i="80"/>
  <c r="F9" i="80"/>
  <c r="B9" i="80"/>
  <c r="F8" i="80"/>
  <c r="B8" i="80"/>
  <c r="F7" i="80"/>
  <c r="B7" i="80"/>
  <c r="F6" i="80"/>
  <c r="B6" i="80"/>
  <c r="F5" i="80"/>
  <c r="B5" i="80"/>
  <c r="F4" i="80"/>
  <c r="B4" i="80"/>
  <c r="H31" i="57" l="1"/>
  <c r="F32" i="27" l="1"/>
  <c r="B32" i="27"/>
  <c r="F33" i="79" l="1"/>
  <c r="B33" i="79"/>
  <c r="F32" i="79"/>
  <c r="B32" i="79"/>
  <c r="F31" i="79"/>
  <c r="B31" i="79"/>
  <c r="F30" i="79"/>
  <c r="B30" i="79"/>
  <c r="F29" i="79"/>
  <c r="B29" i="79"/>
  <c r="F28" i="79"/>
  <c r="B28" i="79"/>
  <c r="F27" i="79"/>
  <c r="B27" i="79"/>
  <c r="F26" i="79"/>
  <c r="B26" i="79"/>
  <c r="F25" i="79"/>
  <c r="B25" i="79"/>
  <c r="F24" i="79"/>
  <c r="B24" i="79"/>
  <c r="F23" i="79"/>
  <c r="B23" i="79"/>
  <c r="F22" i="79"/>
  <c r="B22" i="79"/>
  <c r="F21" i="79"/>
  <c r="B21" i="79"/>
  <c r="F20" i="79"/>
  <c r="B20" i="79"/>
  <c r="F19" i="79"/>
  <c r="B19" i="79"/>
  <c r="F18" i="79"/>
  <c r="B18" i="79"/>
  <c r="F17" i="79"/>
  <c r="B17" i="79"/>
  <c r="F16" i="79"/>
  <c r="B16" i="79"/>
  <c r="F15" i="79"/>
  <c r="B15" i="79"/>
  <c r="F14" i="79"/>
  <c r="B14" i="79"/>
  <c r="F13" i="79"/>
  <c r="B13" i="79"/>
  <c r="F12" i="79"/>
  <c r="B12" i="79"/>
  <c r="F11" i="79"/>
  <c r="B11" i="79"/>
  <c r="F10" i="79"/>
  <c r="B10" i="79"/>
  <c r="F9" i="79"/>
  <c r="B9" i="79"/>
  <c r="F8" i="79"/>
  <c r="B8" i="79"/>
  <c r="F7" i="79"/>
  <c r="B7" i="79"/>
  <c r="F6" i="79"/>
  <c r="B6" i="79"/>
  <c r="F5" i="79"/>
  <c r="B5" i="79"/>
  <c r="B34" i="78"/>
  <c r="F34" i="78"/>
  <c r="F33" i="78"/>
  <c r="B33" i="78"/>
  <c r="F32" i="78"/>
  <c r="B32" i="78"/>
  <c r="F31" i="78"/>
  <c r="B31" i="78"/>
  <c r="F30" i="78"/>
  <c r="B30" i="78"/>
  <c r="F29" i="78"/>
  <c r="B29" i="78"/>
  <c r="F28" i="78"/>
  <c r="B28" i="78"/>
  <c r="F27" i="78"/>
  <c r="B27" i="78"/>
  <c r="F26" i="78"/>
  <c r="B26" i="78"/>
  <c r="F25" i="78"/>
  <c r="B25" i="78"/>
  <c r="F24" i="78"/>
  <c r="B24" i="78"/>
  <c r="F23" i="78"/>
  <c r="B23" i="78"/>
  <c r="F22" i="78"/>
  <c r="B22" i="78"/>
  <c r="F21" i="78"/>
  <c r="B21" i="78"/>
  <c r="F20" i="78"/>
  <c r="B20" i="78"/>
  <c r="F19" i="78"/>
  <c r="B19" i="78"/>
  <c r="F18" i="78"/>
  <c r="B18" i="78"/>
  <c r="F17" i="78"/>
  <c r="B17" i="78"/>
  <c r="F16" i="78"/>
  <c r="B16" i="78"/>
  <c r="F15" i="78"/>
  <c r="B15" i="78"/>
  <c r="F14" i="78"/>
  <c r="B14" i="78"/>
  <c r="F13" i="78"/>
  <c r="B13" i="78"/>
  <c r="F12" i="78"/>
  <c r="B12" i="78"/>
  <c r="F11" i="78"/>
  <c r="B11" i="78"/>
  <c r="F10" i="78"/>
  <c r="B10" i="78"/>
  <c r="F9" i="78"/>
  <c r="B9" i="78"/>
  <c r="F8" i="78"/>
  <c r="B8" i="78"/>
  <c r="F7" i="78"/>
  <c r="B7" i="78"/>
  <c r="F6" i="78"/>
  <c r="B6" i="78"/>
  <c r="F32" i="29" l="1"/>
  <c r="B32" i="29"/>
  <c r="B31" i="63"/>
  <c r="F31" i="63"/>
  <c r="B31" i="17"/>
  <c r="F31" i="17"/>
  <c r="F33" i="65"/>
  <c r="B33" i="65"/>
  <c r="B31" i="26"/>
  <c r="F31" i="26"/>
  <c r="B31" i="60"/>
  <c r="F31" i="60"/>
  <c r="B31" i="57"/>
  <c r="F31" i="57"/>
  <c r="B31" i="9"/>
  <c r="F31" i="9"/>
  <c r="B31" i="66"/>
  <c r="F31" i="66"/>
  <c r="B31" i="64"/>
  <c r="F31" i="64"/>
  <c r="F31" i="76"/>
  <c r="B31" i="76"/>
  <c r="F30" i="76"/>
  <c r="B30" i="76"/>
  <c r="F29" i="76"/>
  <c r="B29" i="76"/>
  <c r="F28" i="76"/>
  <c r="B28" i="76"/>
  <c r="F27" i="76"/>
  <c r="B27" i="76"/>
  <c r="F26" i="76"/>
  <c r="B26" i="76"/>
  <c r="F25" i="76"/>
  <c r="B25" i="76"/>
  <c r="F24" i="76"/>
  <c r="B24" i="76"/>
  <c r="F23" i="76"/>
  <c r="B23" i="76"/>
  <c r="F22" i="76"/>
  <c r="B22" i="76"/>
  <c r="F21" i="76"/>
  <c r="B21" i="76"/>
  <c r="F20" i="76"/>
  <c r="B20" i="76"/>
  <c r="F19" i="76"/>
  <c r="B19" i="76"/>
  <c r="F18" i="76"/>
  <c r="B18" i="76"/>
  <c r="F17" i="76"/>
  <c r="B17" i="76"/>
  <c r="F16" i="76"/>
  <c r="B16" i="76"/>
  <c r="F15" i="76"/>
  <c r="B15" i="76"/>
  <c r="F14" i="76"/>
  <c r="B14" i="76"/>
  <c r="F13" i="76"/>
  <c r="B13" i="76"/>
  <c r="F12" i="76"/>
  <c r="B12" i="76"/>
  <c r="F11" i="76"/>
  <c r="B11" i="76"/>
  <c r="F10" i="76"/>
  <c r="B10" i="76"/>
  <c r="F9" i="76"/>
  <c r="B9" i="76"/>
  <c r="F8" i="76"/>
  <c r="B8" i="76"/>
  <c r="F7" i="76"/>
  <c r="B7" i="76"/>
  <c r="F6" i="76"/>
  <c r="B6" i="76"/>
  <c r="F5" i="76"/>
  <c r="B5" i="76"/>
  <c r="F4" i="76"/>
  <c r="B4" i="76"/>
  <c r="F3" i="76"/>
  <c r="B3" i="76"/>
  <c r="B31" i="69"/>
  <c r="F31" i="69"/>
  <c r="B32" i="2"/>
  <c r="F32" i="2"/>
  <c r="F32" i="65" l="1"/>
  <c r="B32" i="65" l="1"/>
  <c r="G30" i="56" l="1"/>
  <c r="H30" i="55"/>
  <c r="F30" i="54"/>
  <c r="G30" i="53"/>
  <c r="E30" i="52"/>
  <c r="B31" i="29" l="1"/>
  <c r="F31" i="29"/>
  <c r="B30" i="59" l="1"/>
  <c r="F30" i="59"/>
  <c r="B30" i="63"/>
  <c r="F30" i="63"/>
  <c r="B30" i="17"/>
  <c r="F30" i="17"/>
  <c r="B4" i="26"/>
  <c r="B5" i="26"/>
  <c r="B6" i="26"/>
  <c r="B7" i="26"/>
  <c r="B8" i="26"/>
  <c r="B9" i="26"/>
  <c r="B10" i="26"/>
  <c r="B11" i="26"/>
  <c r="B12" i="26"/>
  <c r="B13" i="26"/>
  <c r="B14" i="26"/>
  <c r="B15" i="26"/>
  <c r="B16" i="26"/>
  <c r="B17" i="26"/>
  <c r="B18" i="26"/>
  <c r="B19" i="26"/>
  <c r="B20" i="26"/>
  <c r="B21" i="26"/>
  <c r="B22" i="26"/>
  <c r="B23" i="26"/>
  <c r="B24" i="26"/>
  <c r="B25" i="26"/>
  <c r="B26" i="26"/>
  <c r="B27" i="26"/>
  <c r="B28" i="26"/>
  <c r="B29" i="26"/>
  <c r="B30" i="26"/>
  <c r="B3" i="26"/>
  <c r="F30" i="26"/>
  <c r="B31" i="27"/>
  <c r="F31" i="27"/>
  <c r="B30" i="60"/>
  <c r="F30" i="60"/>
  <c r="G30" i="60"/>
  <c r="B30" i="57"/>
  <c r="F30" i="57"/>
  <c r="H30" i="57"/>
  <c r="B30" i="9"/>
  <c r="F30" i="9"/>
  <c r="F4" i="66"/>
  <c r="F5" i="66"/>
  <c r="F6" i="66"/>
  <c r="F7" i="66"/>
  <c r="F8" i="66"/>
  <c r="F9" i="66"/>
  <c r="F10" i="66"/>
  <c r="F11" i="66"/>
  <c r="F12" i="66"/>
  <c r="F13" i="66"/>
  <c r="F14" i="66"/>
  <c r="F15" i="66"/>
  <c r="F16" i="66"/>
  <c r="F17" i="66"/>
  <c r="F18" i="66"/>
  <c r="F19" i="66"/>
  <c r="F20" i="66"/>
  <c r="F21" i="66"/>
  <c r="F22" i="66"/>
  <c r="F23" i="66"/>
  <c r="F24" i="66"/>
  <c r="F25" i="66"/>
  <c r="F26" i="66"/>
  <c r="F27" i="66"/>
  <c r="F28" i="66"/>
  <c r="F29" i="66"/>
  <c r="F30" i="66"/>
  <c r="F3" i="66"/>
  <c r="B30" i="66"/>
  <c r="B30" i="64"/>
  <c r="F30" i="64"/>
  <c r="B7" i="69"/>
  <c r="B8" i="69"/>
  <c r="B9" i="69"/>
  <c r="B10" i="69"/>
  <c r="B11" i="69"/>
  <c r="B12" i="69"/>
  <c r="B13" i="69"/>
  <c r="B14" i="69"/>
  <c r="B15" i="69"/>
  <c r="B16" i="69"/>
  <c r="B17" i="69"/>
  <c r="B18" i="69"/>
  <c r="B19" i="69"/>
  <c r="B20" i="69"/>
  <c r="B21" i="69"/>
  <c r="B22" i="69"/>
  <c r="B23" i="69"/>
  <c r="B24" i="69"/>
  <c r="B25" i="69"/>
  <c r="B26" i="69"/>
  <c r="B27" i="69"/>
  <c r="B28" i="69"/>
  <c r="B29" i="69"/>
  <c r="B30" i="69"/>
  <c r="B5" i="69"/>
  <c r="B6" i="69"/>
  <c r="B4" i="69"/>
  <c r="F5" i="69"/>
  <c r="F6" i="69"/>
  <c r="F7" i="69"/>
  <c r="F8" i="69"/>
  <c r="F9" i="69"/>
  <c r="F10" i="69"/>
  <c r="F11" i="69"/>
  <c r="F12" i="69"/>
  <c r="F13" i="69"/>
  <c r="F14" i="69"/>
  <c r="F15" i="69"/>
  <c r="F16" i="69"/>
  <c r="F17" i="69"/>
  <c r="F18" i="69"/>
  <c r="F19" i="69"/>
  <c r="F20" i="69"/>
  <c r="F21" i="69"/>
  <c r="F22" i="69"/>
  <c r="F23" i="69"/>
  <c r="F24" i="69"/>
  <c r="F25" i="69"/>
  <c r="F26" i="69"/>
  <c r="F27" i="69"/>
  <c r="F28" i="69"/>
  <c r="F29" i="69"/>
  <c r="F30" i="69"/>
  <c r="F4" i="69"/>
  <c r="B31" i="2"/>
  <c r="F31" i="2"/>
  <c r="I30" i="51" l="1"/>
  <c r="B31" i="65" l="1"/>
  <c r="F31" i="65"/>
  <c r="G29" i="56" l="1"/>
  <c r="H29" i="55"/>
  <c r="F29" i="54"/>
  <c r="G29" i="53"/>
  <c r="E29" i="52"/>
  <c r="I29" i="51"/>
  <c r="B29" i="59"/>
  <c r="F29" i="59"/>
  <c r="B30" i="29"/>
  <c r="F30" i="29"/>
  <c r="B29" i="63"/>
  <c r="F29" i="63"/>
  <c r="B29" i="17"/>
  <c r="F29" i="17"/>
  <c r="G29" i="17"/>
  <c r="F29" i="26"/>
  <c r="B30" i="27"/>
  <c r="F30" i="27"/>
  <c r="B29" i="60"/>
  <c r="F29" i="60"/>
  <c r="G29" i="60"/>
  <c r="B29" i="57"/>
  <c r="F29" i="57"/>
  <c r="B29" i="9"/>
  <c r="F29" i="9"/>
  <c r="G29" i="9"/>
  <c r="B29" i="66"/>
  <c r="B29" i="64"/>
  <c r="F29" i="64"/>
  <c r="B29" i="62"/>
  <c r="F29" i="62"/>
  <c r="B30" i="62"/>
  <c r="F30" i="62"/>
  <c r="B31" i="62"/>
  <c r="F31" i="62"/>
  <c r="B29" i="61"/>
  <c r="F29" i="61"/>
  <c r="B30" i="61"/>
  <c r="F30" i="61"/>
  <c r="B31" i="61"/>
  <c r="F31" i="61"/>
  <c r="B30" i="2"/>
  <c r="F30" i="2"/>
  <c r="H29" i="57" l="1"/>
  <c r="B4" i="66" l="1"/>
  <c r="B5" i="66"/>
  <c r="B6" i="66"/>
  <c r="B7" i="66"/>
  <c r="B8" i="66"/>
  <c r="B9" i="66"/>
  <c r="B10" i="66"/>
  <c r="B11" i="66"/>
  <c r="B12" i="66"/>
  <c r="B13" i="66"/>
  <c r="B14" i="66"/>
  <c r="B15" i="66"/>
  <c r="B16" i="66"/>
  <c r="B17" i="66"/>
  <c r="B18" i="66"/>
  <c r="B19" i="66"/>
  <c r="B20" i="66"/>
  <c r="B21" i="66"/>
  <c r="B22" i="66"/>
  <c r="B23" i="66"/>
  <c r="B24" i="66"/>
  <c r="B25" i="66"/>
  <c r="B26" i="66"/>
  <c r="B27" i="66"/>
  <c r="B28" i="66"/>
  <c r="B3" i="66"/>
  <c r="I28" i="51" l="1"/>
  <c r="I27" i="51"/>
  <c r="I26" i="51"/>
  <c r="I25" i="51"/>
  <c r="I24" i="51"/>
  <c r="I23" i="51"/>
  <c r="I22" i="51"/>
  <c r="I21" i="51"/>
  <c r="I20" i="51"/>
  <c r="I19" i="51"/>
  <c r="I18" i="51"/>
  <c r="I17" i="51"/>
  <c r="I16" i="51"/>
  <c r="I15" i="51"/>
  <c r="I14" i="51"/>
  <c r="I13" i="51"/>
  <c r="I12" i="51"/>
  <c r="I11" i="51"/>
  <c r="I10" i="51"/>
  <c r="I9" i="51"/>
  <c r="I8" i="51"/>
  <c r="I7" i="51"/>
  <c r="I6" i="51"/>
  <c r="I5" i="51"/>
  <c r="I4" i="51"/>
  <c r="I3" i="51"/>
  <c r="F3" i="64" l="1"/>
  <c r="F4" i="64"/>
  <c r="F5" i="64"/>
  <c r="F6" i="64"/>
  <c r="F7" i="64"/>
  <c r="F8" i="64"/>
  <c r="F9" i="64"/>
  <c r="F10" i="64"/>
  <c r="F11" i="64"/>
  <c r="F12" i="64"/>
  <c r="F13" i="64"/>
  <c r="F14" i="64"/>
  <c r="F15" i="64"/>
  <c r="F16" i="64"/>
  <c r="F17" i="64"/>
  <c r="F18" i="64"/>
  <c r="F19" i="64"/>
  <c r="F20" i="64"/>
  <c r="F21" i="64"/>
  <c r="F22" i="64"/>
  <c r="F23" i="64"/>
  <c r="F24" i="64"/>
  <c r="F25" i="64"/>
  <c r="F26" i="64"/>
  <c r="F27" i="64"/>
  <c r="F28" i="64"/>
  <c r="F28" i="59" l="1"/>
  <c r="F27" i="59"/>
  <c r="F26" i="59"/>
  <c r="F25" i="59"/>
  <c r="F24" i="59"/>
  <c r="F23" i="59"/>
  <c r="F22" i="59"/>
  <c r="F21" i="59"/>
  <c r="F20" i="59"/>
  <c r="F19" i="59"/>
  <c r="F18" i="59"/>
  <c r="F17" i="59"/>
  <c r="F16" i="59"/>
  <c r="F15" i="59"/>
  <c r="F14" i="59"/>
  <c r="F13" i="59"/>
  <c r="F12" i="59"/>
  <c r="F11" i="59"/>
  <c r="F10" i="59"/>
  <c r="F9" i="59"/>
  <c r="F8" i="59"/>
  <c r="F7" i="59"/>
  <c r="F6" i="59"/>
  <c r="F5" i="59"/>
  <c r="F4" i="59"/>
  <c r="F3" i="59"/>
  <c r="F5" i="29"/>
  <c r="F6" i="29"/>
  <c r="F7" i="29"/>
  <c r="F8" i="29"/>
  <c r="F9" i="29"/>
  <c r="F10" i="29"/>
  <c r="F11" i="29"/>
  <c r="F12" i="29"/>
  <c r="F13" i="29"/>
  <c r="F14" i="29"/>
  <c r="F15" i="29"/>
  <c r="F16" i="29"/>
  <c r="F17" i="29"/>
  <c r="F18" i="29"/>
  <c r="F19" i="29"/>
  <c r="F20" i="29"/>
  <c r="F21" i="29"/>
  <c r="F22" i="29"/>
  <c r="F23" i="29"/>
  <c r="F24" i="29"/>
  <c r="F25" i="29"/>
  <c r="F26" i="29"/>
  <c r="F27" i="29"/>
  <c r="F28" i="29"/>
  <c r="F29" i="29"/>
  <c r="F4" i="29"/>
  <c r="F28" i="63"/>
  <c r="F27" i="63"/>
  <c r="F26" i="63"/>
  <c r="F25" i="63"/>
  <c r="F24" i="63"/>
  <c r="F23" i="63"/>
  <c r="F22" i="63"/>
  <c r="F21" i="63"/>
  <c r="F20" i="63"/>
  <c r="F19" i="63"/>
  <c r="F18" i="63"/>
  <c r="F17" i="63"/>
  <c r="F16" i="63"/>
  <c r="F15" i="63"/>
  <c r="F14" i="63"/>
  <c r="F13" i="63"/>
  <c r="F12" i="63"/>
  <c r="F11" i="63"/>
  <c r="F10" i="63"/>
  <c r="F9" i="63"/>
  <c r="F8" i="63"/>
  <c r="F7" i="63"/>
  <c r="F6" i="63"/>
  <c r="F5" i="63"/>
  <c r="F4" i="63"/>
  <c r="F3" i="63"/>
  <c r="F28" i="17"/>
  <c r="F27" i="17"/>
  <c r="F26" i="17"/>
  <c r="F25" i="17"/>
  <c r="F24" i="17"/>
  <c r="F23" i="17"/>
  <c r="F22" i="17"/>
  <c r="F21" i="17"/>
  <c r="F20" i="17"/>
  <c r="F19" i="17"/>
  <c r="F18" i="17"/>
  <c r="F17" i="17"/>
  <c r="F16" i="17"/>
  <c r="F15" i="17"/>
  <c r="F14" i="17"/>
  <c r="F13" i="17"/>
  <c r="F12" i="17"/>
  <c r="F11" i="17"/>
  <c r="F10" i="17"/>
  <c r="F9" i="17"/>
  <c r="F8" i="17"/>
  <c r="F7" i="17"/>
  <c r="F6" i="17"/>
  <c r="F5" i="17"/>
  <c r="F4" i="17"/>
  <c r="F3" i="17"/>
  <c r="F30" i="65"/>
  <c r="F29" i="65"/>
  <c r="F28" i="65"/>
  <c r="F27" i="65"/>
  <c r="F26" i="65"/>
  <c r="F25" i="65"/>
  <c r="F24" i="65"/>
  <c r="F23" i="65"/>
  <c r="F22" i="65"/>
  <c r="F21" i="65"/>
  <c r="F20" i="65"/>
  <c r="F19" i="65"/>
  <c r="F18" i="65"/>
  <c r="F17" i="65"/>
  <c r="F16" i="65"/>
  <c r="F15" i="65"/>
  <c r="F14" i="65"/>
  <c r="F13" i="65"/>
  <c r="F12" i="65"/>
  <c r="F11" i="65"/>
  <c r="F10" i="65"/>
  <c r="F9" i="65"/>
  <c r="F8" i="65"/>
  <c r="F7" i="65"/>
  <c r="F6" i="65"/>
  <c r="F5" i="65"/>
  <c r="F28" i="26"/>
  <c r="F27" i="26"/>
  <c r="F26" i="26"/>
  <c r="F25" i="26"/>
  <c r="F24" i="26"/>
  <c r="F23" i="26"/>
  <c r="F22" i="26"/>
  <c r="F21" i="26"/>
  <c r="F20" i="26"/>
  <c r="F19" i="26"/>
  <c r="F18" i="26"/>
  <c r="F17" i="26"/>
  <c r="F16" i="26"/>
  <c r="F15" i="26"/>
  <c r="F14" i="26"/>
  <c r="F13" i="26"/>
  <c r="F12" i="26"/>
  <c r="F11" i="26"/>
  <c r="F10" i="26"/>
  <c r="F9" i="26"/>
  <c r="F8" i="26"/>
  <c r="F7" i="26"/>
  <c r="F6" i="26"/>
  <c r="F5" i="26"/>
  <c r="F4" i="26"/>
  <c r="F3" i="26"/>
  <c r="F29" i="27"/>
  <c r="F28" i="27"/>
  <c r="F27" i="27"/>
  <c r="F26" i="27"/>
  <c r="F25" i="27"/>
  <c r="F24" i="27"/>
  <c r="F23" i="27"/>
  <c r="F22" i="27"/>
  <c r="F21" i="27"/>
  <c r="F20" i="27"/>
  <c r="F19" i="27"/>
  <c r="F18" i="27"/>
  <c r="F17" i="27"/>
  <c r="F16" i="27"/>
  <c r="F15" i="27"/>
  <c r="F14" i="27"/>
  <c r="F13" i="27"/>
  <c r="F12" i="27"/>
  <c r="F11" i="27"/>
  <c r="F10" i="27"/>
  <c r="F9" i="27"/>
  <c r="F8" i="27"/>
  <c r="F7" i="27"/>
  <c r="F6" i="27"/>
  <c r="F5" i="27"/>
  <c r="F4" i="27"/>
  <c r="F28" i="60"/>
  <c r="F27" i="60"/>
  <c r="F26" i="60"/>
  <c r="F25" i="60"/>
  <c r="F24" i="60"/>
  <c r="F23" i="60"/>
  <c r="F22" i="60"/>
  <c r="F21" i="60"/>
  <c r="F20" i="60"/>
  <c r="F19" i="60"/>
  <c r="F18" i="60"/>
  <c r="F17" i="60"/>
  <c r="F16" i="60"/>
  <c r="F15" i="60"/>
  <c r="F14" i="60"/>
  <c r="F13" i="60"/>
  <c r="F12" i="60"/>
  <c r="F11" i="60"/>
  <c r="F10" i="60"/>
  <c r="F9" i="60"/>
  <c r="F8" i="60"/>
  <c r="F7" i="60"/>
  <c r="F6" i="60"/>
  <c r="F5" i="60"/>
  <c r="F4" i="60"/>
  <c r="F3" i="60"/>
  <c r="F28" i="57"/>
  <c r="F27" i="57"/>
  <c r="F26" i="57"/>
  <c r="F25" i="57"/>
  <c r="F24" i="57"/>
  <c r="F23" i="57"/>
  <c r="F22" i="57"/>
  <c r="F21" i="57"/>
  <c r="F20" i="57"/>
  <c r="F19" i="57"/>
  <c r="F18" i="57"/>
  <c r="F17" i="57"/>
  <c r="F16" i="57"/>
  <c r="F15" i="57"/>
  <c r="F14" i="57"/>
  <c r="F13" i="57"/>
  <c r="F12" i="57"/>
  <c r="F11" i="57"/>
  <c r="F10" i="57"/>
  <c r="F9" i="57"/>
  <c r="F8" i="57"/>
  <c r="F7" i="57"/>
  <c r="F6" i="57"/>
  <c r="F5" i="57"/>
  <c r="F4" i="57"/>
  <c r="F3" i="57"/>
  <c r="F28" i="9"/>
  <c r="F27" i="9"/>
  <c r="F26" i="9"/>
  <c r="F25" i="9"/>
  <c r="F24" i="9"/>
  <c r="F23" i="9"/>
  <c r="F22" i="9"/>
  <c r="F21" i="9"/>
  <c r="F20" i="9"/>
  <c r="F19" i="9"/>
  <c r="F18" i="9"/>
  <c r="F17" i="9"/>
  <c r="F16" i="9"/>
  <c r="F15" i="9"/>
  <c r="F14" i="9"/>
  <c r="F13" i="9"/>
  <c r="F12" i="9"/>
  <c r="F11" i="9"/>
  <c r="F10" i="9"/>
  <c r="F9" i="9"/>
  <c r="F8" i="9"/>
  <c r="F7" i="9"/>
  <c r="F6" i="9"/>
  <c r="F5" i="9"/>
  <c r="F4" i="9"/>
  <c r="F3" i="9"/>
  <c r="F4" i="62"/>
  <c r="F5" i="62"/>
  <c r="F6" i="62"/>
  <c r="F7" i="62"/>
  <c r="F8" i="62"/>
  <c r="F9" i="62"/>
  <c r="F10" i="62"/>
  <c r="F11" i="62"/>
  <c r="F12" i="62"/>
  <c r="F13" i="62"/>
  <c r="F14" i="62"/>
  <c r="F15" i="62"/>
  <c r="F16" i="62"/>
  <c r="F17" i="62"/>
  <c r="F18" i="62"/>
  <c r="F19" i="62"/>
  <c r="F20" i="62"/>
  <c r="F21" i="62"/>
  <c r="F22" i="62"/>
  <c r="F23" i="62"/>
  <c r="F24" i="62"/>
  <c r="F25" i="62"/>
  <c r="F26" i="62"/>
  <c r="F27" i="62"/>
  <c r="F28" i="62"/>
  <c r="F3" i="62"/>
  <c r="F28" i="61"/>
  <c r="F27" i="61"/>
  <c r="F26" i="61"/>
  <c r="F25" i="61"/>
  <c r="F24" i="61"/>
  <c r="F23" i="61"/>
  <c r="F22" i="61"/>
  <c r="F21" i="61"/>
  <c r="F20" i="61"/>
  <c r="F19" i="61"/>
  <c r="F18" i="61"/>
  <c r="F17" i="61"/>
  <c r="F16" i="61"/>
  <c r="F15" i="61"/>
  <c r="F14" i="61"/>
  <c r="F13" i="61"/>
  <c r="F12" i="61"/>
  <c r="F11" i="61"/>
  <c r="F10" i="61"/>
  <c r="F9" i="61"/>
  <c r="F8" i="61"/>
  <c r="F7" i="61"/>
  <c r="F6" i="61"/>
  <c r="F5" i="61"/>
  <c r="F4" i="61"/>
  <c r="F3" i="61"/>
  <c r="G27" i="56" l="1"/>
  <c r="G28" i="56"/>
  <c r="H27" i="55"/>
  <c r="H28" i="55"/>
  <c r="F27" i="54"/>
  <c r="F28" i="54"/>
  <c r="G27" i="53"/>
  <c r="G28" i="53"/>
  <c r="E27" i="52"/>
  <c r="E28" i="52"/>
  <c r="B27" i="59"/>
  <c r="B28" i="59"/>
  <c r="B28" i="29"/>
  <c r="B29" i="29"/>
  <c r="B27" i="63"/>
  <c r="B28" i="63"/>
  <c r="B27" i="17"/>
  <c r="B28" i="17"/>
  <c r="B29" i="65"/>
  <c r="B30" i="65"/>
  <c r="B28" i="27"/>
  <c r="B29" i="27"/>
  <c r="B27" i="60"/>
  <c r="B28" i="60"/>
  <c r="B27" i="57"/>
  <c r="B28" i="57"/>
  <c r="B27" i="9"/>
  <c r="B28" i="9"/>
  <c r="B27" i="64"/>
  <c r="B28" i="64"/>
  <c r="B27" i="62"/>
  <c r="B28" i="62"/>
  <c r="B27" i="61"/>
  <c r="B28" i="61"/>
  <c r="B28" i="2"/>
  <c r="B29" i="2"/>
  <c r="F5" i="2"/>
  <c r="F6" i="2"/>
  <c r="F7" i="2"/>
  <c r="F8" i="2"/>
  <c r="F9" i="2"/>
  <c r="F10" i="2"/>
  <c r="F11" i="2"/>
  <c r="F12" i="2"/>
  <c r="F13" i="2"/>
  <c r="F14" i="2"/>
  <c r="F15" i="2"/>
  <c r="F16" i="2"/>
  <c r="F17" i="2"/>
  <c r="F18" i="2"/>
  <c r="F19" i="2"/>
  <c r="F20" i="2"/>
  <c r="F21" i="2"/>
  <c r="F22" i="2"/>
  <c r="F23" i="2"/>
  <c r="F24" i="2"/>
  <c r="F25" i="2"/>
  <c r="F26" i="2"/>
  <c r="F27" i="2"/>
  <c r="F28" i="2"/>
  <c r="F29" i="2"/>
  <c r="F4" i="2"/>
  <c r="B27" i="27" l="1"/>
  <c r="B26" i="27"/>
  <c r="B25" i="27"/>
  <c r="B24" i="27"/>
  <c r="B23" i="27"/>
  <c r="B22" i="27"/>
  <c r="B21" i="27"/>
  <c r="B20" i="27"/>
  <c r="B19" i="27"/>
  <c r="B18" i="27"/>
  <c r="B17" i="27"/>
  <c r="B16" i="27"/>
  <c r="B15" i="27"/>
  <c r="B14" i="27"/>
  <c r="B13" i="27"/>
  <c r="B12" i="27"/>
  <c r="B11" i="27"/>
  <c r="B10" i="27"/>
  <c r="B9" i="27"/>
  <c r="B8" i="27"/>
  <c r="B7" i="27"/>
  <c r="B6" i="27"/>
  <c r="B5" i="27"/>
  <c r="B4" i="27"/>
  <c r="B28" i="65"/>
  <c r="B27" i="65"/>
  <c r="B26" i="65"/>
  <c r="B25" i="65"/>
  <c r="B24" i="65"/>
  <c r="B23" i="65"/>
  <c r="B22" i="65"/>
  <c r="B21" i="65"/>
  <c r="B20" i="65"/>
  <c r="B19" i="65"/>
  <c r="B18" i="65"/>
  <c r="B17" i="65"/>
  <c r="B16" i="65"/>
  <c r="B15" i="65"/>
  <c r="B14" i="65"/>
  <c r="B13" i="65"/>
  <c r="B12" i="65"/>
  <c r="B11" i="65"/>
  <c r="B10" i="65"/>
  <c r="B9" i="65"/>
  <c r="B8" i="65"/>
  <c r="B7" i="65"/>
  <c r="B6" i="65"/>
  <c r="B5" i="65"/>
  <c r="B26" i="64"/>
  <c r="B25" i="64"/>
  <c r="B24" i="64"/>
  <c r="B23" i="64"/>
  <c r="B22" i="64"/>
  <c r="B21" i="64"/>
  <c r="B20" i="64"/>
  <c r="B19" i="64"/>
  <c r="B18" i="64"/>
  <c r="B17" i="64"/>
  <c r="B16" i="64"/>
  <c r="B15" i="64"/>
  <c r="B14" i="64"/>
  <c r="B13" i="64"/>
  <c r="B12" i="64"/>
  <c r="B11" i="64"/>
  <c r="B10" i="64"/>
  <c r="B9" i="64"/>
  <c r="B8" i="64"/>
  <c r="B7" i="64"/>
  <c r="B6" i="64"/>
  <c r="B5" i="64"/>
  <c r="B4" i="64"/>
  <c r="B3" i="64"/>
  <c r="B26" i="63"/>
  <c r="B25" i="63"/>
  <c r="B24" i="63"/>
  <c r="B23" i="63"/>
  <c r="B22" i="63"/>
  <c r="B21" i="63"/>
  <c r="B20" i="63"/>
  <c r="B19" i="63"/>
  <c r="B18" i="63"/>
  <c r="B17" i="63"/>
  <c r="B16" i="63"/>
  <c r="B15" i="63"/>
  <c r="B14" i="63"/>
  <c r="B13" i="63"/>
  <c r="B12" i="63"/>
  <c r="B11" i="63"/>
  <c r="B10" i="63"/>
  <c r="B9" i="63"/>
  <c r="B8" i="63"/>
  <c r="B7" i="63"/>
  <c r="B6" i="63"/>
  <c r="B5" i="63"/>
  <c r="B4" i="63"/>
  <c r="B3" i="63"/>
  <c r="B27" i="29"/>
  <c r="B26" i="29"/>
  <c r="B25" i="29"/>
  <c r="B24" i="29"/>
  <c r="B23" i="29"/>
  <c r="B22" i="29"/>
  <c r="B21" i="29"/>
  <c r="B20" i="29"/>
  <c r="B19" i="29"/>
  <c r="B18" i="29"/>
  <c r="B17" i="29"/>
  <c r="B16" i="29"/>
  <c r="B15" i="29"/>
  <c r="B14" i="29"/>
  <c r="B13" i="29"/>
  <c r="B12" i="29"/>
  <c r="B11" i="29"/>
  <c r="B10" i="29"/>
  <c r="B9" i="29"/>
  <c r="B8" i="29"/>
  <c r="B7" i="29"/>
  <c r="B6" i="29"/>
  <c r="B5" i="29"/>
  <c r="B4" i="29"/>
  <c r="B26" i="62"/>
  <c r="B25" i="62"/>
  <c r="B24" i="62"/>
  <c r="B23" i="62"/>
  <c r="B22" i="62"/>
  <c r="B21" i="62"/>
  <c r="B20" i="62"/>
  <c r="B19" i="62"/>
  <c r="B18" i="62"/>
  <c r="B17" i="62"/>
  <c r="B16" i="62"/>
  <c r="B15" i="62"/>
  <c r="B14" i="62"/>
  <c r="B13" i="62"/>
  <c r="B12" i="62"/>
  <c r="B11" i="62"/>
  <c r="B10" i="62"/>
  <c r="B9" i="62"/>
  <c r="B8" i="62"/>
  <c r="B7" i="62"/>
  <c r="B6" i="62"/>
  <c r="B5" i="62"/>
  <c r="B4" i="62"/>
  <c r="B3" i="62"/>
  <c r="B26" i="61"/>
  <c r="B25" i="61"/>
  <c r="B24" i="61"/>
  <c r="B23" i="61"/>
  <c r="B22" i="61"/>
  <c r="B21" i="61"/>
  <c r="B20" i="61"/>
  <c r="B19" i="61"/>
  <c r="B18" i="61"/>
  <c r="B17" i="61"/>
  <c r="B16" i="61"/>
  <c r="B15" i="61"/>
  <c r="B14" i="61"/>
  <c r="B13" i="61"/>
  <c r="B12" i="61"/>
  <c r="B11" i="61"/>
  <c r="B10" i="61"/>
  <c r="B9" i="61"/>
  <c r="B8" i="61"/>
  <c r="B7" i="61"/>
  <c r="B6" i="61"/>
  <c r="B5" i="61"/>
  <c r="B4" i="61"/>
  <c r="B3" i="61"/>
  <c r="B26" i="60"/>
  <c r="B25" i="60"/>
  <c r="B24" i="60"/>
  <c r="B23" i="60"/>
  <c r="B22" i="60"/>
  <c r="B21" i="60"/>
  <c r="B20" i="60"/>
  <c r="B19" i="60"/>
  <c r="B18" i="60"/>
  <c r="B17" i="60"/>
  <c r="B16" i="60"/>
  <c r="B15" i="60"/>
  <c r="B14" i="60"/>
  <c r="B13" i="60"/>
  <c r="B12" i="60"/>
  <c r="B11" i="60"/>
  <c r="B10" i="60"/>
  <c r="B9" i="60"/>
  <c r="B8" i="60"/>
  <c r="B7" i="60"/>
  <c r="B6" i="60"/>
  <c r="B5" i="60"/>
  <c r="B4" i="60"/>
  <c r="B3" i="60"/>
  <c r="B26" i="59"/>
  <c r="B4" i="59"/>
  <c r="B5" i="59"/>
  <c r="B6" i="59"/>
  <c r="B7" i="59"/>
  <c r="B8" i="59"/>
  <c r="B9" i="59"/>
  <c r="B10" i="59"/>
  <c r="B11" i="59"/>
  <c r="B12" i="59"/>
  <c r="B13" i="59"/>
  <c r="B14" i="59"/>
  <c r="B15" i="59"/>
  <c r="B16" i="59"/>
  <c r="B17" i="59"/>
  <c r="B18" i="59"/>
  <c r="B19" i="59"/>
  <c r="B20" i="59"/>
  <c r="B21" i="59"/>
  <c r="B22" i="59"/>
  <c r="B23" i="59"/>
  <c r="B24" i="59"/>
  <c r="B25" i="59"/>
  <c r="B3" i="59"/>
  <c r="B4" i="57"/>
  <c r="B5" i="57"/>
  <c r="B6" i="57"/>
  <c r="B7" i="57"/>
  <c r="B8" i="57"/>
  <c r="B9" i="57"/>
  <c r="B10" i="57"/>
  <c r="B11" i="57"/>
  <c r="B12" i="57"/>
  <c r="B13" i="57"/>
  <c r="B14" i="57"/>
  <c r="B15" i="57"/>
  <c r="B16" i="57"/>
  <c r="B17" i="57"/>
  <c r="B18" i="57"/>
  <c r="B19" i="57"/>
  <c r="B20" i="57"/>
  <c r="B21" i="57"/>
  <c r="B22" i="57"/>
  <c r="B23" i="57"/>
  <c r="B24" i="57"/>
  <c r="B25" i="57"/>
  <c r="B26" i="57"/>
  <c r="B3" i="57"/>
  <c r="G4" i="56" l="1"/>
  <c r="G5" i="56"/>
  <c r="G6" i="56"/>
  <c r="G7" i="56"/>
  <c r="G8" i="56"/>
  <c r="G9" i="56"/>
  <c r="G10" i="56"/>
  <c r="G11" i="56"/>
  <c r="G12" i="56"/>
  <c r="G13" i="56"/>
  <c r="G14" i="56"/>
  <c r="G15" i="56"/>
  <c r="G16" i="56"/>
  <c r="G17" i="56"/>
  <c r="G18" i="56"/>
  <c r="G19" i="56"/>
  <c r="G20" i="56"/>
  <c r="G21" i="56"/>
  <c r="G22" i="56"/>
  <c r="G23" i="56"/>
  <c r="G24" i="56"/>
  <c r="G25" i="56"/>
  <c r="G26" i="56"/>
  <c r="G3" i="56"/>
  <c r="H4" i="55"/>
  <c r="H5" i="55"/>
  <c r="H6" i="55"/>
  <c r="H7" i="55"/>
  <c r="H8" i="55"/>
  <c r="H9" i="55"/>
  <c r="H10" i="55"/>
  <c r="H11" i="55"/>
  <c r="H12" i="55"/>
  <c r="H13" i="55"/>
  <c r="H14" i="55"/>
  <c r="H15" i="55"/>
  <c r="H16" i="55"/>
  <c r="H17" i="55"/>
  <c r="H18" i="55"/>
  <c r="H19" i="55"/>
  <c r="H20" i="55"/>
  <c r="H21" i="55"/>
  <c r="H22" i="55"/>
  <c r="H23" i="55"/>
  <c r="H24" i="55"/>
  <c r="H25" i="55"/>
  <c r="H26" i="55"/>
  <c r="H3" i="55"/>
  <c r="F4" i="54"/>
  <c r="F5" i="54"/>
  <c r="F6" i="54"/>
  <c r="F7" i="54"/>
  <c r="F8" i="54"/>
  <c r="F9" i="54"/>
  <c r="F10" i="54"/>
  <c r="F11" i="54"/>
  <c r="F12" i="54"/>
  <c r="F13" i="54"/>
  <c r="F14" i="54"/>
  <c r="F15" i="54"/>
  <c r="F16" i="54"/>
  <c r="F17" i="54"/>
  <c r="F18" i="54"/>
  <c r="F19" i="54"/>
  <c r="F20" i="54"/>
  <c r="F21" i="54"/>
  <c r="F22" i="54"/>
  <c r="F23" i="54"/>
  <c r="F24" i="54"/>
  <c r="F25" i="54"/>
  <c r="F26" i="54"/>
  <c r="F3" i="54"/>
  <c r="G4" i="53"/>
  <c r="G5" i="53"/>
  <c r="G6" i="53"/>
  <c r="G7" i="53"/>
  <c r="G8" i="53"/>
  <c r="G9" i="53"/>
  <c r="G10" i="53"/>
  <c r="G11" i="53"/>
  <c r="G12" i="53"/>
  <c r="G13" i="53"/>
  <c r="G14" i="53"/>
  <c r="G15" i="53"/>
  <c r="G16" i="53"/>
  <c r="G17" i="53"/>
  <c r="G18" i="53"/>
  <c r="G19" i="53"/>
  <c r="G20" i="53"/>
  <c r="G21" i="53"/>
  <c r="G22" i="53"/>
  <c r="G23" i="53"/>
  <c r="G24" i="53"/>
  <c r="G25" i="53"/>
  <c r="G26" i="53"/>
  <c r="G3" i="53"/>
  <c r="E4" i="52"/>
  <c r="E5" i="52"/>
  <c r="E6" i="52"/>
  <c r="E7" i="52"/>
  <c r="E8" i="52"/>
  <c r="E9" i="52"/>
  <c r="E10" i="52"/>
  <c r="E11" i="52"/>
  <c r="E12" i="52"/>
  <c r="E13" i="52"/>
  <c r="E14" i="52"/>
  <c r="E15" i="52"/>
  <c r="E16" i="52"/>
  <c r="E17" i="52"/>
  <c r="E18" i="52"/>
  <c r="E19" i="52"/>
  <c r="E20" i="52"/>
  <c r="E21" i="52"/>
  <c r="E22" i="52"/>
  <c r="E23" i="52"/>
  <c r="E24" i="52"/>
  <c r="E25" i="52"/>
  <c r="E26" i="52"/>
  <c r="E3" i="52"/>
  <c r="B26" i="17" l="1"/>
  <c r="B25" i="17"/>
  <c r="B24" i="17"/>
  <c r="B23" i="17"/>
  <c r="B22" i="17"/>
  <c r="B21" i="17"/>
  <c r="B20" i="17"/>
  <c r="B19" i="17"/>
  <c r="B18" i="17"/>
  <c r="B17" i="17"/>
  <c r="B16" i="17"/>
  <c r="B15" i="17"/>
  <c r="B14" i="17"/>
  <c r="B13" i="17"/>
  <c r="B12" i="17"/>
  <c r="B11" i="17"/>
  <c r="B10" i="17"/>
  <c r="B9" i="17"/>
  <c r="B8" i="17"/>
  <c r="B7" i="17"/>
  <c r="B6" i="17"/>
  <c r="B5" i="17"/>
  <c r="B4" i="17"/>
  <c r="B3" i="17"/>
  <c r="B26" i="9"/>
  <c r="B25" i="9"/>
  <c r="B24" i="9"/>
  <c r="B23" i="9"/>
  <c r="B22" i="9"/>
  <c r="B21" i="9"/>
  <c r="B20" i="9"/>
  <c r="B19" i="9"/>
  <c r="B18" i="9"/>
  <c r="B17" i="9"/>
  <c r="B16" i="9"/>
  <c r="B15" i="9"/>
  <c r="B14" i="9"/>
  <c r="B13" i="9"/>
  <c r="B12" i="9"/>
  <c r="B11" i="9"/>
  <c r="B10" i="9"/>
  <c r="B9" i="9"/>
  <c r="B8" i="9"/>
  <c r="B7" i="9"/>
  <c r="B6" i="9"/>
  <c r="B5" i="9"/>
  <c r="B4" i="9"/>
  <c r="B3" i="9"/>
  <c r="B27" i="2" l="1"/>
  <c r="B26" i="2"/>
  <c r="B25" i="2"/>
  <c r="B24" i="2"/>
  <c r="B23" i="2"/>
  <c r="B22" i="2"/>
  <c r="B21" i="2"/>
  <c r="B20" i="2"/>
  <c r="B19" i="2"/>
  <c r="B18" i="2"/>
  <c r="B17" i="2"/>
  <c r="B16" i="2"/>
  <c r="B15" i="2"/>
  <c r="B14" i="2"/>
  <c r="B13" i="2"/>
  <c r="B12" i="2"/>
  <c r="B11" i="2"/>
  <c r="B10" i="2"/>
  <c r="B9" i="2"/>
  <c r="B8" i="2"/>
  <c r="B7" i="2"/>
  <c r="B6" i="2"/>
  <c r="B5" i="2"/>
  <c r="B4" i="2"/>
</calcChain>
</file>

<file path=xl/sharedStrings.xml><?xml version="1.0" encoding="utf-8"?>
<sst xmlns="http://schemas.openxmlformats.org/spreadsheetml/2006/main" count="377" uniqueCount="91">
  <si>
    <t>Almaco Jack</t>
  </si>
  <si>
    <t>Commercial</t>
  </si>
  <si>
    <t>For-Hire</t>
  </si>
  <si>
    <t>Private</t>
  </si>
  <si>
    <t>Atlantic Spadefish</t>
  </si>
  <si>
    <t>Banded Rudderfish</t>
  </si>
  <si>
    <t>Blueline Tilefish</t>
  </si>
  <si>
    <t>Cubera Snapper</t>
  </si>
  <si>
    <t>Total</t>
  </si>
  <si>
    <t>Gray Snapper</t>
  </si>
  <si>
    <t>Gray Triggerfish</t>
  </si>
  <si>
    <t>Jolthead Porgy</t>
  </si>
  <si>
    <t>Knobbed Porgy</t>
  </si>
  <si>
    <t>Lane Snapper</t>
  </si>
  <si>
    <t>Lesser Amberjack</t>
  </si>
  <si>
    <t>Red Hind</t>
  </si>
  <si>
    <t>Rock Hind</t>
  </si>
  <si>
    <t>Scamp</t>
  </si>
  <si>
    <t>Tomtate</t>
  </si>
  <si>
    <t>Silk Snapper</t>
  </si>
  <si>
    <t>Whitebone Porgy</t>
  </si>
  <si>
    <t>Yellowedge Grouper</t>
  </si>
  <si>
    <t>White Grunt</t>
  </si>
  <si>
    <t>Year</t>
  </si>
  <si>
    <t>Red Porgy</t>
  </si>
  <si>
    <t>Red Grouper</t>
  </si>
  <si>
    <t>Total Rec</t>
  </si>
  <si>
    <t>Snowy Grouper</t>
  </si>
  <si>
    <t>Vermilion Snapper</t>
  </si>
  <si>
    <t>ACL</t>
  </si>
  <si>
    <t>Graysby</t>
  </si>
  <si>
    <t>Saucereye Porgy</t>
  </si>
  <si>
    <t>Margate</t>
  </si>
  <si>
    <t>Coney</t>
  </si>
  <si>
    <t>Black Snapper</t>
  </si>
  <si>
    <t>Misty Grouper</t>
  </si>
  <si>
    <t>Blackfin Snapper</t>
  </si>
  <si>
    <t>Yellowmouth Grouper</t>
  </si>
  <si>
    <t>Dog Snapper</t>
  </si>
  <si>
    <t>Mahogany Snapper</t>
  </si>
  <si>
    <t>Queen Snapper</t>
  </si>
  <si>
    <t>Scup</t>
  </si>
  <si>
    <t>Sand Tilefish</t>
  </si>
  <si>
    <t>Yellowfin Grouper</t>
  </si>
  <si>
    <t>Deepwater Complex</t>
  </si>
  <si>
    <t>Jacks Complex</t>
  </si>
  <si>
    <t>Snappers Complex</t>
  </si>
  <si>
    <t>Grunts Complex</t>
  </si>
  <si>
    <t>Sailor's Choice</t>
  </si>
  <si>
    <t>Shallow-Water Complex</t>
  </si>
  <si>
    <t>Porgy Complex</t>
  </si>
  <si>
    <t>Greater Amberjack</t>
  </si>
  <si>
    <t>Wreckfish</t>
  </si>
  <si>
    <t>Yellowtail Snapper</t>
  </si>
  <si>
    <t>Mutton Snapper</t>
  </si>
  <si>
    <t>Black Grouper</t>
  </si>
  <si>
    <t>Black Sea Bass</t>
  </si>
  <si>
    <t>Gag</t>
  </si>
  <si>
    <t>Red Snapper</t>
  </si>
  <si>
    <t>Golden Tilefish</t>
  </si>
  <si>
    <t>Recreational</t>
  </si>
  <si>
    <t>Bar Jack</t>
  </si>
  <si>
    <t>Comm ACL</t>
  </si>
  <si>
    <t>Comm</t>
  </si>
  <si>
    <t>Rec</t>
  </si>
  <si>
    <t>ABC</t>
  </si>
  <si>
    <t>OFL</t>
  </si>
  <si>
    <t>Does not include Monroe County</t>
  </si>
  <si>
    <t>Dolphin</t>
  </si>
  <si>
    <t>Wahoo</t>
  </si>
  <si>
    <t>Cobia</t>
  </si>
  <si>
    <t>FLK/EFL Hogfish</t>
  </si>
  <si>
    <t>GA-NC Hogfish</t>
  </si>
  <si>
    <t>ACL/ABC</t>
  </si>
  <si>
    <t>Hogfish</t>
  </si>
  <si>
    <t>Landings and ABC scaled to long-term average of landings.</t>
  </si>
  <si>
    <t>King Mackerel</t>
  </si>
  <si>
    <t>Spanish Mackerel</t>
  </si>
  <si>
    <t>Sector</t>
  </si>
  <si>
    <t>Atl Cobia</t>
  </si>
  <si>
    <t>GA and North</t>
  </si>
  <si>
    <t>FLE Cobia</t>
  </si>
  <si>
    <t>East Coast of FL</t>
  </si>
  <si>
    <t>Avg</t>
  </si>
  <si>
    <t>The 2017 ABC/ACL are plotted back in time as reference. Also, these are in ponds whereas the actual ABC and Acl will be in numbers of fish. Since the size limit used to estimate this ABC/ACL in weight is still the same for these years of data, it should be a viable comparison.</t>
  </si>
  <si>
    <t>2017 ABC</t>
  </si>
  <si>
    <t>2017 ACL</t>
  </si>
  <si>
    <t>The proposed ABC/ACL for 2017 are plotted back in time as reference since they haven't been implemented yet.</t>
  </si>
  <si>
    <t>New ABC</t>
  </si>
  <si>
    <t>ABC (Landings)</t>
  </si>
  <si>
    <t>The ABC/ACL are in lbs. and for landings only, since these data depict only landings of Red Snapper. This also makes it possible to compare recent trends with historical trends.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</si>
</sst>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3" x14ac:knownFonts="1">
    <font>
      <sz val="11"/>
      <color theme="1"/>
      <name val="Calibri"/>
      <family val="2"/>
      <scheme val="minor"/>
    </font>
    <font>
      <b/>
      <sz val="11"/>
      <color theme="1"/>
      <name val="Calibri"/>
      <family val="2"/>
      <scheme val="minor"/>
    </font>
    <font>
      <sz val="10"/>
      <color rgb="FF000000"/>
      <name val="Arial"/>
      <family val="2"/>
    </font>
  </fonts>
  <fills count="12">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72">
    <xf numFmtId="0" fontId="0" fillId="0" borderId="0" xfId="0"/>
    <xf numFmtId="0" fontId="1" fillId="0" borderId="0" xfId="0" applyNumberFormat="1" applyFont="1"/>
    <xf numFmtId="0" fontId="1" fillId="0" borderId="0" xfId="0" applyNumberFormat="1" applyFont="1" applyAlignment="1">
      <alignment horizontal="center"/>
    </xf>
    <xf numFmtId="0" fontId="1" fillId="0" borderId="0" xfId="0" applyFont="1"/>
    <xf numFmtId="0" fontId="0" fillId="2" borderId="0" xfId="0" applyFill="1"/>
    <xf numFmtId="3" fontId="0" fillId="2" borderId="0" xfId="0" applyNumberFormat="1" applyFill="1" applyAlignment="1">
      <alignment horizontal="center"/>
    </xf>
    <xf numFmtId="0" fontId="0" fillId="3" borderId="0" xfId="0" applyFill="1"/>
    <xf numFmtId="3" fontId="0" fillId="3" borderId="0" xfId="0" applyNumberFormat="1" applyFill="1" applyAlignment="1">
      <alignment horizontal="center"/>
    </xf>
    <xf numFmtId="0" fontId="0" fillId="4" borderId="0" xfId="0" applyFill="1"/>
    <xf numFmtId="3" fontId="0" fillId="4" borderId="0" xfId="0" applyNumberFormat="1" applyFill="1" applyAlignment="1">
      <alignment horizontal="center"/>
    </xf>
    <xf numFmtId="0" fontId="1" fillId="0" borderId="0" xfId="0" applyFont="1" applyAlignment="1">
      <alignment horizontal="center"/>
    </xf>
    <xf numFmtId="3" fontId="0" fillId="0" borderId="0" xfId="0" applyNumberFormat="1" applyAlignment="1">
      <alignment horizontal="center"/>
    </xf>
    <xf numFmtId="0" fontId="0" fillId="5" borderId="0" xfId="0" applyFill="1"/>
    <xf numFmtId="0" fontId="0" fillId="0" borderId="0" xfId="0"/>
    <xf numFmtId="3" fontId="0" fillId="0" borderId="0" xfId="0" applyNumberFormat="1"/>
    <xf numFmtId="3" fontId="0" fillId="0" borderId="0" xfId="0" applyNumberFormat="1" applyFill="1" applyAlignment="1">
      <alignment horizontal="center"/>
    </xf>
    <xf numFmtId="3" fontId="1" fillId="0" borderId="0" xfId="0" applyNumberFormat="1" applyFont="1" applyAlignment="1">
      <alignment horizontal="center"/>
    </xf>
    <xf numFmtId="0" fontId="0" fillId="0" borderId="0" xfId="0" applyAlignment="1">
      <alignment horizontal="center"/>
    </xf>
    <xf numFmtId="0" fontId="0" fillId="3" borderId="0" xfId="0" applyFill="1" applyAlignment="1">
      <alignment horizontal="center"/>
    </xf>
    <xf numFmtId="0" fontId="0" fillId="2" borderId="0" xfId="0" applyFill="1" applyAlignment="1">
      <alignment horizontal="center"/>
    </xf>
    <xf numFmtId="0" fontId="0" fillId="4" borderId="0" xfId="0" applyFill="1" applyAlignment="1">
      <alignment horizontal="center"/>
    </xf>
    <xf numFmtId="3" fontId="0" fillId="0" borderId="1" xfId="0" applyNumberForma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xf>
    <xf numFmtId="0" fontId="1" fillId="0" borderId="1" xfId="0" applyFont="1" applyBorder="1"/>
    <xf numFmtId="0" fontId="1" fillId="0" borderId="1" xfId="0" applyNumberFormat="1" applyFont="1" applyBorder="1" applyAlignment="1">
      <alignment horizontal="center"/>
    </xf>
    <xf numFmtId="3" fontId="0" fillId="0" borderId="1" xfId="0" applyNumberFormat="1" applyBorder="1" applyAlignment="1">
      <alignment horizontal="center" vertical="center"/>
    </xf>
    <xf numFmtId="0" fontId="0" fillId="0" borderId="1" xfId="0" applyNumberFormat="1" applyFont="1" applyBorder="1" applyAlignment="1">
      <alignment horizontal="center" vertical="center"/>
    </xf>
    <xf numFmtId="0" fontId="1" fillId="2" borderId="0" xfId="0" applyFont="1" applyFill="1" applyAlignment="1">
      <alignment horizontal="center"/>
    </xf>
    <xf numFmtId="0" fontId="1" fillId="4" borderId="0" xfId="0" applyFont="1" applyFill="1" applyAlignment="1">
      <alignment horizontal="center"/>
    </xf>
    <xf numFmtId="0" fontId="1" fillId="3" borderId="0" xfId="0" applyFont="1" applyFill="1" applyAlignment="1">
      <alignment horizontal="center"/>
    </xf>
    <xf numFmtId="3" fontId="0" fillId="3" borderId="0" xfId="0" applyNumberFormat="1" applyFont="1" applyFill="1" applyAlignment="1">
      <alignment horizontal="center"/>
    </xf>
    <xf numFmtId="0" fontId="1" fillId="6" borderId="0" xfId="0" applyFont="1" applyFill="1" applyAlignment="1">
      <alignment horizontal="center"/>
    </xf>
    <xf numFmtId="3" fontId="0" fillId="6" borderId="0" xfId="0" applyNumberFormat="1" applyFont="1" applyFill="1" applyAlignment="1">
      <alignment horizontal="center"/>
    </xf>
    <xf numFmtId="0" fontId="1" fillId="7" borderId="0" xfId="0" applyFont="1" applyFill="1" applyAlignment="1">
      <alignment horizontal="center"/>
    </xf>
    <xf numFmtId="3" fontId="0" fillId="7" borderId="0" xfId="0" applyNumberFormat="1" applyFill="1" applyAlignment="1">
      <alignment horizontal="center"/>
    </xf>
    <xf numFmtId="0" fontId="0" fillId="0" borderId="0" xfId="0"/>
    <xf numFmtId="0" fontId="1" fillId="0" borderId="0" xfId="0" applyNumberFormat="1" applyFont="1"/>
    <xf numFmtId="0" fontId="0" fillId="3" borderId="0" xfId="0" applyFill="1"/>
    <xf numFmtId="0" fontId="0" fillId="2" borderId="0" xfId="0" applyFill="1"/>
    <xf numFmtId="0" fontId="1" fillId="0" borderId="0" xfId="0" applyNumberFormat="1" applyFont="1" applyAlignment="1">
      <alignment horizontal="center"/>
    </xf>
    <xf numFmtId="3" fontId="0" fillId="0" borderId="0" xfId="0" applyNumberFormat="1"/>
    <xf numFmtId="3" fontId="0" fillId="3" borderId="0" xfId="0" applyNumberFormat="1" applyFill="1" applyAlignment="1">
      <alignment horizontal="center"/>
    </xf>
    <xf numFmtId="3" fontId="0" fillId="2" borderId="0" xfId="0" applyNumberFormat="1" applyFill="1" applyAlignment="1">
      <alignment horizontal="center"/>
    </xf>
    <xf numFmtId="3" fontId="0" fillId="4" borderId="0" xfId="0" applyNumberFormat="1" applyFill="1" applyAlignment="1">
      <alignment horizontal="center"/>
    </xf>
    <xf numFmtId="0" fontId="1" fillId="0" borderId="0" xfId="0" applyFont="1"/>
    <xf numFmtId="3" fontId="0" fillId="0" borderId="1" xfId="0" applyNumberFormat="1" applyBorder="1" applyAlignment="1">
      <alignment horizontal="center"/>
    </xf>
    <xf numFmtId="3" fontId="0" fillId="2" borderId="0" xfId="0" applyNumberFormat="1" applyFill="1"/>
    <xf numFmtId="0" fontId="0" fillId="6" borderId="0" xfId="0" applyFont="1" applyFill="1" applyAlignment="1">
      <alignment horizontal="center"/>
    </xf>
    <xf numFmtId="0" fontId="0" fillId="0" borderId="0" xfId="0" applyFill="1"/>
    <xf numFmtId="3" fontId="0" fillId="0" borderId="0" xfId="0" applyNumberFormat="1" applyFont="1" applyAlignment="1">
      <alignment horizontal="center"/>
    </xf>
    <xf numFmtId="164" fontId="0" fillId="0" borderId="0" xfId="0" applyNumberFormat="1" applyAlignment="1">
      <alignment horizontal="center"/>
    </xf>
    <xf numFmtId="0" fontId="0" fillId="0" borderId="0" xfId="0" applyFill="1" applyAlignment="1">
      <alignment horizontal="center"/>
    </xf>
    <xf numFmtId="0" fontId="0" fillId="0" borderId="0" xfId="0" applyAlignment="1">
      <alignment horizontal="center"/>
    </xf>
    <xf numFmtId="0" fontId="1" fillId="0" borderId="0" xfId="0" applyFont="1" applyAlignment="1">
      <alignment horizontal="center"/>
    </xf>
    <xf numFmtId="0" fontId="0" fillId="0" borderId="0" xfId="0" applyNumberFormat="1" applyFont="1" applyBorder="1" applyAlignment="1">
      <alignment horizontal="center"/>
    </xf>
    <xf numFmtId="0" fontId="0" fillId="0" borderId="0" xfId="0" applyNumberFormat="1" applyFont="1" applyBorder="1" applyAlignment="1">
      <alignment horizontal="center" vertical="center"/>
    </xf>
    <xf numFmtId="0" fontId="0" fillId="0" borderId="0" xfId="0" applyNumberFormat="1" applyFont="1" applyAlignment="1">
      <alignment horizontal="center"/>
    </xf>
    <xf numFmtId="3" fontId="0" fillId="9" borderId="0" xfId="0" applyNumberFormat="1" applyFill="1" applyAlignment="1">
      <alignment horizontal="center"/>
    </xf>
    <xf numFmtId="165" fontId="0" fillId="6" borderId="0" xfId="0" applyNumberFormat="1" applyFont="1" applyFill="1" applyAlignment="1">
      <alignment horizontal="center"/>
    </xf>
    <xf numFmtId="165" fontId="0" fillId="0" borderId="0" xfId="0" applyNumberFormat="1" applyAlignment="1">
      <alignment horizontal="center"/>
    </xf>
    <xf numFmtId="0" fontId="0" fillId="9" borderId="0" xfId="0" applyFill="1" applyAlignment="1">
      <alignment horizontal="center"/>
    </xf>
    <xf numFmtId="0" fontId="0" fillId="7" borderId="0" xfId="0" applyFill="1" applyAlignment="1">
      <alignment horizontal="center"/>
    </xf>
    <xf numFmtId="0" fontId="0" fillId="8" borderId="0" xfId="0" applyFill="1" applyAlignment="1">
      <alignment horizontal="center"/>
    </xf>
    <xf numFmtId="3" fontId="0" fillId="8" borderId="0" xfId="0" applyNumberFormat="1" applyFill="1" applyAlignment="1">
      <alignment horizontal="center"/>
    </xf>
    <xf numFmtId="0" fontId="0" fillId="10" borderId="0" xfId="0" applyFill="1" applyAlignment="1">
      <alignment horizontal="center"/>
    </xf>
    <xf numFmtId="3" fontId="0" fillId="10" borderId="0" xfId="0" applyNumberFormat="1" applyFill="1" applyAlignment="1">
      <alignment horizontal="center"/>
    </xf>
    <xf numFmtId="3" fontId="0" fillId="0" borderId="0" xfId="0" applyNumberFormat="1" applyFont="1"/>
    <xf numFmtId="0" fontId="0" fillId="11" borderId="0" xfId="0" applyFill="1" applyAlignment="1">
      <alignment horizontal="center"/>
    </xf>
    <xf numFmtId="3" fontId="0" fillId="11" borderId="0" xfId="0" applyNumberFormat="1" applyFill="1" applyAlignment="1">
      <alignment horizontal="center"/>
    </xf>
    <xf numFmtId="0" fontId="0" fillId="0" borderId="0" xfId="0" applyAlignment="1">
      <alignment horizontal="left" vertical="top" wrapText="1"/>
    </xf>
    <xf numFmtId="0" fontId="0" fillId="0" borderId="0" xfId="0" applyNumberForma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'A Spadefish'!$B$3</c:f>
              <c:strCache>
                <c:ptCount val="1"/>
                <c:pt idx="0">
                  <c:v>Total</c:v>
                </c:pt>
              </c:strCache>
            </c:strRef>
          </c:tx>
          <c:xVal>
            <c:numRef>
              <c:f>'A Spadefish'!$A$4:$A$33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 Spadefish'!$B$4:$B$33</c:f>
              <c:numCache>
                <c:formatCode>#,##0</c:formatCode>
                <c:ptCount val="30"/>
                <c:pt idx="0">
                  <c:v>188785.01545994999</c:v>
                </c:pt>
                <c:pt idx="1">
                  <c:v>62041.732586106998</c:v>
                </c:pt>
                <c:pt idx="2">
                  <c:v>120530.7971047</c:v>
                </c:pt>
                <c:pt idx="3">
                  <c:v>113648.05559054999</c:v>
                </c:pt>
                <c:pt idx="4">
                  <c:v>55862.012258687995</c:v>
                </c:pt>
                <c:pt idx="5">
                  <c:v>172443.79469278603</c:v>
                </c:pt>
                <c:pt idx="6">
                  <c:v>295256.16834321001</c:v>
                </c:pt>
                <c:pt idx="7">
                  <c:v>238838.95347698999</c:v>
                </c:pt>
                <c:pt idx="8">
                  <c:v>164998.16159599996</c:v>
                </c:pt>
                <c:pt idx="9">
                  <c:v>207757.07756464998</c:v>
                </c:pt>
                <c:pt idx="10">
                  <c:v>206226.80427943004</c:v>
                </c:pt>
                <c:pt idx="11">
                  <c:v>215291.42474319998</c:v>
                </c:pt>
                <c:pt idx="12">
                  <c:v>150213.91811184998</c:v>
                </c:pt>
                <c:pt idx="13">
                  <c:v>186565.08146426</c:v>
                </c:pt>
                <c:pt idx="14">
                  <c:v>188537.72701800999</c:v>
                </c:pt>
                <c:pt idx="15">
                  <c:v>272054.05956146005</c:v>
                </c:pt>
                <c:pt idx="16">
                  <c:v>114784.80023425</c:v>
                </c:pt>
                <c:pt idx="17">
                  <c:v>251205.20575480998</c:v>
                </c:pt>
                <c:pt idx="18">
                  <c:v>118769.63548080999</c:v>
                </c:pt>
                <c:pt idx="19">
                  <c:v>149873.31160436</c:v>
                </c:pt>
                <c:pt idx="20">
                  <c:v>186311.77522309998</c:v>
                </c:pt>
                <c:pt idx="21">
                  <c:v>188592.11917366998</c:v>
                </c:pt>
                <c:pt idx="22">
                  <c:v>170400.39879023997</c:v>
                </c:pt>
                <c:pt idx="23">
                  <c:v>247377.58136692102</c:v>
                </c:pt>
                <c:pt idx="24">
                  <c:v>475166.37144354999</c:v>
                </c:pt>
                <c:pt idx="25">
                  <c:v>123637.331488745</c:v>
                </c:pt>
                <c:pt idx="26">
                  <c:v>83424.638821425004</c:v>
                </c:pt>
                <c:pt idx="27">
                  <c:v>77477.161799010006</c:v>
                </c:pt>
                <c:pt idx="28">
                  <c:v>729343.27866106993</c:v>
                </c:pt>
                <c:pt idx="29">
                  <c:v>246732.26638021998</c:v>
                </c:pt>
              </c:numCache>
            </c:numRef>
          </c:yVal>
          <c:smooth val="0"/>
        </c:ser>
        <c:ser>
          <c:idx val="2"/>
          <c:order val="1"/>
          <c:tx>
            <c:strRef>
              <c:f>'A Spadefish'!$D$3</c:f>
              <c:strCache>
                <c:ptCount val="1"/>
                <c:pt idx="0">
                  <c:v>Commercial</c:v>
                </c:pt>
              </c:strCache>
            </c:strRef>
          </c:tx>
          <c:xVal>
            <c:numRef>
              <c:f>'A Spadefish'!$A$4:$A$33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 Spadefish'!$D$4:$D$33</c:f>
              <c:numCache>
                <c:formatCode>#,##0</c:formatCode>
                <c:ptCount val="30"/>
                <c:pt idx="0">
                  <c:v>19393</c:v>
                </c:pt>
                <c:pt idx="1">
                  <c:v>21530</c:v>
                </c:pt>
                <c:pt idx="2">
                  <c:v>19801</c:v>
                </c:pt>
                <c:pt idx="3">
                  <c:v>22953</c:v>
                </c:pt>
                <c:pt idx="4">
                  <c:v>16478</c:v>
                </c:pt>
                <c:pt idx="5">
                  <c:v>30427</c:v>
                </c:pt>
                <c:pt idx="6">
                  <c:v>24509</c:v>
                </c:pt>
                <c:pt idx="7">
                  <c:v>27328</c:v>
                </c:pt>
                <c:pt idx="8">
                  <c:v>30689</c:v>
                </c:pt>
                <c:pt idx="9">
                  <c:v>52368</c:v>
                </c:pt>
                <c:pt idx="10">
                  <c:v>62793</c:v>
                </c:pt>
                <c:pt idx="11">
                  <c:v>66070</c:v>
                </c:pt>
                <c:pt idx="12">
                  <c:v>44436</c:v>
                </c:pt>
                <c:pt idx="13">
                  <c:v>39231</c:v>
                </c:pt>
                <c:pt idx="14">
                  <c:v>58080</c:v>
                </c:pt>
                <c:pt idx="15">
                  <c:v>51378</c:v>
                </c:pt>
                <c:pt idx="16">
                  <c:v>47945</c:v>
                </c:pt>
                <c:pt idx="17">
                  <c:v>41798</c:v>
                </c:pt>
                <c:pt idx="18">
                  <c:v>52865</c:v>
                </c:pt>
                <c:pt idx="19">
                  <c:v>46325</c:v>
                </c:pt>
                <c:pt idx="20">
                  <c:v>34274</c:v>
                </c:pt>
                <c:pt idx="21">
                  <c:v>29594</c:v>
                </c:pt>
                <c:pt idx="22">
                  <c:v>22958</c:v>
                </c:pt>
                <c:pt idx="23">
                  <c:v>34147</c:v>
                </c:pt>
                <c:pt idx="24">
                  <c:v>26049</c:v>
                </c:pt>
                <c:pt idx="25">
                  <c:v>24134</c:v>
                </c:pt>
                <c:pt idx="26">
                  <c:v>27418</c:v>
                </c:pt>
                <c:pt idx="27">
                  <c:v>23599</c:v>
                </c:pt>
                <c:pt idx="28">
                  <c:v>26047</c:v>
                </c:pt>
                <c:pt idx="29">
                  <c:v>20870</c:v>
                </c:pt>
              </c:numCache>
            </c:numRef>
          </c:yVal>
          <c:smooth val="0"/>
        </c:ser>
        <c:ser>
          <c:idx val="1"/>
          <c:order val="2"/>
          <c:tx>
            <c:strRef>
              <c:f>'A Spadefish'!$C$3</c:f>
              <c:strCache>
                <c:ptCount val="1"/>
                <c:pt idx="0">
                  <c:v>For-Hire</c:v>
                </c:pt>
              </c:strCache>
            </c:strRef>
          </c:tx>
          <c:xVal>
            <c:numRef>
              <c:f>'A Spadefish'!$A$4:$A$33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 Spadefish'!$C$4:$C$33</c:f>
              <c:numCache>
                <c:formatCode>#,##0</c:formatCode>
                <c:ptCount val="30"/>
                <c:pt idx="0">
                  <c:v>7042.3130864900022</c:v>
                </c:pt>
                <c:pt idx="1">
                  <c:v>3759.8397829209989</c:v>
                </c:pt>
                <c:pt idx="2">
                  <c:v>16503.422167200002</c:v>
                </c:pt>
                <c:pt idx="3">
                  <c:v>44636.082052399994</c:v>
                </c:pt>
                <c:pt idx="4">
                  <c:v>3432.4785747520004</c:v>
                </c:pt>
                <c:pt idx="5">
                  <c:v>2709.3431700000001</c:v>
                </c:pt>
                <c:pt idx="6">
                  <c:v>27319.841170989999</c:v>
                </c:pt>
                <c:pt idx="7">
                  <c:v>1984.9336559999995</c:v>
                </c:pt>
                <c:pt idx="8">
                  <c:v>1535.8125440000001</c:v>
                </c:pt>
                <c:pt idx="9">
                  <c:v>2750.0841780000005</c:v>
                </c:pt>
                <c:pt idx="10">
                  <c:v>3002.3255846700004</c:v>
                </c:pt>
                <c:pt idx="11">
                  <c:v>783.80143799999996</c:v>
                </c:pt>
                <c:pt idx="12">
                  <c:v>891.54023999999981</c:v>
                </c:pt>
                <c:pt idx="13">
                  <c:v>1406.1307524599999</c:v>
                </c:pt>
                <c:pt idx="14">
                  <c:v>726.92275800000004</c:v>
                </c:pt>
                <c:pt idx="15">
                  <c:v>912.32979255999999</c:v>
                </c:pt>
                <c:pt idx="16">
                  <c:v>720.36891785</c:v>
                </c:pt>
                <c:pt idx="17">
                  <c:v>10585.884451499998</c:v>
                </c:pt>
                <c:pt idx="18">
                  <c:v>2759.2456806999999</c:v>
                </c:pt>
                <c:pt idx="19">
                  <c:v>549.72289570999988</c:v>
                </c:pt>
                <c:pt idx="20">
                  <c:v>4119.2976423999999</c:v>
                </c:pt>
                <c:pt idx="21">
                  <c:v>82.057416599999996</c:v>
                </c:pt>
                <c:pt idx="22">
                  <c:v>164.18097120000002</c:v>
                </c:pt>
                <c:pt idx="23">
                  <c:v>1573.2745437610001</c:v>
                </c:pt>
                <c:pt idx="24">
                  <c:v>2272.9978079999996</c:v>
                </c:pt>
                <c:pt idx="25">
                  <c:v>238.65687478500001</c:v>
                </c:pt>
                <c:pt idx="26">
                  <c:v>229.76698367499995</c:v>
                </c:pt>
                <c:pt idx="27">
                  <c:v>778.05124325999998</c:v>
                </c:pt>
                <c:pt idx="28">
                  <c:v>5986.2370348000004</c:v>
                </c:pt>
                <c:pt idx="29">
                  <c:v>829.25588079999989</c:v>
                </c:pt>
              </c:numCache>
            </c:numRef>
          </c:yVal>
          <c:smooth val="0"/>
        </c:ser>
        <c:ser>
          <c:idx val="3"/>
          <c:order val="3"/>
          <c:tx>
            <c:strRef>
              <c:f>'A Spadefish'!$E$3</c:f>
              <c:strCache>
                <c:ptCount val="1"/>
                <c:pt idx="0">
                  <c:v>Private</c:v>
                </c:pt>
              </c:strCache>
            </c:strRef>
          </c:tx>
          <c:spPr>
            <a:ln>
              <a:solidFill>
                <a:schemeClr val="accent5"/>
              </a:solidFill>
            </a:ln>
          </c:spPr>
          <c:marker>
            <c:spPr>
              <a:ln>
                <a:solidFill>
                  <a:schemeClr val="accent5"/>
                </a:solidFill>
              </a:ln>
            </c:spPr>
          </c:marker>
          <c:xVal>
            <c:numRef>
              <c:f>'A Spadefish'!$A$4:$A$33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 Spadefish'!$E$4:$E$33</c:f>
              <c:numCache>
                <c:formatCode>#,##0</c:formatCode>
                <c:ptCount val="30"/>
                <c:pt idx="0">
                  <c:v>162349.70237345999</c:v>
                </c:pt>
                <c:pt idx="1">
                  <c:v>36751.892803185998</c:v>
                </c:pt>
                <c:pt idx="2">
                  <c:v>84226.374937500004</c:v>
                </c:pt>
                <c:pt idx="3">
                  <c:v>46058.973538150007</c:v>
                </c:pt>
                <c:pt idx="4">
                  <c:v>35951.533683935995</c:v>
                </c:pt>
                <c:pt idx="5">
                  <c:v>139307.45152278602</c:v>
                </c:pt>
                <c:pt idx="6">
                  <c:v>243427.32717222002</c:v>
                </c:pt>
                <c:pt idx="7">
                  <c:v>209526.01982098998</c:v>
                </c:pt>
                <c:pt idx="8">
                  <c:v>132773.34905199998</c:v>
                </c:pt>
                <c:pt idx="9">
                  <c:v>152638.99338664999</c:v>
                </c:pt>
                <c:pt idx="10">
                  <c:v>140431.47869476004</c:v>
                </c:pt>
                <c:pt idx="11">
                  <c:v>148437.62330519999</c:v>
                </c:pt>
                <c:pt idx="12">
                  <c:v>104886.37787184997</c:v>
                </c:pt>
                <c:pt idx="13">
                  <c:v>145927.95071179999</c:v>
                </c:pt>
                <c:pt idx="14">
                  <c:v>129730.80426001</c:v>
                </c:pt>
                <c:pt idx="15">
                  <c:v>219763.72976890003</c:v>
                </c:pt>
                <c:pt idx="16">
                  <c:v>66119.431316400005</c:v>
                </c:pt>
                <c:pt idx="17">
                  <c:v>198821.32130330999</c:v>
                </c:pt>
                <c:pt idx="18">
                  <c:v>63145.389800109995</c:v>
                </c:pt>
                <c:pt idx="19">
                  <c:v>102998.58870865</c:v>
                </c:pt>
                <c:pt idx="20">
                  <c:v>147918.47758069998</c:v>
                </c:pt>
                <c:pt idx="21">
                  <c:v>158916.06175706998</c:v>
                </c:pt>
                <c:pt idx="22">
                  <c:v>147278.21781903997</c:v>
                </c:pt>
                <c:pt idx="23">
                  <c:v>211657.30682316</c:v>
                </c:pt>
                <c:pt idx="24">
                  <c:v>446844.37363554997</c:v>
                </c:pt>
                <c:pt idx="25">
                  <c:v>99264.67461396</c:v>
                </c:pt>
                <c:pt idx="26">
                  <c:v>55776.871837750004</c:v>
                </c:pt>
                <c:pt idx="27">
                  <c:v>53100.110555749998</c:v>
                </c:pt>
                <c:pt idx="28">
                  <c:v>697310.04162626993</c:v>
                </c:pt>
                <c:pt idx="29">
                  <c:v>225033.01049941999</c:v>
                </c:pt>
              </c:numCache>
            </c:numRef>
          </c:yVal>
          <c:smooth val="0"/>
        </c:ser>
        <c:ser>
          <c:idx val="5"/>
          <c:order val="4"/>
          <c:tx>
            <c:strRef>
              <c:f>'A Spadefish'!$F$3</c:f>
              <c:strCache>
                <c:ptCount val="1"/>
                <c:pt idx="0">
                  <c:v>Total Rec</c:v>
                </c:pt>
              </c:strCache>
            </c:strRef>
          </c:tx>
          <c:xVal>
            <c:numRef>
              <c:f>'A Spadefish'!$A$4:$A$33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 Spadefish'!$F$4:$F$33</c:f>
              <c:numCache>
                <c:formatCode>#,##0</c:formatCode>
                <c:ptCount val="30"/>
                <c:pt idx="0">
                  <c:v>169392.01545994999</c:v>
                </c:pt>
                <c:pt idx="1">
                  <c:v>40511.732586106998</c:v>
                </c:pt>
                <c:pt idx="2">
                  <c:v>100729.7971047</c:v>
                </c:pt>
                <c:pt idx="3">
                  <c:v>90695.055590550008</c:v>
                </c:pt>
                <c:pt idx="4">
                  <c:v>39384.012258687995</c:v>
                </c:pt>
                <c:pt idx="5">
                  <c:v>142016.79469278603</c:v>
                </c:pt>
                <c:pt idx="6">
                  <c:v>270747.16834321001</c:v>
                </c:pt>
                <c:pt idx="7">
                  <c:v>211510.95347698999</c:v>
                </c:pt>
                <c:pt idx="8">
                  <c:v>134309.16159599996</c:v>
                </c:pt>
                <c:pt idx="9">
                  <c:v>155389.07756464998</c:v>
                </c:pt>
                <c:pt idx="10">
                  <c:v>143433.80427943004</c:v>
                </c:pt>
                <c:pt idx="11">
                  <c:v>149221.42474319998</c:v>
                </c:pt>
                <c:pt idx="12">
                  <c:v>105777.91811184997</c:v>
                </c:pt>
                <c:pt idx="13">
                  <c:v>147334.08146426</c:v>
                </c:pt>
                <c:pt idx="14">
                  <c:v>130457.72701801</c:v>
                </c:pt>
                <c:pt idx="15">
                  <c:v>220676.05956146002</c:v>
                </c:pt>
                <c:pt idx="16">
                  <c:v>66839.800234250011</c:v>
                </c:pt>
                <c:pt idx="17">
                  <c:v>209407.20575480998</c:v>
                </c:pt>
                <c:pt idx="18">
                  <c:v>65904.63548081</c:v>
                </c:pt>
                <c:pt idx="19">
                  <c:v>103548.31160436</c:v>
                </c:pt>
                <c:pt idx="20">
                  <c:v>152037.77522309998</c:v>
                </c:pt>
                <c:pt idx="21">
                  <c:v>158998.11917366998</c:v>
                </c:pt>
                <c:pt idx="22">
                  <c:v>147442.39879023997</c:v>
                </c:pt>
                <c:pt idx="23">
                  <c:v>213230.58136692102</c:v>
                </c:pt>
                <c:pt idx="24">
                  <c:v>449117.37144354999</c:v>
                </c:pt>
                <c:pt idx="25">
                  <c:v>99503.331488744996</c:v>
                </c:pt>
                <c:pt idx="26">
                  <c:v>56006.638821425004</c:v>
                </c:pt>
                <c:pt idx="27">
                  <c:v>53878.161799009999</c:v>
                </c:pt>
                <c:pt idx="28">
                  <c:v>703296.27866106993</c:v>
                </c:pt>
                <c:pt idx="29">
                  <c:v>225862.26638021998</c:v>
                </c:pt>
              </c:numCache>
            </c:numRef>
          </c:yVal>
          <c:smooth val="0"/>
        </c:ser>
        <c:ser>
          <c:idx val="4"/>
          <c:order val="5"/>
          <c:tx>
            <c:strRef>
              <c:f>'A Spadefish'!$G$3</c:f>
              <c:strCache>
                <c:ptCount val="1"/>
                <c:pt idx="0">
                  <c:v>ACL/ABC</c:v>
                </c:pt>
              </c:strCache>
            </c:strRef>
          </c:tx>
          <c:spPr>
            <a:ln>
              <a:solidFill>
                <a:schemeClr val="tx1"/>
              </a:solidFill>
            </a:ln>
          </c:spPr>
          <c:marker>
            <c:symbol val="none"/>
          </c:marker>
          <c:xVal>
            <c:numRef>
              <c:f>'A Spadefish'!$A$4:$A$33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 Spadefish'!$G$4:$G$33</c:f>
              <c:numCache>
                <c:formatCode>#,##0</c:formatCode>
                <c:ptCount val="30"/>
                <c:pt idx="26">
                  <c:v>282841</c:v>
                </c:pt>
                <c:pt idx="27">
                  <c:v>189460</c:v>
                </c:pt>
                <c:pt idx="28">
                  <c:v>189460</c:v>
                </c:pt>
                <c:pt idx="29">
                  <c:v>189460</c:v>
                </c:pt>
              </c:numCache>
            </c:numRef>
          </c:yVal>
          <c:smooth val="0"/>
        </c:ser>
        <c:dLbls>
          <c:showLegendKey val="0"/>
          <c:showVal val="0"/>
          <c:showCatName val="0"/>
          <c:showSerName val="0"/>
          <c:showPercent val="0"/>
          <c:showBubbleSize val="0"/>
        </c:dLbls>
        <c:axId val="333428928"/>
        <c:axId val="333429504"/>
      </c:scatterChart>
      <c:valAx>
        <c:axId val="333428928"/>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33429504"/>
        <c:crosses val="autoZero"/>
        <c:crossBetween val="midCat"/>
      </c:valAx>
      <c:valAx>
        <c:axId val="333429504"/>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3342892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Hogfish!$B$3</c:f>
              <c:strCache>
                <c:ptCount val="1"/>
                <c:pt idx="0">
                  <c:v>Total</c:v>
                </c:pt>
              </c:strCache>
            </c:strRef>
          </c:tx>
          <c:xVal>
            <c:numRef>
              <c:f>Hogfish!$A$4:$A$33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Hogfish!$B$4:$B$33</c:f>
              <c:numCache>
                <c:formatCode>#,##0</c:formatCode>
                <c:ptCount val="30"/>
                <c:pt idx="0">
                  <c:v>185017.07532060001</c:v>
                </c:pt>
                <c:pt idx="1">
                  <c:v>158181.25424153003</c:v>
                </c:pt>
                <c:pt idx="2">
                  <c:v>123434.96844739001</c:v>
                </c:pt>
                <c:pt idx="3">
                  <c:v>83389.596213276003</c:v>
                </c:pt>
                <c:pt idx="4">
                  <c:v>86605.93148277</c:v>
                </c:pt>
                <c:pt idx="5">
                  <c:v>118656.82046080001</c:v>
                </c:pt>
                <c:pt idx="6">
                  <c:v>157666.07279722</c:v>
                </c:pt>
                <c:pt idx="7">
                  <c:v>210707.40429532004</c:v>
                </c:pt>
                <c:pt idx="8">
                  <c:v>182905.20527801997</c:v>
                </c:pt>
                <c:pt idx="9">
                  <c:v>249726.41880707996</c:v>
                </c:pt>
                <c:pt idx="10">
                  <c:v>128347.0813589</c:v>
                </c:pt>
                <c:pt idx="11">
                  <c:v>122193.26432725001</c:v>
                </c:pt>
                <c:pt idx="12">
                  <c:v>104668.83208659998</c:v>
                </c:pt>
                <c:pt idx="13">
                  <c:v>135890.65924196001</c:v>
                </c:pt>
                <c:pt idx="14">
                  <c:v>89571.496517011983</c:v>
                </c:pt>
                <c:pt idx="15">
                  <c:v>112168.42922062999</c:v>
                </c:pt>
                <c:pt idx="16">
                  <c:v>103256.966183079</c:v>
                </c:pt>
                <c:pt idx="17">
                  <c:v>130623.078476177</c:v>
                </c:pt>
                <c:pt idx="18">
                  <c:v>120034.44671589998</c:v>
                </c:pt>
                <c:pt idx="19">
                  <c:v>88644.563301779999</c:v>
                </c:pt>
                <c:pt idx="20">
                  <c:v>75443.236551170994</c:v>
                </c:pt>
                <c:pt idx="21">
                  <c:v>178024.32688822597</c:v>
                </c:pt>
                <c:pt idx="22">
                  <c:v>104181.74197438001</c:v>
                </c:pt>
                <c:pt idx="23">
                  <c:v>133792.71052849101</c:v>
                </c:pt>
                <c:pt idx="24">
                  <c:v>110446.465436485</c:v>
                </c:pt>
                <c:pt idx="25">
                  <c:v>96205.68672913</c:v>
                </c:pt>
                <c:pt idx="26">
                  <c:v>121219.61237742</c:v>
                </c:pt>
                <c:pt idx="27">
                  <c:v>99056.674663729995</c:v>
                </c:pt>
                <c:pt idx="28">
                  <c:v>149425.73836764801</c:v>
                </c:pt>
                <c:pt idx="29">
                  <c:v>320967.30873234</c:v>
                </c:pt>
              </c:numCache>
            </c:numRef>
          </c:yVal>
          <c:smooth val="0"/>
        </c:ser>
        <c:ser>
          <c:idx val="2"/>
          <c:order val="1"/>
          <c:tx>
            <c:strRef>
              <c:f>Hogfish!$D$3</c:f>
              <c:strCache>
                <c:ptCount val="1"/>
                <c:pt idx="0">
                  <c:v>Commercial</c:v>
                </c:pt>
              </c:strCache>
            </c:strRef>
          </c:tx>
          <c:xVal>
            <c:numRef>
              <c:f>Hogfish!$A$4:$A$33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Hogfish!$D$4:$D$33</c:f>
              <c:numCache>
                <c:formatCode>#,##0</c:formatCode>
                <c:ptCount val="30"/>
                <c:pt idx="0">
                  <c:v>43126</c:v>
                </c:pt>
                <c:pt idx="1">
                  <c:v>66231</c:v>
                </c:pt>
                <c:pt idx="2">
                  <c:v>62510</c:v>
                </c:pt>
                <c:pt idx="3">
                  <c:v>69332</c:v>
                </c:pt>
                <c:pt idx="4">
                  <c:v>81776</c:v>
                </c:pt>
                <c:pt idx="5">
                  <c:v>77476</c:v>
                </c:pt>
                <c:pt idx="6">
                  <c:v>86769</c:v>
                </c:pt>
                <c:pt idx="7">
                  <c:v>74406</c:v>
                </c:pt>
                <c:pt idx="8">
                  <c:v>57779</c:v>
                </c:pt>
                <c:pt idx="9">
                  <c:v>76508</c:v>
                </c:pt>
                <c:pt idx="10">
                  <c:v>57739</c:v>
                </c:pt>
                <c:pt idx="11">
                  <c:v>67995</c:v>
                </c:pt>
                <c:pt idx="12">
                  <c:v>53244</c:v>
                </c:pt>
                <c:pt idx="13">
                  <c:v>53368</c:v>
                </c:pt>
                <c:pt idx="14">
                  <c:v>52122</c:v>
                </c:pt>
                <c:pt idx="15">
                  <c:v>32840</c:v>
                </c:pt>
                <c:pt idx="16">
                  <c:v>40099</c:v>
                </c:pt>
                <c:pt idx="17">
                  <c:v>38044</c:v>
                </c:pt>
                <c:pt idx="18">
                  <c:v>42650</c:v>
                </c:pt>
                <c:pt idx="19">
                  <c:v>31641</c:v>
                </c:pt>
                <c:pt idx="20">
                  <c:v>34770</c:v>
                </c:pt>
                <c:pt idx="21">
                  <c:v>35180</c:v>
                </c:pt>
                <c:pt idx="22">
                  <c:v>48352</c:v>
                </c:pt>
                <c:pt idx="23">
                  <c:v>46283</c:v>
                </c:pt>
                <c:pt idx="24">
                  <c:v>52497</c:v>
                </c:pt>
                <c:pt idx="25">
                  <c:v>46397</c:v>
                </c:pt>
                <c:pt idx="26">
                  <c:v>32819</c:v>
                </c:pt>
                <c:pt idx="27">
                  <c:v>33973</c:v>
                </c:pt>
                <c:pt idx="28">
                  <c:v>37624</c:v>
                </c:pt>
                <c:pt idx="29">
                  <c:v>29202</c:v>
                </c:pt>
              </c:numCache>
            </c:numRef>
          </c:yVal>
          <c:smooth val="0"/>
        </c:ser>
        <c:ser>
          <c:idx val="1"/>
          <c:order val="2"/>
          <c:tx>
            <c:strRef>
              <c:f>Hogfish!$C$3</c:f>
              <c:strCache>
                <c:ptCount val="1"/>
                <c:pt idx="0">
                  <c:v>For-Hire</c:v>
                </c:pt>
              </c:strCache>
            </c:strRef>
          </c:tx>
          <c:xVal>
            <c:numRef>
              <c:f>Hogfish!$A$4:$A$33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Hogfish!$C$4:$C$33</c:f>
              <c:numCache>
                <c:formatCode>#,##0</c:formatCode>
                <c:ptCount val="30"/>
                <c:pt idx="0">
                  <c:v>1827.3951446000005</c:v>
                </c:pt>
                <c:pt idx="1">
                  <c:v>11331.359768800012</c:v>
                </c:pt>
                <c:pt idx="2">
                  <c:v>1670.7918555900005</c:v>
                </c:pt>
                <c:pt idx="3">
                  <c:v>2109.8744732760001</c:v>
                </c:pt>
                <c:pt idx="4">
                  <c:v>835.63158400000009</c:v>
                </c:pt>
                <c:pt idx="5">
                  <c:v>5118.8386939999991</c:v>
                </c:pt>
                <c:pt idx="6">
                  <c:v>5798.5993564799983</c:v>
                </c:pt>
                <c:pt idx="7">
                  <c:v>4142.6534037999991</c:v>
                </c:pt>
                <c:pt idx="8">
                  <c:v>1786.3682641699997</c:v>
                </c:pt>
                <c:pt idx="9">
                  <c:v>78308.058320999975</c:v>
                </c:pt>
                <c:pt idx="10">
                  <c:v>2336.6555399999997</c:v>
                </c:pt>
                <c:pt idx="11">
                  <c:v>2222.5034884500001</c:v>
                </c:pt>
                <c:pt idx="12">
                  <c:v>3188.3898806999996</c:v>
                </c:pt>
                <c:pt idx="13">
                  <c:v>3577.0304034899996</c:v>
                </c:pt>
                <c:pt idx="14">
                  <c:v>3633.6486626019987</c:v>
                </c:pt>
                <c:pt idx="15">
                  <c:v>3015.6201377300008</c:v>
                </c:pt>
                <c:pt idx="16">
                  <c:v>4797.9376843790014</c:v>
                </c:pt>
                <c:pt idx="17">
                  <c:v>888.63445091700066</c:v>
                </c:pt>
                <c:pt idx="18">
                  <c:v>3344.6371654599989</c:v>
                </c:pt>
                <c:pt idx="19">
                  <c:v>1774.38268849</c:v>
                </c:pt>
                <c:pt idx="20">
                  <c:v>1347.1992640710002</c:v>
                </c:pt>
                <c:pt idx="21">
                  <c:v>4217.4294498160016</c:v>
                </c:pt>
                <c:pt idx="22">
                  <c:v>1189.0584342400002</c:v>
                </c:pt>
                <c:pt idx="23">
                  <c:v>297.34918255100007</c:v>
                </c:pt>
                <c:pt idx="24">
                  <c:v>318.12856848500007</c:v>
                </c:pt>
                <c:pt idx="25">
                  <c:v>836.53547000000015</c:v>
                </c:pt>
                <c:pt idx="26">
                  <c:v>435.57769699000005</c:v>
                </c:pt>
                <c:pt idx="27">
                  <c:v>547.15381741999988</c:v>
                </c:pt>
                <c:pt idx="28">
                  <c:v>570.49115257799986</c:v>
                </c:pt>
                <c:pt idx="29">
                  <c:v>742.65919279999991</c:v>
                </c:pt>
              </c:numCache>
            </c:numRef>
          </c:yVal>
          <c:smooth val="0"/>
        </c:ser>
        <c:ser>
          <c:idx val="3"/>
          <c:order val="3"/>
          <c:tx>
            <c:strRef>
              <c:f>Hogfish!$E$3</c:f>
              <c:strCache>
                <c:ptCount val="1"/>
                <c:pt idx="0">
                  <c:v>Private</c:v>
                </c:pt>
              </c:strCache>
            </c:strRef>
          </c:tx>
          <c:spPr>
            <a:ln>
              <a:solidFill>
                <a:schemeClr val="accent5"/>
              </a:solidFill>
            </a:ln>
          </c:spPr>
          <c:marker>
            <c:spPr>
              <a:ln>
                <a:solidFill>
                  <a:schemeClr val="accent5"/>
                </a:solidFill>
              </a:ln>
            </c:spPr>
          </c:marker>
          <c:xVal>
            <c:numRef>
              <c:f>Hogfish!$A$4:$A$33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Hogfish!$E$4:$E$33</c:f>
              <c:numCache>
                <c:formatCode>#,##0</c:formatCode>
                <c:ptCount val="30"/>
                <c:pt idx="0">
                  <c:v>140063.68017599999</c:v>
                </c:pt>
                <c:pt idx="1">
                  <c:v>80618.894472729997</c:v>
                </c:pt>
                <c:pt idx="2">
                  <c:v>59254.176591800009</c:v>
                </c:pt>
                <c:pt idx="3">
                  <c:v>11947.721740000001</c:v>
                </c:pt>
                <c:pt idx="4">
                  <c:v>3994.2998987700003</c:v>
                </c:pt>
                <c:pt idx="5">
                  <c:v>36061.981766800003</c:v>
                </c:pt>
                <c:pt idx="6">
                  <c:v>65098.473440740003</c:v>
                </c:pt>
                <c:pt idx="7">
                  <c:v>132158.75089152003</c:v>
                </c:pt>
                <c:pt idx="8">
                  <c:v>123339.83701384997</c:v>
                </c:pt>
                <c:pt idx="9">
                  <c:v>94910.360486079997</c:v>
                </c:pt>
                <c:pt idx="10">
                  <c:v>68271.42581890001</c:v>
                </c:pt>
                <c:pt idx="11">
                  <c:v>51975.760838800008</c:v>
                </c:pt>
                <c:pt idx="12">
                  <c:v>48236.442205899992</c:v>
                </c:pt>
                <c:pt idx="13">
                  <c:v>78945.628838470002</c:v>
                </c:pt>
                <c:pt idx="14">
                  <c:v>33815.847854409993</c:v>
                </c:pt>
                <c:pt idx="15">
                  <c:v>76312.809082899985</c:v>
                </c:pt>
                <c:pt idx="16">
                  <c:v>58360.02849869999</c:v>
                </c:pt>
                <c:pt idx="17">
                  <c:v>91690.444025260003</c:v>
                </c:pt>
                <c:pt idx="18">
                  <c:v>74039.809550439983</c:v>
                </c:pt>
                <c:pt idx="19">
                  <c:v>55229.180613290002</c:v>
                </c:pt>
                <c:pt idx="20">
                  <c:v>39326.0372871</c:v>
                </c:pt>
                <c:pt idx="21">
                  <c:v>138626.89743840997</c:v>
                </c:pt>
                <c:pt idx="22">
                  <c:v>54640.683540140002</c:v>
                </c:pt>
                <c:pt idx="23">
                  <c:v>87212.361345940008</c:v>
                </c:pt>
                <c:pt idx="24">
                  <c:v>57631.336867999999</c:v>
                </c:pt>
                <c:pt idx="25">
                  <c:v>48972.151259129998</c:v>
                </c:pt>
                <c:pt idx="26">
                  <c:v>87965.034680429992</c:v>
                </c:pt>
                <c:pt idx="27">
                  <c:v>64536.520846309999</c:v>
                </c:pt>
                <c:pt idx="28">
                  <c:v>111231.24721507001</c:v>
                </c:pt>
                <c:pt idx="29">
                  <c:v>291022.64953954</c:v>
                </c:pt>
              </c:numCache>
            </c:numRef>
          </c:yVal>
          <c:smooth val="0"/>
        </c:ser>
        <c:ser>
          <c:idx val="5"/>
          <c:order val="4"/>
          <c:tx>
            <c:strRef>
              <c:f>Hogfish!$F$3</c:f>
              <c:strCache>
                <c:ptCount val="1"/>
                <c:pt idx="0">
                  <c:v>Total Rec</c:v>
                </c:pt>
              </c:strCache>
            </c:strRef>
          </c:tx>
          <c:xVal>
            <c:numRef>
              <c:f>Hogfish!$A$4:$A$33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Hogfish!$F$4:$F$33</c:f>
              <c:numCache>
                <c:formatCode>#,##0</c:formatCode>
                <c:ptCount val="30"/>
                <c:pt idx="0">
                  <c:v>141891.07532060001</c:v>
                </c:pt>
                <c:pt idx="1">
                  <c:v>91950.254241530012</c:v>
                </c:pt>
                <c:pt idx="2">
                  <c:v>60924.968447390012</c:v>
                </c:pt>
                <c:pt idx="3">
                  <c:v>14057.596213276001</c:v>
                </c:pt>
                <c:pt idx="4">
                  <c:v>4829.93148277</c:v>
                </c:pt>
                <c:pt idx="5">
                  <c:v>41180.820460800001</c:v>
                </c:pt>
                <c:pt idx="6">
                  <c:v>70897.072797219997</c:v>
                </c:pt>
                <c:pt idx="7">
                  <c:v>136301.40429532004</c:v>
                </c:pt>
                <c:pt idx="8">
                  <c:v>125126.20527801997</c:v>
                </c:pt>
                <c:pt idx="9">
                  <c:v>173218.41880707996</c:v>
                </c:pt>
                <c:pt idx="10">
                  <c:v>70608.081358900003</c:v>
                </c:pt>
                <c:pt idx="11">
                  <c:v>54198.264327250006</c:v>
                </c:pt>
                <c:pt idx="12">
                  <c:v>51424.832086599992</c:v>
                </c:pt>
                <c:pt idx="13">
                  <c:v>82522.659241960006</c:v>
                </c:pt>
                <c:pt idx="14">
                  <c:v>37449.49651701199</c:v>
                </c:pt>
                <c:pt idx="15">
                  <c:v>79328.429220629987</c:v>
                </c:pt>
                <c:pt idx="16">
                  <c:v>63157.966183078992</c:v>
                </c:pt>
                <c:pt idx="17">
                  <c:v>92579.078476177005</c:v>
                </c:pt>
                <c:pt idx="18">
                  <c:v>77384.446715899976</c:v>
                </c:pt>
                <c:pt idx="19">
                  <c:v>57003.563301779999</c:v>
                </c:pt>
                <c:pt idx="20">
                  <c:v>40673.236551171001</c:v>
                </c:pt>
                <c:pt idx="21">
                  <c:v>142844.32688822597</c:v>
                </c:pt>
                <c:pt idx="22">
                  <c:v>55829.741974380006</c:v>
                </c:pt>
                <c:pt idx="23">
                  <c:v>87509.710528491007</c:v>
                </c:pt>
                <c:pt idx="24">
                  <c:v>57949.465436484999</c:v>
                </c:pt>
                <c:pt idx="25">
                  <c:v>49808.68672913</c:v>
                </c:pt>
                <c:pt idx="26">
                  <c:v>88400.612377419995</c:v>
                </c:pt>
                <c:pt idx="27">
                  <c:v>65083.674663730002</c:v>
                </c:pt>
                <c:pt idx="28">
                  <c:v>111801.73836764801</c:v>
                </c:pt>
                <c:pt idx="29">
                  <c:v>291765.30873234</c:v>
                </c:pt>
              </c:numCache>
            </c:numRef>
          </c:yVal>
          <c:smooth val="0"/>
        </c:ser>
        <c:ser>
          <c:idx val="4"/>
          <c:order val="5"/>
          <c:tx>
            <c:strRef>
              <c:f>Hogfish!$G$3</c:f>
              <c:strCache>
                <c:ptCount val="1"/>
                <c:pt idx="0">
                  <c:v>ACL/ABC</c:v>
                </c:pt>
              </c:strCache>
            </c:strRef>
          </c:tx>
          <c:spPr>
            <a:ln w="31750">
              <a:solidFill>
                <a:schemeClr val="tx1"/>
              </a:solidFill>
            </a:ln>
          </c:spPr>
          <c:marker>
            <c:symbol val="none"/>
          </c:marker>
          <c:xVal>
            <c:numRef>
              <c:f>Hogfish!$A$4:$A$33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Hogfish!$G$4:$G$33</c:f>
              <c:numCache>
                <c:formatCode>General</c:formatCode>
                <c:ptCount val="30"/>
                <c:pt idx="26" formatCode="#,##0">
                  <c:v>147638</c:v>
                </c:pt>
                <c:pt idx="27" formatCode="#,##0">
                  <c:v>134824</c:v>
                </c:pt>
                <c:pt idx="28" formatCode="#,##0">
                  <c:v>134824</c:v>
                </c:pt>
                <c:pt idx="29" formatCode="#,##0">
                  <c:v>134824</c:v>
                </c:pt>
              </c:numCache>
            </c:numRef>
          </c:yVal>
          <c:smooth val="0"/>
        </c:ser>
        <c:dLbls>
          <c:showLegendKey val="0"/>
          <c:showVal val="0"/>
          <c:showCatName val="0"/>
          <c:showSerName val="0"/>
          <c:showPercent val="0"/>
          <c:showBubbleSize val="0"/>
        </c:dLbls>
        <c:axId val="199557120"/>
        <c:axId val="199557696"/>
      </c:scatterChart>
      <c:valAx>
        <c:axId val="199557120"/>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199557696"/>
        <c:crosses val="autoZero"/>
        <c:crossBetween val="midCat"/>
      </c:valAx>
      <c:valAx>
        <c:axId val="199557696"/>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19955712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'FLK-EFL Hogfish'!$B$5</c:f>
              <c:strCache>
                <c:ptCount val="1"/>
                <c:pt idx="0">
                  <c:v>Total</c:v>
                </c:pt>
              </c:strCache>
            </c:strRef>
          </c:tx>
          <c:xVal>
            <c:numRef>
              <c:f>'FLK-EFL Hogfish'!$A$6:$A$34</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'FLK-EFL Hogfish'!$B$6:$B$34</c:f>
              <c:numCache>
                <c:formatCode>#,##0</c:formatCode>
                <c:ptCount val="29"/>
                <c:pt idx="0">
                  <c:v>202366.96117000404</c:v>
                </c:pt>
                <c:pt idx="1">
                  <c:v>385181.04676253081</c:v>
                </c:pt>
                <c:pt idx="2">
                  <c:v>295564.78587181238</c:v>
                </c:pt>
                <c:pt idx="3">
                  <c:v>205732.75138245328</c:v>
                </c:pt>
                <c:pt idx="4">
                  <c:v>361744.87425649288</c:v>
                </c:pt>
                <c:pt idx="5">
                  <c:v>249688.31392907724</c:v>
                </c:pt>
                <c:pt idx="6">
                  <c:v>364031.08719258459</c:v>
                </c:pt>
                <c:pt idx="7">
                  <c:v>308894.7005553465</c:v>
                </c:pt>
                <c:pt idx="8">
                  <c:v>259447.98004442151</c:v>
                </c:pt>
                <c:pt idx="9">
                  <c:v>325416.22402943956</c:v>
                </c:pt>
                <c:pt idx="10">
                  <c:v>199501.10600045789</c:v>
                </c:pt>
                <c:pt idx="11">
                  <c:v>211395.352949591</c:v>
                </c:pt>
                <c:pt idx="12">
                  <c:v>88370.810344003854</c:v>
                </c:pt>
                <c:pt idx="13">
                  <c:v>139729.89538584172</c:v>
                </c:pt>
                <c:pt idx="14">
                  <c:v>68309.717231466697</c:v>
                </c:pt>
                <c:pt idx="15">
                  <c:v>97721.383876040782</c:v>
                </c:pt>
                <c:pt idx="16">
                  <c:v>119023.63722422105</c:v>
                </c:pt>
                <c:pt idx="17">
                  <c:v>144389.96406369627</c:v>
                </c:pt>
                <c:pt idx="18">
                  <c:v>213590.76834643993</c:v>
                </c:pt>
                <c:pt idx="19">
                  <c:v>201506.45081676359</c:v>
                </c:pt>
                <c:pt idx="20">
                  <c:v>131718.18757841203</c:v>
                </c:pt>
                <c:pt idx="21">
                  <c:v>285432.67416901642</c:v>
                </c:pt>
                <c:pt idx="22">
                  <c:v>379183.1741241751</c:v>
                </c:pt>
                <c:pt idx="23">
                  <c:v>251341.32914871161</c:v>
                </c:pt>
                <c:pt idx="24">
                  <c:v>148285.4708615077</c:v>
                </c:pt>
                <c:pt idx="25">
                  <c:v>76858.682961316299</c:v>
                </c:pt>
                <c:pt idx="26">
                  <c:v>312694.54387227295</c:v>
                </c:pt>
                <c:pt idx="27">
                  <c:v>156636.60928738117</c:v>
                </c:pt>
                <c:pt idx="28">
                  <c:v>255235.9110259572</c:v>
                </c:pt>
              </c:numCache>
            </c:numRef>
          </c:yVal>
          <c:smooth val="0"/>
        </c:ser>
        <c:ser>
          <c:idx val="2"/>
          <c:order val="1"/>
          <c:tx>
            <c:strRef>
              <c:f>'FLK-EFL Hogfish'!$D$5</c:f>
              <c:strCache>
                <c:ptCount val="1"/>
                <c:pt idx="0">
                  <c:v>Commercial</c:v>
                </c:pt>
              </c:strCache>
            </c:strRef>
          </c:tx>
          <c:xVal>
            <c:numRef>
              <c:f>'FLK-EFL Hogfish'!$A$6:$A$34</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'FLK-EFL Hogfish'!$D$6:$D$34</c:f>
              <c:numCache>
                <c:formatCode>#,##0</c:formatCode>
                <c:ptCount val="29"/>
                <c:pt idx="0">
                  <c:v>28878</c:v>
                </c:pt>
                <c:pt idx="1">
                  <c:v>44300</c:v>
                </c:pt>
                <c:pt idx="2">
                  <c:v>48362</c:v>
                </c:pt>
                <c:pt idx="3">
                  <c:v>54155</c:v>
                </c:pt>
                <c:pt idx="4">
                  <c:v>53914</c:v>
                </c:pt>
                <c:pt idx="5">
                  <c:v>53590</c:v>
                </c:pt>
                <c:pt idx="6">
                  <c:v>54495</c:v>
                </c:pt>
                <c:pt idx="7">
                  <c:v>42646</c:v>
                </c:pt>
                <c:pt idx="8">
                  <c:v>34716</c:v>
                </c:pt>
                <c:pt idx="9">
                  <c:v>39433</c:v>
                </c:pt>
                <c:pt idx="10">
                  <c:v>40136</c:v>
                </c:pt>
                <c:pt idx="11">
                  <c:v>42573</c:v>
                </c:pt>
                <c:pt idx="12">
                  <c:v>31211</c:v>
                </c:pt>
                <c:pt idx="13">
                  <c:v>24155</c:v>
                </c:pt>
                <c:pt idx="14">
                  <c:v>28015</c:v>
                </c:pt>
                <c:pt idx="15">
                  <c:v>18455</c:v>
                </c:pt>
                <c:pt idx="16">
                  <c:v>19525</c:v>
                </c:pt>
                <c:pt idx="17">
                  <c:v>20623</c:v>
                </c:pt>
                <c:pt idx="18">
                  <c:v>23299</c:v>
                </c:pt>
                <c:pt idx="19">
                  <c:v>12380</c:v>
                </c:pt>
                <c:pt idx="20">
                  <c:v>11337</c:v>
                </c:pt>
                <c:pt idx="21">
                  <c:v>14402</c:v>
                </c:pt>
                <c:pt idx="22">
                  <c:v>17882</c:v>
                </c:pt>
                <c:pt idx="23">
                  <c:v>12014</c:v>
                </c:pt>
                <c:pt idx="24">
                  <c:v>10554</c:v>
                </c:pt>
                <c:pt idx="25">
                  <c:v>10384</c:v>
                </c:pt>
                <c:pt idx="26">
                  <c:v>12145</c:v>
                </c:pt>
                <c:pt idx="27">
                  <c:v>13950</c:v>
                </c:pt>
                <c:pt idx="28">
                  <c:v>15833</c:v>
                </c:pt>
              </c:numCache>
            </c:numRef>
          </c:yVal>
          <c:smooth val="0"/>
        </c:ser>
        <c:ser>
          <c:idx val="1"/>
          <c:order val="2"/>
          <c:tx>
            <c:strRef>
              <c:f>'FLK-EFL Hogfish'!$C$5</c:f>
              <c:strCache>
                <c:ptCount val="1"/>
                <c:pt idx="0">
                  <c:v>For-Hire</c:v>
                </c:pt>
              </c:strCache>
            </c:strRef>
          </c:tx>
          <c:xVal>
            <c:numRef>
              <c:f>'FLK-EFL Hogfish'!$A$6:$A$34</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'FLK-EFL Hogfish'!$C$6:$C$34</c:f>
              <c:numCache>
                <c:formatCode>#,##0</c:formatCode>
                <c:ptCount val="29"/>
                <c:pt idx="0">
                  <c:v>955.33191571428858</c:v>
                </c:pt>
                <c:pt idx="1">
                  <c:v>938.08879428571413</c:v>
                </c:pt>
                <c:pt idx="2">
                  <c:v>830.4413257142869</c:v>
                </c:pt>
                <c:pt idx="3">
                  <c:v>635.80664000000138</c:v>
                </c:pt>
                <c:pt idx="4">
                  <c:v>441.81449086920037</c:v>
                </c:pt>
                <c:pt idx="5">
                  <c:v>467.22859875105746</c:v>
                </c:pt>
                <c:pt idx="6">
                  <c:v>653.80988027027013</c:v>
                </c:pt>
                <c:pt idx="7">
                  <c:v>408.09901749999995</c:v>
                </c:pt>
                <c:pt idx="8">
                  <c:v>287.19972611764723</c:v>
                </c:pt>
                <c:pt idx="9">
                  <c:v>1265.8581136842101</c:v>
                </c:pt>
                <c:pt idx="10">
                  <c:v>496.99999596491239</c:v>
                </c:pt>
                <c:pt idx="11">
                  <c:v>657.82994558823452</c:v>
                </c:pt>
                <c:pt idx="12">
                  <c:v>435.19372929032238</c:v>
                </c:pt>
                <c:pt idx="13">
                  <c:v>472.6959764651163</c:v>
                </c:pt>
                <c:pt idx="14">
                  <c:v>362.22173837837857</c:v>
                </c:pt>
                <c:pt idx="15">
                  <c:v>448.46500942084947</c:v>
                </c:pt>
                <c:pt idx="16">
                  <c:v>401.03121034749029</c:v>
                </c:pt>
                <c:pt idx="17">
                  <c:v>217.26333000000002</c:v>
                </c:pt>
                <c:pt idx="18">
                  <c:v>986.70571038709772</c:v>
                </c:pt>
                <c:pt idx="19">
                  <c:v>1170.7524044015447</c:v>
                </c:pt>
                <c:pt idx="20">
                  <c:v>1310.89771984556</c:v>
                </c:pt>
                <c:pt idx="21">
                  <c:v>742.54143041666691</c:v>
                </c:pt>
                <c:pt idx="22">
                  <c:v>437.68460054054094</c:v>
                </c:pt>
                <c:pt idx="23">
                  <c:v>288.91495799227761</c:v>
                </c:pt>
                <c:pt idx="24">
                  <c:v>124.72295490304684</c:v>
                </c:pt>
                <c:pt idx="25">
                  <c:v>169.26686736842063</c:v>
                </c:pt>
                <c:pt idx="26">
                  <c:v>208.37131877966124</c:v>
                </c:pt>
                <c:pt idx="27">
                  <c:v>246.74765040000005</c:v>
                </c:pt>
                <c:pt idx="28">
                  <c:v>292.71891442857168</c:v>
                </c:pt>
              </c:numCache>
            </c:numRef>
          </c:yVal>
          <c:smooth val="0"/>
        </c:ser>
        <c:ser>
          <c:idx val="3"/>
          <c:order val="3"/>
          <c:tx>
            <c:strRef>
              <c:f>'FLK-EFL Hogfish'!$E$5</c:f>
              <c:strCache>
                <c:ptCount val="1"/>
                <c:pt idx="0">
                  <c:v>Private</c:v>
                </c:pt>
              </c:strCache>
            </c:strRef>
          </c:tx>
          <c:spPr>
            <a:ln>
              <a:solidFill>
                <a:schemeClr val="accent5"/>
              </a:solidFill>
            </a:ln>
          </c:spPr>
          <c:marker>
            <c:spPr>
              <a:ln>
                <a:solidFill>
                  <a:schemeClr val="accent5"/>
                </a:solidFill>
              </a:ln>
            </c:spPr>
          </c:marker>
          <c:xVal>
            <c:numRef>
              <c:f>'FLK-EFL Hogfish'!$A$6:$A$34</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'FLK-EFL Hogfish'!$E$6:$E$34</c:f>
              <c:numCache>
                <c:formatCode>#,##0</c:formatCode>
                <c:ptCount val="29"/>
                <c:pt idx="0">
                  <c:v>172533.62925428976</c:v>
                </c:pt>
                <c:pt idx="1">
                  <c:v>339942.95796824509</c:v>
                </c:pt>
                <c:pt idx="2">
                  <c:v>246372.34454609809</c:v>
                </c:pt>
                <c:pt idx="3">
                  <c:v>150941.94474245328</c:v>
                </c:pt>
                <c:pt idx="4">
                  <c:v>307389.05976562371</c:v>
                </c:pt>
                <c:pt idx="5">
                  <c:v>195631.0853303262</c:v>
                </c:pt>
                <c:pt idx="6">
                  <c:v>308882.27731231431</c:v>
                </c:pt>
                <c:pt idx="7">
                  <c:v>265840.60153784649</c:v>
                </c:pt>
                <c:pt idx="8">
                  <c:v>224444.78031830385</c:v>
                </c:pt>
                <c:pt idx="9">
                  <c:v>284717.36591575533</c:v>
                </c:pt>
                <c:pt idx="10">
                  <c:v>158868.10600449296</c:v>
                </c:pt>
                <c:pt idx="11">
                  <c:v>168164.52300400278</c:v>
                </c:pt>
                <c:pt idx="12">
                  <c:v>56724.61661471353</c:v>
                </c:pt>
                <c:pt idx="13">
                  <c:v>115102.1994093766</c:v>
                </c:pt>
                <c:pt idx="14">
                  <c:v>39932.495493088318</c:v>
                </c:pt>
                <c:pt idx="15">
                  <c:v>78817.918866619933</c:v>
                </c:pt>
                <c:pt idx="16">
                  <c:v>99097.606013873563</c:v>
                </c:pt>
                <c:pt idx="17">
                  <c:v>123549.70073369626</c:v>
                </c:pt>
                <c:pt idx="18">
                  <c:v>189305.06263605284</c:v>
                </c:pt>
                <c:pt idx="19">
                  <c:v>187955.69841236205</c:v>
                </c:pt>
                <c:pt idx="20">
                  <c:v>119070.28985856647</c:v>
                </c:pt>
                <c:pt idx="21">
                  <c:v>270288.13273859973</c:v>
                </c:pt>
                <c:pt idx="22">
                  <c:v>360863.48952363455</c:v>
                </c:pt>
                <c:pt idx="23">
                  <c:v>239038.41419071934</c:v>
                </c:pt>
                <c:pt idx="24">
                  <c:v>137606.74790660464</c:v>
                </c:pt>
                <c:pt idx="25">
                  <c:v>66305.416093947875</c:v>
                </c:pt>
                <c:pt idx="26">
                  <c:v>300341.17255349329</c:v>
                </c:pt>
                <c:pt idx="27">
                  <c:v>142439.86163698116</c:v>
                </c:pt>
                <c:pt idx="28">
                  <c:v>239110.19211152862</c:v>
                </c:pt>
              </c:numCache>
            </c:numRef>
          </c:yVal>
          <c:smooth val="0"/>
        </c:ser>
        <c:ser>
          <c:idx val="5"/>
          <c:order val="4"/>
          <c:tx>
            <c:strRef>
              <c:f>'FLK-EFL Hogfish'!$F$5</c:f>
              <c:strCache>
                <c:ptCount val="1"/>
                <c:pt idx="0">
                  <c:v>Total Rec</c:v>
                </c:pt>
              </c:strCache>
            </c:strRef>
          </c:tx>
          <c:xVal>
            <c:numRef>
              <c:f>'FLK-EFL Hogfish'!$A$6:$A$34</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'FLK-EFL Hogfish'!$F$6:$F$34</c:f>
              <c:numCache>
                <c:formatCode>#,##0</c:formatCode>
                <c:ptCount val="29"/>
                <c:pt idx="0">
                  <c:v>173488.96117000404</c:v>
                </c:pt>
                <c:pt idx="1">
                  <c:v>340881.04676253081</c:v>
                </c:pt>
                <c:pt idx="2">
                  <c:v>247202.78587181238</c:v>
                </c:pt>
                <c:pt idx="3">
                  <c:v>151577.75138245328</c:v>
                </c:pt>
                <c:pt idx="4">
                  <c:v>307830.87425649288</c:v>
                </c:pt>
                <c:pt idx="5">
                  <c:v>196098.31392907727</c:v>
                </c:pt>
                <c:pt idx="6">
                  <c:v>309536.08719258459</c:v>
                </c:pt>
                <c:pt idx="7">
                  <c:v>266248.7005553465</c:v>
                </c:pt>
                <c:pt idx="8">
                  <c:v>224731.98004442151</c:v>
                </c:pt>
                <c:pt idx="9">
                  <c:v>285983.22402943956</c:v>
                </c:pt>
                <c:pt idx="10">
                  <c:v>159365.10600045786</c:v>
                </c:pt>
                <c:pt idx="11">
                  <c:v>168822.352949591</c:v>
                </c:pt>
                <c:pt idx="12">
                  <c:v>57159.810344003854</c:v>
                </c:pt>
                <c:pt idx="13">
                  <c:v>115574.89538584171</c:v>
                </c:pt>
                <c:pt idx="14">
                  <c:v>40294.717231466697</c:v>
                </c:pt>
                <c:pt idx="15">
                  <c:v>79266.383876040782</c:v>
                </c:pt>
                <c:pt idx="16">
                  <c:v>99498.637224221049</c:v>
                </c:pt>
                <c:pt idx="17">
                  <c:v>123766.96406369626</c:v>
                </c:pt>
                <c:pt idx="18">
                  <c:v>190291.76834643993</c:v>
                </c:pt>
                <c:pt idx="19">
                  <c:v>189126.45081676359</c:v>
                </c:pt>
                <c:pt idx="20">
                  <c:v>120381.18757841202</c:v>
                </c:pt>
                <c:pt idx="21">
                  <c:v>271030.67416901642</c:v>
                </c:pt>
                <c:pt idx="22">
                  <c:v>361301.1741241751</c:v>
                </c:pt>
                <c:pt idx="23">
                  <c:v>239327.32914871161</c:v>
                </c:pt>
                <c:pt idx="24">
                  <c:v>137731.4708615077</c:v>
                </c:pt>
                <c:pt idx="25">
                  <c:v>66474.682961316299</c:v>
                </c:pt>
                <c:pt idx="26">
                  <c:v>300549.54387227295</c:v>
                </c:pt>
                <c:pt idx="27">
                  <c:v>142686.60928738117</c:v>
                </c:pt>
                <c:pt idx="28">
                  <c:v>239402.9110259572</c:v>
                </c:pt>
              </c:numCache>
            </c:numRef>
          </c:yVal>
          <c:smooth val="0"/>
        </c:ser>
        <c:ser>
          <c:idx val="4"/>
          <c:order val="5"/>
          <c:tx>
            <c:strRef>
              <c:f>'FLK-EFL Hogfish'!$G$5</c:f>
              <c:strCache>
                <c:ptCount val="1"/>
                <c:pt idx="0">
                  <c:v>2017 ABC</c:v>
                </c:pt>
              </c:strCache>
            </c:strRef>
          </c:tx>
          <c:spPr>
            <a:ln w="31750">
              <a:solidFill>
                <a:schemeClr val="tx1"/>
              </a:solidFill>
            </a:ln>
          </c:spPr>
          <c:marker>
            <c:symbol val="none"/>
          </c:marker>
          <c:xVal>
            <c:numRef>
              <c:f>'FLK-EFL Hogfish'!$A$6:$A$34</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'FLK-EFL Hogfish'!$G$6:$G$34</c:f>
              <c:numCache>
                <c:formatCode>#,##0</c:formatCode>
                <c:ptCount val="29"/>
                <c:pt idx="0">
                  <c:v>38370.200000000004</c:v>
                </c:pt>
                <c:pt idx="1">
                  <c:v>38370.200000000004</c:v>
                </c:pt>
                <c:pt idx="2">
                  <c:v>38370.200000000004</c:v>
                </c:pt>
                <c:pt idx="3">
                  <c:v>38370.200000000004</c:v>
                </c:pt>
                <c:pt idx="4">
                  <c:v>38370.200000000004</c:v>
                </c:pt>
                <c:pt idx="5">
                  <c:v>38370.200000000004</c:v>
                </c:pt>
                <c:pt idx="6">
                  <c:v>38370.200000000004</c:v>
                </c:pt>
                <c:pt idx="7">
                  <c:v>38370.200000000004</c:v>
                </c:pt>
                <c:pt idx="8">
                  <c:v>38370.200000000004</c:v>
                </c:pt>
                <c:pt idx="9">
                  <c:v>38370.200000000004</c:v>
                </c:pt>
                <c:pt idx="10">
                  <c:v>38370.200000000004</c:v>
                </c:pt>
                <c:pt idx="11">
                  <c:v>38370.200000000004</c:v>
                </c:pt>
                <c:pt idx="12">
                  <c:v>38370.200000000004</c:v>
                </c:pt>
                <c:pt idx="13">
                  <c:v>38370.200000000004</c:v>
                </c:pt>
                <c:pt idx="14">
                  <c:v>38370.200000000004</c:v>
                </c:pt>
                <c:pt idx="15">
                  <c:v>38370.200000000004</c:v>
                </c:pt>
                <c:pt idx="16">
                  <c:v>38370.200000000004</c:v>
                </c:pt>
                <c:pt idx="17">
                  <c:v>38370.200000000004</c:v>
                </c:pt>
                <c:pt idx="18">
                  <c:v>38370.200000000004</c:v>
                </c:pt>
                <c:pt idx="19">
                  <c:v>38370.200000000004</c:v>
                </c:pt>
                <c:pt idx="20">
                  <c:v>38370.200000000004</c:v>
                </c:pt>
                <c:pt idx="21">
                  <c:v>38370.200000000004</c:v>
                </c:pt>
                <c:pt idx="22">
                  <c:v>38370.200000000004</c:v>
                </c:pt>
                <c:pt idx="23">
                  <c:v>38370.200000000004</c:v>
                </c:pt>
                <c:pt idx="24">
                  <c:v>38370.200000000004</c:v>
                </c:pt>
                <c:pt idx="25">
                  <c:v>38370.200000000004</c:v>
                </c:pt>
                <c:pt idx="26">
                  <c:v>38370.200000000004</c:v>
                </c:pt>
                <c:pt idx="27">
                  <c:v>38370.200000000004</c:v>
                </c:pt>
                <c:pt idx="28">
                  <c:v>38370.200000000004</c:v>
                </c:pt>
              </c:numCache>
            </c:numRef>
          </c:yVal>
          <c:smooth val="0"/>
        </c:ser>
        <c:ser>
          <c:idx val="6"/>
          <c:order val="6"/>
          <c:tx>
            <c:strRef>
              <c:f>'FLK-EFL Hogfish'!$H$5</c:f>
              <c:strCache>
                <c:ptCount val="1"/>
                <c:pt idx="0">
                  <c:v>2017 ACL</c:v>
                </c:pt>
              </c:strCache>
            </c:strRef>
          </c:tx>
          <c:spPr>
            <a:ln w="31750">
              <a:solidFill>
                <a:schemeClr val="accent4">
                  <a:lumMod val="50000"/>
                </a:schemeClr>
              </a:solidFill>
            </a:ln>
          </c:spPr>
          <c:marker>
            <c:symbol val="none"/>
          </c:marker>
          <c:xVal>
            <c:numRef>
              <c:f>'FLK-EFL Hogfish'!$A$6:$A$34</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'FLK-EFL Hogfish'!$H$6:$H$34</c:f>
              <c:numCache>
                <c:formatCode>#,##0</c:formatCode>
                <c:ptCount val="29"/>
                <c:pt idx="0">
                  <c:v>36451.69</c:v>
                </c:pt>
                <c:pt idx="1">
                  <c:v>36451.69</c:v>
                </c:pt>
                <c:pt idx="2">
                  <c:v>36451.69</c:v>
                </c:pt>
                <c:pt idx="3">
                  <c:v>36451.69</c:v>
                </c:pt>
                <c:pt idx="4">
                  <c:v>36451.69</c:v>
                </c:pt>
                <c:pt idx="5">
                  <c:v>36451.69</c:v>
                </c:pt>
                <c:pt idx="6">
                  <c:v>36451.69</c:v>
                </c:pt>
                <c:pt idx="7">
                  <c:v>36451.69</c:v>
                </c:pt>
                <c:pt idx="8">
                  <c:v>36451.69</c:v>
                </c:pt>
                <c:pt idx="9">
                  <c:v>36451.69</c:v>
                </c:pt>
                <c:pt idx="10">
                  <c:v>36451.69</c:v>
                </c:pt>
                <c:pt idx="11">
                  <c:v>36451.69</c:v>
                </c:pt>
                <c:pt idx="12">
                  <c:v>36451.69</c:v>
                </c:pt>
                <c:pt idx="13">
                  <c:v>36451.69</c:v>
                </c:pt>
                <c:pt idx="14">
                  <c:v>36451.69</c:v>
                </c:pt>
                <c:pt idx="15">
                  <c:v>36451.69</c:v>
                </c:pt>
                <c:pt idx="16">
                  <c:v>36451.69</c:v>
                </c:pt>
                <c:pt idx="17">
                  <c:v>36451.69</c:v>
                </c:pt>
                <c:pt idx="18">
                  <c:v>36451.69</c:v>
                </c:pt>
                <c:pt idx="19">
                  <c:v>36451.69</c:v>
                </c:pt>
                <c:pt idx="20">
                  <c:v>36451.69</c:v>
                </c:pt>
                <c:pt idx="21">
                  <c:v>36451.69</c:v>
                </c:pt>
                <c:pt idx="22">
                  <c:v>36451.69</c:v>
                </c:pt>
                <c:pt idx="23">
                  <c:v>36451.69</c:v>
                </c:pt>
                <c:pt idx="24">
                  <c:v>36451.69</c:v>
                </c:pt>
                <c:pt idx="25">
                  <c:v>36451.69</c:v>
                </c:pt>
                <c:pt idx="26">
                  <c:v>36451.69</c:v>
                </c:pt>
                <c:pt idx="27">
                  <c:v>36451.69</c:v>
                </c:pt>
                <c:pt idx="28">
                  <c:v>36451.69</c:v>
                </c:pt>
              </c:numCache>
            </c:numRef>
          </c:yVal>
          <c:smooth val="0"/>
        </c:ser>
        <c:dLbls>
          <c:showLegendKey val="0"/>
          <c:showVal val="0"/>
          <c:showCatName val="0"/>
          <c:showSerName val="0"/>
          <c:showPercent val="0"/>
          <c:showBubbleSize val="0"/>
        </c:dLbls>
        <c:axId val="199560000"/>
        <c:axId val="199560576"/>
      </c:scatterChart>
      <c:valAx>
        <c:axId val="199560000"/>
        <c:scaling>
          <c:orientation val="minMax"/>
          <c:max val="2014"/>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199560576"/>
        <c:crosses val="autoZero"/>
        <c:crossBetween val="midCat"/>
      </c:valAx>
      <c:valAx>
        <c:axId val="199560576"/>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19956000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'GA-NC Hogfish'!$B$4</c:f>
              <c:strCache>
                <c:ptCount val="1"/>
                <c:pt idx="0">
                  <c:v>Total</c:v>
                </c:pt>
              </c:strCache>
            </c:strRef>
          </c:tx>
          <c:xVal>
            <c:numRef>
              <c:f>'GA-NC Hogfish'!$A$5:$A$33</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'GA-NC Hogfish'!$B$5:$B$33</c:f>
              <c:numCache>
                <c:formatCode>#,##0</c:formatCode>
                <c:ptCount val="29"/>
                <c:pt idx="0">
                  <c:v>28665.359460224274</c:v>
                </c:pt>
                <c:pt idx="1">
                  <c:v>18027.658157932776</c:v>
                </c:pt>
                <c:pt idx="2">
                  <c:v>11128.254921290152</c:v>
                </c:pt>
                <c:pt idx="3">
                  <c:v>18369.773809638544</c:v>
                </c:pt>
                <c:pt idx="4">
                  <c:v>29710.497032281306</c:v>
                </c:pt>
                <c:pt idx="5">
                  <c:v>24700.447073846153</c:v>
                </c:pt>
                <c:pt idx="6">
                  <c:v>35582.540392238989</c:v>
                </c:pt>
                <c:pt idx="7">
                  <c:v>38010.754722687998</c:v>
                </c:pt>
                <c:pt idx="8">
                  <c:v>23751.056000356322</c:v>
                </c:pt>
                <c:pt idx="9">
                  <c:v>120483.08572199807</c:v>
                </c:pt>
                <c:pt idx="10">
                  <c:v>17733.279566153848</c:v>
                </c:pt>
                <c:pt idx="11">
                  <c:v>26370.907868587539</c:v>
                </c:pt>
                <c:pt idx="12">
                  <c:v>23296.825948106154</c:v>
                </c:pt>
                <c:pt idx="13">
                  <c:v>30400.708330664736</c:v>
                </c:pt>
                <c:pt idx="14">
                  <c:v>26521.48957477984</c:v>
                </c:pt>
                <c:pt idx="15">
                  <c:v>15664.141337866666</c:v>
                </c:pt>
                <c:pt idx="16">
                  <c:v>32352.661804548203</c:v>
                </c:pt>
                <c:pt idx="17">
                  <c:v>19680.216517901579</c:v>
                </c:pt>
                <c:pt idx="18">
                  <c:v>23183.107414253529</c:v>
                </c:pt>
                <c:pt idx="19">
                  <c:v>34337.192796560434</c:v>
                </c:pt>
                <c:pt idx="20">
                  <c:v>40817.821768168273</c:v>
                </c:pt>
                <c:pt idx="21">
                  <c:v>29535.675285601272</c:v>
                </c:pt>
                <c:pt idx="22">
                  <c:v>39480.670535657438</c:v>
                </c:pt>
                <c:pt idx="23">
                  <c:v>36325.138828058269</c:v>
                </c:pt>
                <c:pt idx="24">
                  <c:v>57437.368160530132</c:v>
                </c:pt>
                <c:pt idx="25">
                  <c:v>37936.202420418915</c:v>
                </c:pt>
                <c:pt idx="26">
                  <c:v>34723.289952778534</c:v>
                </c:pt>
                <c:pt idx="27">
                  <c:v>22876.648589263579</c:v>
                </c:pt>
                <c:pt idx="28">
                  <c:v>21337.419096363636</c:v>
                </c:pt>
              </c:numCache>
            </c:numRef>
          </c:yVal>
          <c:smooth val="0"/>
        </c:ser>
        <c:ser>
          <c:idx val="2"/>
          <c:order val="1"/>
          <c:tx>
            <c:strRef>
              <c:f>'GA-NC Hogfish'!$D$4</c:f>
              <c:strCache>
                <c:ptCount val="1"/>
                <c:pt idx="0">
                  <c:v>Commercial</c:v>
                </c:pt>
              </c:strCache>
            </c:strRef>
          </c:tx>
          <c:xVal>
            <c:numRef>
              <c:f>'GA-NC Hogfish'!$A$5:$A$33</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'GA-NC Hogfish'!$D$5:$D$33</c:f>
              <c:numCache>
                <c:formatCode>#,##0</c:formatCode>
                <c:ptCount val="29"/>
                <c:pt idx="0">
                  <c:v>8040</c:v>
                </c:pt>
                <c:pt idx="1">
                  <c:v>9295</c:v>
                </c:pt>
                <c:pt idx="2">
                  <c:v>10186</c:v>
                </c:pt>
                <c:pt idx="3">
                  <c:v>15177</c:v>
                </c:pt>
                <c:pt idx="4">
                  <c:v>27862</c:v>
                </c:pt>
                <c:pt idx="5">
                  <c:v>23886</c:v>
                </c:pt>
                <c:pt idx="6">
                  <c:v>32274</c:v>
                </c:pt>
                <c:pt idx="7">
                  <c:v>31739</c:v>
                </c:pt>
                <c:pt idx="8">
                  <c:v>23063</c:v>
                </c:pt>
                <c:pt idx="9">
                  <c:v>36903</c:v>
                </c:pt>
                <c:pt idx="10">
                  <c:v>17471</c:v>
                </c:pt>
                <c:pt idx="11">
                  <c:v>25394</c:v>
                </c:pt>
                <c:pt idx="12">
                  <c:v>21959</c:v>
                </c:pt>
                <c:pt idx="13">
                  <c:v>29186</c:v>
                </c:pt>
                <c:pt idx="14">
                  <c:v>24104</c:v>
                </c:pt>
                <c:pt idx="15">
                  <c:v>14193</c:v>
                </c:pt>
                <c:pt idx="16">
                  <c:v>20557</c:v>
                </c:pt>
                <c:pt idx="17">
                  <c:v>17337</c:v>
                </c:pt>
                <c:pt idx="18">
                  <c:v>19295</c:v>
                </c:pt>
                <c:pt idx="19">
                  <c:v>19255</c:v>
                </c:pt>
                <c:pt idx="20">
                  <c:v>23433</c:v>
                </c:pt>
                <c:pt idx="21">
                  <c:v>20754</c:v>
                </c:pt>
                <c:pt idx="22">
                  <c:v>30437</c:v>
                </c:pt>
                <c:pt idx="23">
                  <c:v>34242</c:v>
                </c:pt>
                <c:pt idx="24">
                  <c:v>41898</c:v>
                </c:pt>
                <c:pt idx="25">
                  <c:v>35959</c:v>
                </c:pt>
                <c:pt idx="26">
                  <c:v>20630</c:v>
                </c:pt>
                <c:pt idx="27">
                  <c:v>19731</c:v>
                </c:pt>
                <c:pt idx="28">
                  <c:v>21242</c:v>
                </c:pt>
              </c:numCache>
            </c:numRef>
          </c:yVal>
          <c:smooth val="0"/>
        </c:ser>
        <c:ser>
          <c:idx val="1"/>
          <c:order val="2"/>
          <c:tx>
            <c:strRef>
              <c:f>'GA-NC Hogfish'!$C$4</c:f>
              <c:strCache>
                <c:ptCount val="1"/>
                <c:pt idx="0">
                  <c:v>For-Hire</c:v>
                </c:pt>
              </c:strCache>
            </c:strRef>
          </c:tx>
          <c:xVal>
            <c:numRef>
              <c:f>'GA-NC Hogfish'!$A$5:$A$33</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'GA-NC Hogfish'!$C$5:$C$33</c:f>
              <c:numCache>
                <c:formatCode>#,##0</c:formatCode>
                <c:ptCount val="29"/>
                <c:pt idx="0">
                  <c:v>1004.2943101607145</c:v>
                </c:pt>
                <c:pt idx="1">
                  <c:v>316.07232096428572</c:v>
                </c:pt>
                <c:pt idx="2">
                  <c:v>942.25492129015174</c:v>
                </c:pt>
                <c:pt idx="3">
                  <c:v>3192.7738096385442</c:v>
                </c:pt>
                <c:pt idx="4">
                  <c:v>410.67458384615372</c:v>
                </c:pt>
                <c:pt idx="5">
                  <c:v>814.44707384615333</c:v>
                </c:pt>
                <c:pt idx="6">
                  <c:v>2473.3169806018359</c:v>
                </c:pt>
                <c:pt idx="7">
                  <c:v>4735.0867497960007</c:v>
                </c:pt>
                <c:pt idx="8">
                  <c:v>688.05600035632358</c:v>
                </c:pt>
                <c:pt idx="9">
                  <c:v>75439.865795075952</c:v>
                </c:pt>
                <c:pt idx="10">
                  <c:v>262.27956615384602</c:v>
                </c:pt>
                <c:pt idx="11">
                  <c:v>976.90786858753779</c:v>
                </c:pt>
                <c:pt idx="12">
                  <c:v>1337.8259481061527</c:v>
                </c:pt>
                <c:pt idx="13">
                  <c:v>1214.708330664738</c:v>
                </c:pt>
                <c:pt idx="14">
                  <c:v>2417.4895747798396</c:v>
                </c:pt>
                <c:pt idx="15">
                  <c:v>1471.1413378666662</c:v>
                </c:pt>
                <c:pt idx="16">
                  <c:v>11795.661804548201</c:v>
                </c:pt>
                <c:pt idx="17">
                  <c:v>2343.2165179015783</c:v>
                </c:pt>
                <c:pt idx="18">
                  <c:v>683.7699176000001</c:v>
                </c:pt>
                <c:pt idx="19">
                  <c:v>518.00751333333312</c:v>
                </c:pt>
                <c:pt idx="20">
                  <c:v>727.7846016019231</c:v>
                </c:pt>
                <c:pt idx="21">
                  <c:v>3914.8734840764819</c:v>
                </c:pt>
                <c:pt idx="22">
                  <c:v>1165.9075862665559</c:v>
                </c:pt>
                <c:pt idx="23">
                  <c:v>503.94423095534933</c:v>
                </c:pt>
                <c:pt idx="24">
                  <c:v>790.92931384305484</c:v>
                </c:pt>
                <c:pt idx="25">
                  <c:v>127.2254618181817</c:v>
                </c:pt>
                <c:pt idx="26">
                  <c:v>1409.9822238094332</c:v>
                </c:pt>
                <c:pt idx="27">
                  <c:v>1106.6813877684904</c:v>
                </c:pt>
                <c:pt idx="28">
                  <c:v>95.419096363636299</c:v>
                </c:pt>
              </c:numCache>
            </c:numRef>
          </c:yVal>
          <c:smooth val="0"/>
        </c:ser>
        <c:ser>
          <c:idx val="3"/>
          <c:order val="3"/>
          <c:tx>
            <c:strRef>
              <c:f>'GA-NC Hogfish'!$E$4</c:f>
              <c:strCache>
                <c:ptCount val="1"/>
                <c:pt idx="0">
                  <c:v>Private</c:v>
                </c:pt>
              </c:strCache>
            </c:strRef>
          </c:tx>
          <c:spPr>
            <a:ln>
              <a:solidFill>
                <a:schemeClr val="accent5"/>
              </a:solidFill>
            </a:ln>
          </c:spPr>
          <c:marker>
            <c:spPr>
              <a:ln>
                <a:solidFill>
                  <a:schemeClr val="accent5"/>
                </a:solidFill>
              </a:ln>
            </c:spPr>
          </c:marker>
          <c:xVal>
            <c:numRef>
              <c:f>'GA-NC Hogfish'!$A$5:$A$33</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'GA-NC Hogfish'!$E$5:$E$33</c:f>
              <c:numCache>
                <c:formatCode>#,##0</c:formatCode>
                <c:ptCount val="29"/>
                <c:pt idx="0">
                  <c:v>19621.065150063558</c:v>
                </c:pt>
                <c:pt idx="1">
                  <c:v>8416.5858369684902</c:v>
                </c:pt>
                <c:pt idx="3">
                  <c:v>0</c:v>
                </c:pt>
                <c:pt idx="4">
                  <c:v>1437.8224484351531</c:v>
                </c:pt>
                <c:pt idx="6">
                  <c:v>835.22341163715305</c:v>
                </c:pt>
                <c:pt idx="7">
                  <c:v>1536.6679728920001</c:v>
                </c:pt>
                <c:pt idx="9">
                  <c:v>8140.219926922111</c:v>
                </c:pt>
                <c:pt idx="10">
                  <c:v>0</c:v>
                </c:pt>
                <c:pt idx="11">
                  <c:v>0</c:v>
                </c:pt>
                <c:pt idx="18">
                  <c:v>3204.3374966535298</c:v>
                </c:pt>
                <c:pt idx="19">
                  <c:v>14564.1852832271</c:v>
                </c:pt>
                <c:pt idx="20">
                  <c:v>16657.037166566352</c:v>
                </c:pt>
                <c:pt idx="21">
                  <c:v>4866.8018015247899</c:v>
                </c:pt>
                <c:pt idx="22">
                  <c:v>7877.7629493908798</c:v>
                </c:pt>
                <c:pt idx="23">
                  <c:v>1579.1945971029199</c:v>
                </c:pt>
                <c:pt idx="24">
                  <c:v>14748.438846687081</c:v>
                </c:pt>
                <c:pt idx="25">
                  <c:v>1849.9769586007301</c:v>
                </c:pt>
                <c:pt idx="26">
                  <c:v>12683.307728969099</c:v>
                </c:pt>
                <c:pt idx="27">
                  <c:v>2038.96720149509</c:v>
                </c:pt>
                <c:pt idx="28">
                  <c:v>0</c:v>
                </c:pt>
              </c:numCache>
            </c:numRef>
          </c:yVal>
          <c:smooth val="0"/>
        </c:ser>
        <c:ser>
          <c:idx val="5"/>
          <c:order val="4"/>
          <c:tx>
            <c:strRef>
              <c:f>'GA-NC Hogfish'!$F$4</c:f>
              <c:strCache>
                <c:ptCount val="1"/>
                <c:pt idx="0">
                  <c:v>Total Rec</c:v>
                </c:pt>
              </c:strCache>
            </c:strRef>
          </c:tx>
          <c:xVal>
            <c:numRef>
              <c:f>'GA-NC Hogfish'!$A$5:$A$34</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'GA-NC Hogfish'!$F$5:$F$34</c:f>
              <c:numCache>
                <c:formatCode>#,##0</c:formatCode>
                <c:ptCount val="30"/>
                <c:pt idx="0">
                  <c:v>20625.359460224274</c:v>
                </c:pt>
                <c:pt idx="1">
                  <c:v>8732.6581579327758</c:v>
                </c:pt>
                <c:pt idx="2">
                  <c:v>942.25492129015174</c:v>
                </c:pt>
                <c:pt idx="3">
                  <c:v>3192.7738096385442</c:v>
                </c:pt>
                <c:pt idx="4">
                  <c:v>1848.4970322813069</c:v>
                </c:pt>
                <c:pt idx="5">
                  <c:v>814.44707384615333</c:v>
                </c:pt>
                <c:pt idx="6">
                  <c:v>3308.5403922389887</c:v>
                </c:pt>
                <c:pt idx="7">
                  <c:v>6271.7547226880006</c:v>
                </c:pt>
                <c:pt idx="8">
                  <c:v>688.05600035632358</c:v>
                </c:pt>
                <c:pt idx="9">
                  <c:v>83580.085721998068</c:v>
                </c:pt>
                <c:pt idx="10">
                  <c:v>262.27956615384602</c:v>
                </c:pt>
                <c:pt idx="11">
                  <c:v>976.90786858753779</c:v>
                </c:pt>
                <c:pt idx="12">
                  <c:v>1337.8259481061527</c:v>
                </c:pt>
                <c:pt idx="13">
                  <c:v>1214.708330664738</c:v>
                </c:pt>
                <c:pt idx="14">
                  <c:v>2417.4895747798396</c:v>
                </c:pt>
                <c:pt idx="15">
                  <c:v>1471.1413378666662</c:v>
                </c:pt>
                <c:pt idx="16">
                  <c:v>11795.661804548201</c:v>
                </c:pt>
                <c:pt idx="17">
                  <c:v>2343.2165179015783</c:v>
                </c:pt>
                <c:pt idx="18">
                  <c:v>3888.1074142535299</c:v>
                </c:pt>
                <c:pt idx="19">
                  <c:v>15082.192796560434</c:v>
                </c:pt>
                <c:pt idx="20">
                  <c:v>17384.821768168276</c:v>
                </c:pt>
                <c:pt idx="21">
                  <c:v>8781.6752856012718</c:v>
                </c:pt>
                <c:pt idx="22">
                  <c:v>9043.6705356574348</c:v>
                </c:pt>
                <c:pt idx="23">
                  <c:v>2083.1388280582692</c:v>
                </c:pt>
                <c:pt idx="24">
                  <c:v>15539.368160530135</c:v>
                </c:pt>
                <c:pt idx="25">
                  <c:v>1977.2024204189117</c:v>
                </c:pt>
                <c:pt idx="26">
                  <c:v>14093.289952778532</c:v>
                </c:pt>
                <c:pt idx="27">
                  <c:v>3145.6485892635801</c:v>
                </c:pt>
                <c:pt idx="28">
                  <c:v>95.419096363636299</c:v>
                </c:pt>
                <c:pt idx="29">
                  <c:v>11.073705799999999</c:v>
                </c:pt>
              </c:numCache>
            </c:numRef>
          </c:yVal>
          <c:smooth val="0"/>
        </c:ser>
        <c:ser>
          <c:idx val="4"/>
          <c:order val="5"/>
          <c:tx>
            <c:strRef>
              <c:f>'GA-NC Hogfish'!$G$4</c:f>
              <c:strCache>
                <c:ptCount val="1"/>
                <c:pt idx="0">
                  <c:v>2017 ABC</c:v>
                </c:pt>
              </c:strCache>
            </c:strRef>
          </c:tx>
          <c:spPr>
            <a:ln w="31750">
              <a:solidFill>
                <a:schemeClr val="tx1"/>
              </a:solidFill>
            </a:ln>
          </c:spPr>
          <c:marker>
            <c:symbol val="none"/>
          </c:marker>
          <c:xVal>
            <c:numRef>
              <c:f>'GA-NC Hogfish'!$A$5:$A$34</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'GA-NC Hogfish'!$G$5:$G$34</c:f>
              <c:numCache>
                <c:formatCode>#,##0</c:formatCode>
                <c:ptCount val="30"/>
                <c:pt idx="0">
                  <c:v>35716</c:v>
                </c:pt>
                <c:pt idx="1">
                  <c:v>35716</c:v>
                </c:pt>
                <c:pt idx="2">
                  <c:v>35716</c:v>
                </c:pt>
                <c:pt idx="3">
                  <c:v>35716</c:v>
                </c:pt>
                <c:pt idx="4">
                  <c:v>35716</c:v>
                </c:pt>
                <c:pt idx="5">
                  <c:v>35716</c:v>
                </c:pt>
                <c:pt idx="6">
                  <c:v>35716</c:v>
                </c:pt>
                <c:pt idx="7">
                  <c:v>35716</c:v>
                </c:pt>
                <c:pt idx="8">
                  <c:v>35716</c:v>
                </c:pt>
                <c:pt idx="9">
                  <c:v>35716</c:v>
                </c:pt>
                <c:pt idx="10">
                  <c:v>35716</c:v>
                </c:pt>
                <c:pt idx="11">
                  <c:v>35716</c:v>
                </c:pt>
                <c:pt idx="12">
                  <c:v>35716</c:v>
                </c:pt>
                <c:pt idx="13">
                  <c:v>35716</c:v>
                </c:pt>
                <c:pt idx="14">
                  <c:v>35716</c:v>
                </c:pt>
                <c:pt idx="15">
                  <c:v>35716</c:v>
                </c:pt>
                <c:pt idx="16">
                  <c:v>35716</c:v>
                </c:pt>
                <c:pt idx="17">
                  <c:v>35716</c:v>
                </c:pt>
                <c:pt idx="18">
                  <c:v>35716</c:v>
                </c:pt>
                <c:pt idx="19">
                  <c:v>35716</c:v>
                </c:pt>
                <c:pt idx="20">
                  <c:v>35716</c:v>
                </c:pt>
                <c:pt idx="21">
                  <c:v>35716</c:v>
                </c:pt>
                <c:pt idx="22">
                  <c:v>35716</c:v>
                </c:pt>
                <c:pt idx="23">
                  <c:v>35716</c:v>
                </c:pt>
                <c:pt idx="24">
                  <c:v>35716</c:v>
                </c:pt>
                <c:pt idx="25">
                  <c:v>35716</c:v>
                </c:pt>
                <c:pt idx="26">
                  <c:v>35716</c:v>
                </c:pt>
                <c:pt idx="27">
                  <c:v>35716</c:v>
                </c:pt>
                <c:pt idx="28">
                  <c:v>35716</c:v>
                </c:pt>
                <c:pt idx="29">
                  <c:v>35716</c:v>
                </c:pt>
              </c:numCache>
            </c:numRef>
          </c:yVal>
          <c:smooth val="0"/>
        </c:ser>
        <c:ser>
          <c:idx val="6"/>
          <c:order val="6"/>
          <c:tx>
            <c:strRef>
              <c:f>'GA-NC Hogfish'!$H$4</c:f>
              <c:strCache>
                <c:ptCount val="1"/>
                <c:pt idx="0">
                  <c:v>2017 ACL</c:v>
                </c:pt>
              </c:strCache>
            </c:strRef>
          </c:tx>
          <c:spPr>
            <a:ln w="31750">
              <a:solidFill>
                <a:schemeClr val="accent4">
                  <a:lumMod val="50000"/>
                </a:schemeClr>
              </a:solidFill>
            </a:ln>
          </c:spPr>
          <c:marker>
            <c:symbol val="none"/>
          </c:marker>
          <c:xVal>
            <c:numRef>
              <c:f>'GA-NC Hogfish'!$A$5:$A$34</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'GA-NC Hogfish'!$H$5:$H$34</c:f>
              <c:numCache>
                <c:formatCode>#,##0</c:formatCode>
                <c:ptCount val="30"/>
                <c:pt idx="0">
                  <c:v>33930</c:v>
                </c:pt>
                <c:pt idx="1">
                  <c:v>33930</c:v>
                </c:pt>
                <c:pt idx="2">
                  <c:v>33930</c:v>
                </c:pt>
                <c:pt idx="3">
                  <c:v>33930</c:v>
                </c:pt>
                <c:pt idx="4">
                  <c:v>33930</c:v>
                </c:pt>
                <c:pt idx="5">
                  <c:v>33930</c:v>
                </c:pt>
                <c:pt idx="6">
                  <c:v>33930</c:v>
                </c:pt>
                <c:pt idx="7">
                  <c:v>33930</c:v>
                </c:pt>
                <c:pt idx="8">
                  <c:v>33930</c:v>
                </c:pt>
                <c:pt idx="9">
                  <c:v>33930</c:v>
                </c:pt>
                <c:pt idx="10">
                  <c:v>33930</c:v>
                </c:pt>
                <c:pt idx="11">
                  <c:v>33930</c:v>
                </c:pt>
                <c:pt idx="12">
                  <c:v>33930</c:v>
                </c:pt>
                <c:pt idx="13">
                  <c:v>33930</c:v>
                </c:pt>
                <c:pt idx="14">
                  <c:v>33930</c:v>
                </c:pt>
                <c:pt idx="15">
                  <c:v>33930</c:v>
                </c:pt>
                <c:pt idx="16">
                  <c:v>33930</c:v>
                </c:pt>
                <c:pt idx="17">
                  <c:v>33930</c:v>
                </c:pt>
                <c:pt idx="18">
                  <c:v>33930</c:v>
                </c:pt>
                <c:pt idx="19">
                  <c:v>33930</c:v>
                </c:pt>
                <c:pt idx="20">
                  <c:v>33930</c:v>
                </c:pt>
                <c:pt idx="21">
                  <c:v>33930</c:v>
                </c:pt>
                <c:pt idx="22">
                  <c:v>33930</c:v>
                </c:pt>
                <c:pt idx="23">
                  <c:v>33930</c:v>
                </c:pt>
                <c:pt idx="24">
                  <c:v>33930</c:v>
                </c:pt>
                <c:pt idx="25">
                  <c:v>33930</c:v>
                </c:pt>
                <c:pt idx="26">
                  <c:v>33930</c:v>
                </c:pt>
                <c:pt idx="27">
                  <c:v>33930</c:v>
                </c:pt>
                <c:pt idx="28">
                  <c:v>33930</c:v>
                </c:pt>
                <c:pt idx="29">
                  <c:v>33930</c:v>
                </c:pt>
              </c:numCache>
            </c:numRef>
          </c:yVal>
          <c:smooth val="0"/>
        </c:ser>
        <c:dLbls>
          <c:showLegendKey val="0"/>
          <c:showVal val="0"/>
          <c:showCatName val="0"/>
          <c:showSerName val="0"/>
          <c:showPercent val="0"/>
          <c:showBubbleSize val="0"/>
        </c:dLbls>
        <c:axId val="199562880"/>
        <c:axId val="199563456"/>
      </c:scatterChart>
      <c:valAx>
        <c:axId val="199562880"/>
        <c:scaling>
          <c:orientation val="minMax"/>
          <c:max val="2014"/>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199563456"/>
        <c:crosses val="autoZero"/>
        <c:crossBetween val="midCat"/>
      </c:valAx>
      <c:valAx>
        <c:axId val="199563456"/>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19956288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'Mutton Snapper'!$B$2</c:f>
              <c:strCache>
                <c:ptCount val="1"/>
                <c:pt idx="0">
                  <c:v>Total</c:v>
                </c:pt>
              </c:strCache>
            </c:strRef>
          </c:tx>
          <c:xVal>
            <c:numRef>
              <c:f>'Mutton Snapper'!$A$3:$A$32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'Mutton Snapper'!$B$3:$B$32</c:f>
              <c:numCache>
                <c:formatCode>#,##0</c:formatCode>
                <c:ptCount val="30"/>
                <c:pt idx="0">
                  <c:v>990729.20295198017</c:v>
                </c:pt>
                <c:pt idx="1">
                  <c:v>1689481.9066641002</c:v>
                </c:pt>
                <c:pt idx="2">
                  <c:v>1521668.8317602801</c:v>
                </c:pt>
                <c:pt idx="3">
                  <c:v>1132749.0952076199</c:v>
                </c:pt>
                <c:pt idx="4">
                  <c:v>739304.49229542003</c:v>
                </c:pt>
                <c:pt idx="5">
                  <c:v>1089594.9838474502</c:v>
                </c:pt>
                <c:pt idx="6">
                  <c:v>1317815.8010540402</c:v>
                </c:pt>
                <c:pt idx="7">
                  <c:v>863143.95858712983</c:v>
                </c:pt>
                <c:pt idx="8">
                  <c:v>814413.70457680011</c:v>
                </c:pt>
                <c:pt idx="9">
                  <c:v>695526.12023515999</c:v>
                </c:pt>
                <c:pt idx="10">
                  <c:v>582396.80350722</c:v>
                </c:pt>
                <c:pt idx="11">
                  <c:v>471220.89837079</c:v>
                </c:pt>
                <c:pt idx="12">
                  <c:v>652540.46019280003</c:v>
                </c:pt>
                <c:pt idx="13">
                  <c:v>594549.82177594991</c:v>
                </c:pt>
                <c:pt idx="14">
                  <c:v>471915.26084748004</c:v>
                </c:pt>
                <c:pt idx="15">
                  <c:v>427032.04818374</c:v>
                </c:pt>
                <c:pt idx="16">
                  <c:v>596843.76901345013</c:v>
                </c:pt>
                <c:pt idx="17">
                  <c:v>779631.87558739004</c:v>
                </c:pt>
                <c:pt idx="18">
                  <c:v>569964.47708416998</c:v>
                </c:pt>
                <c:pt idx="19">
                  <c:v>512762.98972494993</c:v>
                </c:pt>
                <c:pt idx="20">
                  <c:v>790380.26408194494</c:v>
                </c:pt>
                <c:pt idx="21">
                  <c:v>1051358.6986680399</c:v>
                </c:pt>
                <c:pt idx="22">
                  <c:v>1004183.1096920499</c:v>
                </c:pt>
                <c:pt idx="23">
                  <c:v>534959.11787259299</c:v>
                </c:pt>
                <c:pt idx="24">
                  <c:v>552480.34916259989</c:v>
                </c:pt>
                <c:pt idx="25">
                  <c:v>317605.74869606498</c:v>
                </c:pt>
                <c:pt idx="26">
                  <c:v>582814.14660142711</c:v>
                </c:pt>
                <c:pt idx="27">
                  <c:v>738188.37083810905</c:v>
                </c:pt>
                <c:pt idx="28">
                  <c:v>633913.22175151599</c:v>
                </c:pt>
                <c:pt idx="29">
                  <c:v>751117.95713330002</c:v>
                </c:pt>
              </c:numCache>
            </c:numRef>
          </c:yVal>
          <c:smooth val="0"/>
        </c:ser>
        <c:ser>
          <c:idx val="2"/>
          <c:order val="1"/>
          <c:tx>
            <c:strRef>
              <c:f>'Mutton Snapper'!$D$2</c:f>
              <c:strCache>
                <c:ptCount val="1"/>
                <c:pt idx="0">
                  <c:v>Commercial</c:v>
                </c:pt>
              </c:strCache>
            </c:strRef>
          </c:tx>
          <c:xVal>
            <c:numRef>
              <c:f>'Mutton Snapper'!$A$3:$A$32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'Mutton Snapper'!$D$3:$D$32</c:f>
              <c:numCache>
                <c:formatCode>#,##0</c:formatCode>
                <c:ptCount val="30"/>
                <c:pt idx="0">
                  <c:v>286791</c:v>
                </c:pt>
                <c:pt idx="1">
                  <c:v>374843</c:v>
                </c:pt>
                <c:pt idx="2">
                  <c:v>311531</c:v>
                </c:pt>
                <c:pt idx="3">
                  <c:v>274405</c:v>
                </c:pt>
                <c:pt idx="4">
                  <c:v>149921</c:v>
                </c:pt>
                <c:pt idx="5">
                  <c:v>200706</c:v>
                </c:pt>
                <c:pt idx="6">
                  <c:v>156231</c:v>
                </c:pt>
                <c:pt idx="7">
                  <c:v>169112</c:v>
                </c:pt>
                <c:pt idx="8">
                  <c:v>176022</c:v>
                </c:pt>
                <c:pt idx="9">
                  <c:v>196538</c:v>
                </c:pt>
                <c:pt idx="10">
                  <c:v>207519</c:v>
                </c:pt>
                <c:pt idx="11">
                  <c:v>222014</c:v>
                </c:pt>
                <c:pt idx="12">
                  <c:v>282736</c:v>
                </c:pt>
                <c:pt idx="13">
                  <c:v>168219</c:v>
                </c:pt>
                <c:pt idx="14">
                  <c:v>124512</c:v>
                </c:pt>
                <c:pt idx="15">
                  <c:v>133130</c:v>
                </c:pt>
                <c:pt idx="16">
                  <c:v>132301</c:v>
                </c:pt>
                <c:pt idx="17">
                  <c:v>144285</c:v>
                </c:pt>
                <c:pt idx="18">
                  <c:v>145982</c:v>
                </c:pt>
                <c:pt idx="19">
                  <c:v>96354</c:v>
                </c:pt>
                <c:pt idx="20">
                  <c:v>75024</c:v>
                </c:pt>
                <c:pt idx="21">
                  <c:v>88587</c:v>
                </c:pt>
                <c:pt idx="22">
                  <c:v>77012</c:v>
                </c:pt>
                <c:pt idx="23">
                  <c:v>78222</c:v>
                </c:pt>
                <c:pt idx="24">
                  <c:v>74833</c:v>
                </c:pt>
                <c:pt idx="25">
                  <c:v>66160</c:v>
                </c:pt>
                <c:pt idx="26">
                  <c:v>77231</c:v>
                </c:pt>
                <c:pt idx="27">
                  <c:v>75010</c:v>
                </c:pt>
                <c:pt idx="28">
                  <c:v>91173</c:v>
                </c:pt>
                <c:pt idx="29">
                  <c:v>91195</c:v>
                </c:pt>
              </c:numCache>
            </c:numRef>
          </c:yVal>
          <c:smooth val="0"/>
        </c:ser>
        <c:ser>
          <c:idx val="1"/>
          <c:order val="2"/>
          <c:tx>
            <c:strRef>
              <c:f>'Mutton Snapper'!$C$2</c:f>
              <c:strCache>
                <c:ptCount val="1"/>
                <c:pt idx="0">
                  <c:v>For-Hire</c:v>
                </c:pt>
              </c:strCache>
            </c:strRef>
          </c:tx>
          <c:xVal>
            <c:numRef>
              <c:f>'Mutton Snapper'!$A$3:$A$32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'Mutton Snapper'!$C$3:$C$32</c:f>
              <c:numCache>
                <c:formatCode>#,##0</c:formatCode>
                <c:ptCount val="30"/>
                <c:pt idx="0">
                  <c:v>159809.23345348003</c:v>
                </c:pt>
                <c:pt idx="1">
                  <c:v>177127.423442</c:v>
                </c:pt>
                <c:pt idx="2">
                  <c:v>121023.02566918002</c:v>
                </c:pt>
                <c:pt idx="3">
                  <c:v>129513.89231581999</c:v>
                </c:pt>
                <c:pt idx="4">
                  <c:v>175571.93437942001</c:v>
                </c:pt>
                <c:pt idx="5">
                  <c:v>118628.20909874998</c:v>
                </c:pt>
                <c:pt idx="6">
                  <c:v>201379.14132914002</c:v>
                </c:pt>
                <c:pt idx="7">
                  <c:v>151428.12197162997</c:v>
                </c:pt>
                <c:pt idx="8">
                  <c:v>196175.73850530002</c:v>
                </c:pt>
                <c:pt idx="9">
                  <c:v>154095.43931045994</c:v>
                </c:pt>
                <c:pt idx="10">
                  <c:v>83030.060077819988</c:v>
                </c:pt>
                <c:pt idx="11">
                  <c:v>109516.85203879001</c:v>
                </c:pt>
                <c:pt idx="12">
                  <c:v>98937.726918200002</c:v>
                </c:pt>
                <c:pt idx="13">
                  <c:v>65638.027077599996</c:v>
                </c:pt>
                <c:pt idx="14">
                  <c:v>83910.185978280002</c:v>
                </c:pt>
                <c:pt idx="15">
                  <c:v>98887.840113540005</c:v>
                </c:pt>
                <c:pt idx="16">
                  <c:v>121442.0404276</c:v>
                </c:pt>
                <c:pt idx="17">
                  <c:v>128105.63588238999</c:v>
                </c:pt>
                <c:pt idx="18">
                  <c:v>138170.11501507999</c:v>
                </c:pt>
                <c:pt idx="19">
                  <c:v>118050.68847754001</c:v>
                </c:pt>
                <c:pt idx="20">
                  <c:v>129968.54078833497</c:v>
                </c:pt>
                <c:pt idx="21">
                  <c:v>118512.12273312997</c:v>
                </c:pt>
                <c:pt idx="22">
                  <c:v>106726.68307114999</c:v>
                </c:pt>
                <c:pt idx="23">
                  <c:v>150706.682937023</c:v>
                </c:pt>
                <c:pt idx="24">
                  <c:v>118722.83439790001</c:v>
                </c:pt>
                <c:pt idx="25">
                  <c:v>131757.799934885</c:v>
                </c:pt>
                <c:pt idx="26">
                  <c:v>210369.07940262705</c:v>
                </c:pt>
                <c:pt idx="27">
                  <c:v>163621.15551259904</c:v>
                </c:pt>
                <c:pt idx="28">
                  <c:v>139807.143836406</c:v>
                </c:pt>
                <c:pt idx="29">
                  <c:v>264827.83503481001</c:v>
                </c:pt>
              </c:numCache>
            </c:numRef>
          </c:yVal>
          <c:smooth val="0"/>
        </c:ser>
        <c:ser>
          <c:idx val="3"/>
          <c:order val="3"/>
          <c:tx>
            <c:strRef>
              <c:f>'Mutton Snapper'!$E$2</c:f>
              <c:strCache>
                <c:ptCount val="1"/>
                <c:pt idx="0">
                  <c:v>Private</c:v>
                </c:pt>
              </c:strCache>
            </c:strRef>
          </c:tx>
          <c:spPr>
            <a:ln>
              <a:solidFill>
                <a:schemeClr val="accent5"/>
              </a:solidFill>
            </a:ln>
          </c:spPr>
          <c:marker>
            <c:spPr>
              <a:ln>
                <a:solidFill>
                  <a:schemeClr val="accent5"/>
                </a:solidFill>
              </a:ln>
            </c:spPr>
          </c:marker>
          <c:xVal>
            <c:numRef>
              <c:f>'Mutton Snapper'!$A$3:$A$32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'Mutton Snapper'!$E$3:$E$32</c:f>
              <c:numCache>
                <c:formatCode>#,##0</c:formatCode>
                <c:ptCount val="30"/>
                <c:pt idx="0">
                  <c:v>544128.96949850011</c:v>
                </c:pt>
                <c:pt idx="1">
                  <c:v>1137511.4832221002</c:v>
                </c:pt>
                <c:pt idx="2">
                  <c:v>1089114.8060911</c:v>
                </c:pt>
                <c:pt idx="3">
                  <c:v>728830.20289179985</c:v>
                </c:pt>
                <c:pt idx="4">
                  <c:v>413811.55791600002</c:v>
                </c:pt>
                <c:pt idx="5">
                  <c:v>770260.77474870021</c:v>
                </c:pt>
                <c:pt idx="6">
                  <c:v>960205.65972490015</c:v>
                </c:pt>
                <c:pt idx="7">
                  <c:v>542603.83661549992</c:v>
                </c:pt>
                <c:pt idx="8">
                  <c:v>442215.96607150015</c:v>
                </c:pt>
                <c:pt idx="9">
                  <c:v>344892.68092469999</c:v>
                </c:pt>
                <c:pt idx="10">
                  <c:v>291847.74342940003</c:v>
                </c:pt>
                <c:pt idx="11">
                  <c:v>139690.046332</c:v>
                </c:pt>
                <c:pt idx="12">
                  <c:v>270866.73327459994</c:v>
                </c:pt>
                <c:pt idx="13">
                  <c:v>360692.7946983499</c:v>
                </c:pt>
                <c:pt idx="14">
                  <c:v>263493.07486920001</c:v>
                </c:pt>
                <c:pt idx="15">
                  <c:v>195014.20807019999</c:v>
                </c:pt>
                <c:pt idx="16">
                  <c:v>343100.7285858501</c:v>
                </c:pt>
                <c:pt idx="17">
                  <c:v>507241.23970500001</c:v>
                </c:pt>
                <c:pt idx="18">
                  <c:v>285812.36206909001</c:v>
                </c:pt>
                <c:pt idx="19">
                  <c:v>298358.30124740995</c:v>
                </c:pt>
                <c:pt idx="20">
                  <c:v>585387.72329361003</c:v>
                </c:pt>
                <c:pt idx="21">
                  <c:v>844259.57593490998</c:v>
                </c:pt>
                <c:pt idx="22">
                  <c:v>820444.42662089993</c:v>
                </c:pt>
                <c:pt idx="23">
                  <c:v>306030.43493557005</c:v>
                </c:pt>
                <c:pt idx="24">
                  <c:v>358924.51476469991</c:v>
                </c:pt>
                <c:pt idx="25">
                  <c:v>119687.94876118</c:v>
                </c:pt>
                <c:pt idx="26">
                  <c:v>295214.06719879998</c:v>
                </c:pt>
                <c:pt idx="27">
                  <c:v>499557.21532551001</c:v>
                </c:pt>
                <c:pt idx="28">
                  <c:v>402933.07791510999</c:v>
                </c:pt>
                <c:pt idx="29">
                  <c:v>395095.12209849001</c:v>
                </c:pt>
              </c:numCache>
            </c:numRef>
          </c:yVal>
          <c:smooth val="0"/>
        </c:ser>
        <c:ser>
          <c:idx val="5"/>
          <c:order val="4"/>
          <c:tx>
            <c:strRef>
              <c:f>'Mutton Snapper'!$F$2</c:f>
              <c:strCache>
                <c:ptCount val="1"/>
                <c:pt idx="0">
                  <c:v>Total Rec</c:v>
                </c:pt>
              </c:strCache>
            </c:strRef>
          </c:tx>
          <c:xVal>
            <c:numRef>
              <c:f>'Mutton Snapper'!$A$3:$A$32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'Mutton Snapper'!$F$3:$F$32</c:f>
              <c:numCache>
                <c:formatCode>#,##0</c:formatCode>
                <c:ptCount val="30"/>
                <c:pt idx="0">
                  <c:v>703938.20295198017</c:v>
                </c:pt>
                <c:pt idx="1">
                  <c:v>1314638.9066641002</c:v>
                </c:pt>
                <c:pt idx="2">
                  <c:v>1210137.8317602801</c:v>
                </c:pt>
                <c:pt idx="3">
                  <c:v>858344.09520761983</c:v>
                </c:pt>
                <c:pt idx="4">
                  <c:v>589383.49229542003</c:v>
                </c:pt>
                <c:pt idx="5">
                  <c:v>888888.98384745023</c:v>
                </c:pt>
                <c:pt idx="6">
                  <c:v>1161584.8010540402</c:v>
                </c:pt>
                <c:pt idx="7">
                  <c:v>694031.95858712983</c:v>
                </c:pt>
                <c:pt idx="8">
                  <c:v>638391.70457680011</c:v>
                </c:pt>
                <c:pt idx="9">
                  <c:v>498988.12023515993</c:v>
                </c:pt>
                <c:pt idx="10">
                  <c:v>374877.80350722</c:v>
                </c:pt>
                <c:pt idx="11">
                  <c:v>249206.89837079</c:v>
                </c:pt>
                <c:pt idx="12">
                  <c:v>369804.46019279992</c:v>
                </c:pt>
                <c:pt idx="13">
                  <c:v>426330.82177594991</c:v>
                </c:pt>
                <c:pt idx="14">
                  <c:v>347403.26084748004</c:v>
                </c:pt>
                <c:pt idx="15">
                  <c:v>293902.04818374</c:v>
                </c:pt>
                <c:pt idx="16">
                  <c:v>464542.76901345013</c:v>
                </c:pt>
                <c:pt idx="17">
                  <c:v>635346.87558739004</c:v>
                </c:pt>
                <c:pt idx="18">
                  <c:v>423982.47708416998</c:v>
                </c:pt>
                <c:pt idx="19">
                  <c:v>416408.98972494993</c:v>
                </c:pt>
                <c:pt idx="20">
                  <c:v>715356.26408194494</c:v>
                </c:pt>
                <c:pt idx="21">
                  <c:v>962771.69866803999</c:v>
                </c:pt>
                <c:pt idx="22">
                  <c:v>927171.10969204991</c:v>
                </c:pt>
                <c:pt idx="23">
                  <c:v>456737.11787259305</c:v>
                </c:pt>
                <c:pt idx="24">
                  <c:v>477647.34916259989</c:v>
                </c:pt>
                <c:pt idx="25">
                  <c:v>251445.74869606498</c:v>
                </c:pt>
                <c:pt idx="26">
                  <c:v>505583.146601427</c:v>
                </c:pt>
                <c:pt idx="27">
                  <c:v>663178.37083810905</c:v>
                </c:pt>
                <c:pt idx="28">
                  <c:v>542740.22175151599</c:v>
                </c:pt>
                <c:pt idx="29">
                  <c:v>659922.95713330002</c:v>
                </c:pt>
              </c:numCache>
            </c:numRef>
          </c:yVal>
          <c:smooth val="0"/>
        </c:ser>
        <c:ser>
          <c:idx val="4"/>
          <c:order val="5"/>
          <c:tx>
            <c:strRef>
              <c:f>'Mutton Snapper'!$G$2</c:f>
              <c:strCache>
                <c:ptCount val="1"/>
                <c:pt idx="0">
                  <c:v>ACL/ABC</c:v>
                </c:pt>
              </c:strCache>
            </c:strRef>
          </c:tx>
          <c:spPr>
            <a:ln w="31750">
              <a:solidFill>
                <a:schemeClr val="tx1"/>
              </a:solidFill>
            </a:ln>
          </c:spPr>
          <c:marker>
            <c:symbol val="none"/>
          </c:marker>
          <c:xVal>
            <c:numRef>
              <c:f>'Mutton Snapper'!$A$3:$A$32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'Mutton Snapper'!$G$3:$G$32</c:f>
              <c:numCache>
                <c:formatCode>General</c:formatCode>
                <c:ptCount val="30"/>
                <c:pt idx="26" formatCode="#,##0">
                  <c:v>926600</c:v>
                </c:pt>
                <c:pt idx="27" formatCode="#,##0">
                  <c:v>926600</c:v>
                </c:pt>
                <c:pt idx="28" formatCode="#,##0">
                  <c:v>926600</c:v>
                </c:pt>
                <c:pt idx="29" formatCode="#,##0">
                  <c:v>926600</c:v>
                </c:pt>
              </c:numCache>
            </c:numRef>
          </c:yVal>
          <c:smooth val="0"/>
        </c:ser>
        <c:dLbls>
          <c:showLegendKey val="0"/>
          <c:showVal val="0"/>
          <c:showCatName val="0"/>
          <c:showSerName val="0"/>
          <c:showPercent val="0"/>
          <c:showBubbleSize val="0"/>
        </c:dLbls>
        <c:axId val="200106560"/>
        <c:axId val="200107136"/>
      </c:scatterChart>
      <c:valAx>
        <c:axId val="200106560"/>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200107136"/>
        <c:crosses val="autoZero"/>
        <c:crossBetween val="midCat"/>
      </c:valAx>
      <c:valAx>
        <c:axId val="200107136"/>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2001065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'Red Grouper'!$B$3</c:f>
              <c:strCache>
                <c:ptCount val="1"/>
                <c:pt idx="0">
                  <c:v>Total</c:v>
                </c:pt>
              </c:strCache>
            </c:strRef>
          </c:tx>
          <c:xVal>
            <c:numRef>
              <c:f>'Red Grouper'!$A$4:$A$33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Grouper'!$B$4:$B$33</c:f>
              <c:numCache>
                <c:formatCode>#,##0</c:formatCode>
                <c:ptCount val="30"/>
                <c:pt idx="0">
                  <c:v>448338.1525202</c:v>
                </c:pt>
                <c:pt idx="1">
                  <c:v>611353.12186830002</c:v>
                </c:pt>
                <c:pt idx="2">
                  <c:v>479918.56528590003</c:v>
                </c:pt>
                <c:pt idx="3">
                  <c:v>513810.76558189996</c:v>
                </c:pt>
                <c:pt idx="4">
                  <c:v>279086.90909239004</c:v>
                </c:pt>
                <c:pt idx="5">
                  <c:v>190881.30826823</c:v>
                </c:pt>
                <c:pt idx="6">
                  <c:v>235651.56824023</c:v>
                </c:pt>
                <c:pt idx="7">
                  <c:v>399485.70153157</c:v>
                </c:pt>
                <c:pt idx="8">
                  <c:v>363929.11230486003</c:v>
                </c:pt>
                <c:pt idx="9">
                  <c:v>466955.77463890001</c:v>
                </c:pt>
                <c:pt idx="10">
                  <c:v>528717.1898701</c:v>
                </c:pt>
                <c:pt idx="11">
                  <c:v>707683.01454398991</c:v>
                </c:pt>
                <c:pt idx="12">
                  <c:v>948100.13208759995</c:v>
                </c:pt>
                <c:pt idx="13">
                  <c:v>790816.12572260003</c:v>
                </c:pt>
                <c:pt idx="14">
                  <c:v>644354.25916137011</c:v>
                </c:pt>
                <c:pt idx="15">
                  <c:v>617157.16823026002</c:v>
                </c:pt>
                <c:pt idx="16">
                  <c:v>767462.37988169992</c:v>
                </c:pt>
                <c:pt idx="17">
                  <c:v>610868.37304213003</c:v>
                </c:pt>
                <c:pt idx="18">
                  <c:v>693435.58442162501</c:v>
                </c:pt>
                <c:pt idx="19">
                  <c:v>561626.71017357998</c:v>
                </c:pt>
                <c:pt idx="20">
                  <c:v>886226.02110699599</c:v>
                </c:pt>
                <c:pt idx="21">
                  <c:v>1281100.33558126</c:v>
                </c:pt>
                <c:pt idx="22">
                  <c:v>1837067.0384736089</c:v>
                </c:pt>
                <c:pt idx="23">
                  <c:v>1075365.3423814999</c:v>
                </c:pt>
                <c:pt idx="24">
                  <c:v>446802.42042659002</c:v>
                </c:pt>
                <c:pt idx="25">
                  <c:v>325597.28450984001</c:v>
                </c:pt>
                <c:pt idx="26">
                  <c:v>260172.54121542</c:v>
                </c:pt>
                <c:pt idx="27">
                  <c:v>244214.79848897998</c:v>
                </c:pt>
                <c:pt idx="28">
                  <c:v>198590.09967517998</c:v>
                </c:pt>
                <c:pt idx="29">
                  <c:v>194823.07060372998</c:v>
                </c:pt>
              </c:numCache>
            </c:numRef>
          </c:yVal>
          <c:smooth val="0"/>
        </c:ser>
        <c:ser>
          <c:idx val="2"/>
          <c:order val="1"/>
          <c:tx>
            <c:strRef>
              <c:f>'Red Grouper'!$D$3</c:f>
              <c:strCache>
                <c:ptCount val="1"/>
                <c:pt idx="0">
                  <c:v>Commercial</c:v>
                </c:pt>
              </c:strCache>
            </c:strRef>
          </c:tx>
          <c:xVal>
            <c:numRef>
              <c:f>'Red Grouper'!$A$4:$A$33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Grouper'!$D$4:$D$33</c:f>
              <c:numCache>
                <c:formatCode>#,##0</c:formatCode>
                <c:ptCount val="30"/>
                <c:pt idx="0">
                  <c:v>209063</c:v>
                </c:pt>
                <c:pt idx="1">
                  <c:v>239113</c:v>
                </c:pt>
                <c:pt idx="2">
                  <c:v>244410</c:v>
                </c:pt>
                <c:pt idx="3">
                  <c:v>398029</c:v>
                </c:pt>
                <c:pt idx="4">
                  <c:v>172452</c:v>
                </c:pt>
                <c:pt idx="5">
                  <c:v>145230</c:v>
                </c:pt>
                <c:pt idx="6">
                  <c:v>114045</c:v>
                </c:pt>
                <c:pt idx="7">
                  <c:v>148680</c:v>
                </c:pt>
                <c:pt idx="8">
                  <c:v>185287</c:v>
                </c:pt>
                <c:pt idx="9">
                  <c:v>342739</c:v>
                </c:pt>
                <c:pt idx="10">
                  <c:v>335433</c:v>
                </c:pt>
                <c:pt idx="11">
                  <c:v>458729</c:v>
                </c:pt>
                <c:pt idx="12">
                  <c:v>653572</c:v>
                </c:pt>
                <c:pt idx="13">
                  <c:v>570340</c:v>
                </c:pt>
                <c:pt idx="14">
                  <c:v>472169</c:v>
                </c:pt>
                <c:pt idx="15">
                  <c:v>415990</c:v>
                </c:pt>
                <c:pt idx="16">
                  <c:v>438710</c:v>
                </c:pt>
                <c:pt idx="17">
                  <c:v>393822</c:v>
                </c:pt>
                <c:pt idx="18">
                  <c:v>372907</c:v>
                </c:pt>
                <c:pt idx="19">
                  <c:v>237420</c:v>
                </c:pt>
                <c:pt idx="20">
                  <c:v>384243</c:v>
                </c:pt>
                <c:pt idx="21">
                  <c:v>655338</c:v>
                </c:pt>
                <c:pt idx="22">
                  <c:v>672842</c:v>
                </c:pt>
                <c:pt idx="23">
                  <c:v>431604</c:v>
                </c:pt>
                <c:pt idx="24">
                  <c:v>329095</c:v>
                </c:pt>
                <c:pt idx="25">
                  <c:v>257029</c:v>
                </c:pt>
                <c:pt idx="26">
                  <c:v>157548</c:v>
                </c:pt>
                <c:pt idx="27">
                  <c:v>118388</c:v>
                </c:pt>
                <c:pt idx="28">
                  <c:v>148922</c:v>
                </c:pt>
                <c:pt idx="29">
                  <c:v>66610</c:v>
                </c:pt>
              </c:numCache>
            </c:numRef>
          </c:yVal>
          <c:smooth val="0"/>
        </c:ser>
        <c:ser>
          <c:idx val="1"/>
          <c:order val="2"/>
          <c:tx>
            <c:strRef>
              <c:f>'Red Grouper'!$C$3</c:f>
              <c:strCache>
                <c:ptCount val="1"/>
                <c:pt idx="0">
                  <c:v>For-Hire</c:v>
                </c:pt>
              </c:strCache>
            </c:strRef>
          </c:tx>
          <c:xVal>
            <c:numRef>
              <c:f>'Red Grouper'!$A$4:$A$33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Grouper'!$C$4:$C$33</c:f>
              <c:numCache>
                <c:formatCode>#,##0</c:formatCode>
                <c:ptCount val="30"/>
                <c:pt idx="0">
                  <c:v>30662.935360199994</c:v>
                </c:pt>
                <c:pt idx="1">
                  <c:v>34616.305123800012</c:v>
                </c:pt>
                <c:pt idx="2">
                  <c:v>35687.945474599997</c:v>
                </c:pt>
                <c:pt idx="3">
                  <c:v>31480.421825899997</c:v>
                </c:pt>
                <c:pt idx="4">
                  <c:v>51252.807875220016</c:v>
                </c:pt>
                <c:pt idx="5">
                  <c:v>21918.509776729999</c:v>
                </c:pt>
                <c:pt idx="6">
                  <c:v>36496.572823030001</c:v>
                </c:pt>
                <c:pt idx="7">
                  <c:v>52398.376363899988</c:v>
                </c:pt>
                <c:pt idx="8">
                  <c:v>51141.861382060015</c:v>
                </c:pt>
                <c:pt idx="9">
                  <c:v>57680.460112099987</c:v>
                </c:pt>
                <c:pt idx="10">
                  <c:v>64781.589831199992</c:v>
                </c:pt>
                <c:pt idx="11">
                  <c:v>107110.12132768999</c:v>
                </c:pt>
                <c:pt idx="12">
                  <c:v>100365.11569829998</c:v>
                </c:pt>
                <c:pt idx="13">
                  <c:v>114374.69536310008</c:v>
                </c:pt>
                <c:pt idx="14">
                  <c:v>44248.605752870018</c:v>
                </c:pt>
                <c:pt idx="15">
                  <c:v>70524.325293960021</c:v>
                </c:pt>
                <c:pt idx="16">
                  <c:v>145436.89128329992</c:v>
                </c:pt>
                <c:pt idx="17">
                  <c:v>96627.446196550052</c:v>
                </c:pt>
                <c:pt idx="18">
                  <c:v>109960.137838325</c:v>
                </c:pt>
                <c:pt idx="19">
                  <c:v>105718.99646497999</c:v>
                </c:pt>
                <c:pt idx="20">
                  <c:v>129526.43839359599</c:v>
                </c:pt>
                <c:pt idx="21">
                  <c:v>140014.30860239003</c:v>
                </c:pt>
                <c:pt idx="22">
                  <c:v>131684.188364409</c:v>
                </c:pt>
                <c:pt idx="23">
                  <c:v>37189.582489199987</c:v>
                </c:pt>
                <c:pt idx="24">
                  <c:v>21234.623460489998</c:v>
                </c:pt>
                <c:pt idx="25">
                  <c:v>18964.377961440008</c:v>
                </c:pt>
                <c:pt idx="26">
                  <c:v>16430.454855920005</c:v>
                </c:pt>
                <c:pt idx="27">
                  <c:v>11231.230069679998</c:v>
                </c:pt>
                <c:pt idx="28">
                  <c:v>22603.032815580002</c:v>
                </c:pt>
                <c:pt idx="29">
                  <c:v>13917.20410563</c:v>
                </c:pt>
              </c:numCache>
            </c:numRef>
          </c:yVal>
          <c:smooth val="0"/>
        </c:ser>
        <c:ser>
          <c:idx val="3"/>
          <c:order val="3"/>
          <c:tx>
            <c:strRef>
              <c:f>'Red Grouper'!$E$3</c:f>
              <c:strCache>
                <c:ptCount val="1"/>
                <c:pt idx="0">
                  <c:v>Private</c:v>
                </c:pt>
              </c:strCache>
            </c:strRef>
          </c:tx>
          <c:spPr>
            <a:ln>
              <a:solidFill>
                <a:schemeClr val="accent5"/>
              </a:solidFill>
            </a:ln>
          </c:spPr>
          <c:marker>
            <c:spPr>
              <a:ln>
                <a:solidFill>
                  <a:schemeClr val="accent5"/>
                </a:solidFill>
              </a:ln>
            </c:spPr>
          </c:marker>
          <c:xVal>
            <c:numRef>
              <c:f>'Red Grouper'!$A$4:$A$33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Grouper'!$E$4:$E$33</c:f>
              <c:numCache>
                <c:formatCode>#,##0</c:formatCode>
                <c:ptCount val="30"/>
                <c:pt idx="0">
                  <c:v>208612.21716</c:v>
                </c:pt>
                <c:pt idx="1">
                  <c:v>337623.81674450001</c:v>
                </c:pt>
                <c:pt idx="2">
                  <c:v>199820.61981129998</c:v>
                </c:pt>
                <c:pt idx="3">
                  <c:v>84301.343755999987</c:v>
                </c:pt>
                <c:pt idx="4">
                  <c:v>55382.101217169999</c:v>
                </c:pt>
                <c:pt idx="5">
                  <c:v>23732.798491499998</c:v>
                </c:pt>
                <c:pt idx="6">
                  <c:v>85109.9954172</c:v>
                </c:pt>
                <c:pt idx="7">
                  <c:v>198407.32516767</c:v>
                </c:pt>
                <c:pt idx="8">
                  <c:v>127500.2509228</c:v>
                </c:pt>
                <c:pt idx="9">
                  <c:v>66536.314526800008</c:v>
                </c:pt>
                <c:pt idx="10">
                  <c:v>128502.60003890001</c:v>
                </c:pt>
                <c:pt idx="11">
                  <c:v>141843.8932163</c:v>
                </c:pt>
                <c:pt idx="12">
                  <c:v>194163.01638930003</c:v>
                </c:pt>
                <c:pt idx="13">
                  <c:v>106101.43035950001</c:v>
                </c:pt>
                <c:pt idx="14">
                  <c:v>127936.65340850002</c:v>
                </c:pt>
                <c:pt idx="15">
                  <c:v>130642.8429363</c:v>
                </c:pt>
                <c:pt idx="16">
                  <c:v>183315.4885984</c:v>
                </c:pt>
                <c:pt idx="17">
                  <c:v>120418.92684558</c:v>
                </c:pt>
                <c:pt idx="18">
                  <c:v>210568.44658330001</c:v>
                </c:pt>
                <c:pt idx="19">
                  <c:v>218487.71370859997</c:v>
                </c:pt>
                <c:pt idx="20">
                  <c:v>372456.58271340001</c:v>
                </c:pt>
                <c:pt idx="21">
                  <c:v>485748.02697887004</c:v>
                </c:pt>
                <c:pt idx="22">
                  <c:v>1032540.8501091999</c:v>
                </c:pt>
                <c:pt idx="23">
                  <c:v>606571.75989229989</c:v>
                </c:pt>
                <c:pt idx="24">
                  <c:v>96472.796966099995</c:v>
                </c:pt>
                <c:pt idx="25">
                  <c:v>49603.906548400002</c:v>
                </c:pt>
                <c:pt idx="26">
                  <c:v>86194.086359499997</c:v>
                </c:pt>
                <c:pt idx="27">
                  <c:v>114595.56841930001</c:v>
                </c:pt>
                <c:pt idx="28">
                  <c:v>27065.066859600003</c:v>
                </c:pt>
                <c:pt idx="29">
                  <c:v>114295.86649809999</c:v>
                </c:pt>
              </c:numCache>
            </c:numRef>
          </c:yVal>
          <c:smooth val="0"/>
        </c:ser>
        <c:ser>
          <c:idx val="5"/>
          <c:order val="4"/>
          <c:tx>
            <c:strRef>
              <c:f>'Red Grouper'!$F$3</c:f>
              <c:strCache>
                <c:ptCount val="1"/>
                <c:pt idx="0">
                  <c:v>Total Rec</c:v>
                </c:pt>
              </c:strCache>
            </c:strRef>
          </c:tx>
          <c:xVal>
            <c:numRef>
              <c:f>'Red Grouper'!$A$4:$A$33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Grouper'!$F$4:$F$33</c:f>
              <c:numCache>
                <c:formatCode>#,##0</c:formatCode>
                <c:ptCount val="30"/>
                <c:pt idx="0">
                  <c:v>239275.1525202</c:v>
                </c:pt>
                <c:pt idx="1">
                  <c:v>372240.12186830002</c:v>
                </c:pt>
                <c:pt idx="2">
                  <c:v>235508.56528589997</c:v>
                </c:pt>
                <c:pt idx="3">
                  <c:v>115781.76558189999</c:v>
                </c:pt>
                <c:pt idx="4">
                  <c:v>106634.90909239001</c:v>
                </c:pt>
                <c:pt idx="5">
                  <c:v>45651.308268230001</c:v>
                </c:pt>
                <c:pt idx="6">
                  <c:v>121606.56824023</c:v>
                </c:pt>
                <c:pt idx="7">
                  <c:v>250805.70153157</c:v>
                </c:pt>
                <c:pt idx="8">
                  <c:v>178642.11230486003</c:v>
                </c:pt>
                <c:pt idx="9">
                  <c:v>124216.77463889999</c:v>
                </c:pt>
                <c:pt idx="10">
                  <c:v>193284.1898701</c:v>
                </c:pt>
                <c:pt idx="11">
                  <c:v>248954.01454398999</c:v>
                </c:pt>
                <c:pt idx="12">
                  <c:v>294528.13208760001</c:v>
                </c:pt>
                <c:pt idx="13">
                  <c:v>220476.12572260009</c:v>
                </c:pt>
                <c:pt idx="14">
                  <c:v>172185.25916137005</c:v>
                </c:pt>
                <c:pt idx="15">
                  <c:v>201167.16823026002</c:v>
                </c:pt>
                <c:pt idx="16">
                  <c:v>328752.37988169992</c:v>
                </c:pt>
                <c:pt idx="17">
                  <c:v>217046.37304213006</c:v>
                </c:pt>
                <c:pt idx="18">
                  <c:v>320528.58442162501</c:v>
                </c:pt>
                <c:pt idx="19">
                  <c:v>324206.71017357998</c:v>
                </c:pt>
                <c:pt idx="20">
                  <c:v>501983.02110699599</c:v>
                </c:pt>
                <c:pt idx="21">
                  <c:v>625762.33558126003</c:v>
                </c:pt>
                <c:pt idx="22">
                  <c:v>1164225.0384736089</c:v>
                </c:pt>
                <c:pt idx="23">
                  <c:v>643761.34238149982</c:v>
                </c:pt>
                <c:pt idx="24">
                  <c:v>117707.42042658999</c:v>
                </c:pt>
                <c:pt idx="25">
                  <c:v>68568.284509840014</c:v>
                </c:pt>
                <c:pt idx="26">
                  <c:v>102624.54121542</c:v>
                </c:pt>
                <c:pt idx="27">
                  <c:v>125826.79848898</c:v>
                </c:pt>
                <c:pt idx="28">
                  <c:v>49668.099675180005</c:v>
                </c:pt>
                <c:pt idx="29">
                  <c:v>128213.07060372998</c:v>
                </c:pt>
              </c:numCache>
            </c:numRef>
          </c:yVal>
          <c:smooth val="0"/>
        </c:ser>
        <c:ser>
          <c:idx val="4"/>
          <c:order val="5"/>
          <c:tx>
            <c:strRef>
              <c:f>'Red Grouper'!$G$3</c:f>
              <c:strCache>
                <c:ptCount val="1"/>
                <c:pt idx="0">
                  <c:v>ACL/ABC</c:v>
                </c:pt>
              </c:strCache>
            </c:strRef>
          </c:tx>
          <c:spPr>
            <a:ln>
              <a:solidFill>
                <a:schemeClr val="tx1"/>
              </a:solidFill>
            </a:ln>
          </c:spPr>
          <c:marker>
            <c:symbol val="none"/>
          </c:marker>
          <c:xVal>
            <c:numRef>
              <c:f>'Red Grouper'!$A$4:$A$33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Grouper'!$G$4:$G$33</c:f>
              <c:numCache>
                <c:formatCode>General</c:formatCode>
                <c:ptCount val="30"/>
                <c:pt idx="25" formatCode="#,##0">
                  <c:v>573000</c:v>
                </c:pt>
                <c:pt idx="26" formatCode="#,##0">
                  <c:v>647000</c:v>
                </c:pt>
                <c:pt idx="27" formatCode="#,##0">
                  <c:v>718000</c:v>
                </c:pt>
                <c:pt idx="28" formatCode="#,##0">
                  <c:v>780000</c:v>
                </c:pt>
                <c:pt idx="29" formatCode="#,##0">
                  <c:v>780000</c:v>
                </c:pt>
              </c:numCache>
            </c:numRef>
          </c:yVal>
          <c:smooth val="0"/>
        </c:ser>
        <c:dLbls>
          <c:showLegendKey val="0"/>
          <c:showVal val="0"/>
          <c:showCatName val="0"/>
          <c:showSerName val="0"/>
          <c:showPercent val="0"/>
          <c:showBubbleSize val="0"/>
        </c:dLbls>
        <c:axId val="200109440"/>
        <c:axId val="200110016"/>
      </c:scatterChart>
      <c:valAx>
        <c:axId val="200109440"/>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200110016"/>
        <c:crosses val="autoZero"/>
        <c:crossBetween val="midCat"/>
      </c:valAx>
      <c:valAx>
        <c:axId val="200110016"/>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20010944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'Red Porgy'!$B$2</c:f>
              <c:strCache>
                <c:ptCount val="1"/>
                <c:pt idx="0">
                  <c:v>Total</c:v>
                </c:pt>
              </c:strCache>
            </c:strRef>
          </c:tx>
          <c:xVal>
            <c:numRef>
              <c:f>'Red Porgy'!$A$3:$A$32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Porgy'!$B$3:$B$32</c:f>
              <c:numCache>
                <c:formatCode>#,##0</c:formatCode>
                <c:ptCount val="30"/>
                <c:pt idx="0">
                  <c:v>944290.50401452987</c:v>
                </c:pt>
                <c:pt idx="1">
                  <c:v>924995.21293764003</c:v>
                </c:pt>
                <c:pt idx="2">
                  <c:v>1061097.3913873401</c:v>
                </c:pt>
                <c:pt idx="3">
                  <c:v>1093062.35518002</c:v>
                </c:pt>
                <c:pt idx="4">
                  <c:v>1380974.8166970599</c:v>
                </c:pt>
                <c:pt idx="5">
                  <c:v>802802.22736454988</c:v>
                </c:pt>
                <c:pt idx="6">
                  <c:v>599277.23883839999</c:v>
                </c:pt>
                <c:pt idx="7">
                  <c:v>480257.71274318598</c:v>
                </c:pt>
                <c:pt idx="8">
                  <c:v>507687.90922171995</c:v>
                </c:pt>
                <c:pt idx="9">
                  <c:v>602223.7633615199</c:v>
                </c:pt>
                <c:pt idx="10">
                  <c:v>584244.44625058002</c:v>
                </c:pt>
                <c:pt idx="11">
                  <c:v>479038.43625684991</c:v>
                </c:pt>
                <c:pt idx="12">
                  <c:v>405488.98716407001</c:v>
                </c:pt>
                <c:pt idx="13">
                  <c:v>221752.83951502998</c:v>
                </c:pt>
                <c:pt idx="14">
                  <c:v>45975.607458159997</c:v>
                </c:pt>
                <c:pt idx="15">
                  <c:v>151345.00516187999</c:v>
                </c:pt>
                <c:pt idx="16">
                  <c:v>145560.81163381998</c:v>
                </c:pt>
                <c:pt idx="17">
                  <c:v>151467.51661962201</c:v>
                </c:pt>
                <c:pt idx="18">
                  <c:v>191150.230492161</c:v>
                </c:pt>
                <c:pt idx="19">
                  <c:v>151143.96542370802</c:v>
                </c:pt>
                <c:pt idx="20">
                  <c:v>196879.22526805941</c:v>
                </c:pt>
                <c:pt idx="21">
                  <c:v>325591.60521582002</c:v>
                </c:pt>
                <c:pt idx="22">
                  <c:v>362997.46690287907</c:v>
                </c:pt>
                <c:pt idx="23">
                  <c:v>263142.145397869</c:v>
                </c:pt>
                <c:pt idx="24">
                  <c:v>241345.59045351698</c:v>
                </c:pt>
                <c:pt idx="25">
                  <c:v>270348.61877680401</c:v>
                </c:pt>
                <c:pt idx="26">
                  <c:v>262398.31111786602</c:v>
                </c:pt>
                <c:pt idx="27">
                  <c:v>236383.521160506</c:v>
                </c:pt>
                <c:pt idx="28">
                  <c:v>211400.56360508921</c:v>
                </c:pt>
                <c:pt idx="29">
                  <c:v>199422.06025218903</c:v>
                </c:pt>
              </c:numCache>
            </c:numRef>
          </c:yVal>
          <c:smooth val="0"/>
        </c:ser>
        <c:ser>
          <c:idx val="2"/>
          <c:order val="1"/>
          <c:tx>
            <c:strRef>
              <c:f>'Red Porgy'!$D$2</c:f>
              <c:strCache>
                <c:ptCount val="1"/>
                <c:pt idx="0">
                  <c:v>Commercial</c:v>
                </c:pt>
              </c:strCache>
            </c:strRef>
          </c:tx>
          <c:xVal>
            <c:numRef>
              <c:f>'Red Porgy'!$A$3:$A$32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Porgy'!$D$3:$D$32</c:f>
              <c:numCache>
                <c:formatCode>#,##0</c:formatCode>
                <c:ptCount val="30"/>
                <c:pt idx="0">
                  <c:v>682851</c:v>
                </c:pt>
                <c:pt idx="1">
                  <c:v>578132</c:v>
                </c:pt>
                <c:pt idx="2">
                  <c:v>632604</c:v>
                </c:pt>
                <c:pt idx="3">
                  <c:v>671134</c:v>
                </c:pt>
                <c:pt idx="4">
                  <c:v>765787</c:v>
                </c:pt>
                <c:pt idx="5">
                  <c:v>570131</c:v>
                </c:pt>
                <c:pt idx="6">
                  <c:v>299907</c:v>
                </c:pt>
                <c:pt idx="7">
                  <c:v>297549</c:v>
                </c:pt>
                <c:pt idx="8">
                  <c:v>352618</c:v>
                </c:pt>
                <c:pt idx="9">
                  <c:v>345514</c:v>
                </c:pt>
                <c:pt idx="10">
                  <c:v>365624</c:v>
                </c:pt>
                <c:pt idx="11">
                  <c:v>359730</c:v>
                </c:pt>
                <c:pt idx="12">
                  <c:v>299036</c:v>
                </c:pt>
                <c:pt idx="13">
                  <c:v>98506</c:v>
                </c:pt>
                <c:pt idx="14">
                  <c:v>17873</c:v>
                </c:pt>
                <c:pt idx="15">
                  <c:v>58669</c:v>
                </c:pt>
                <c:pt idx="16">
                  <c:v>54909</c:v>
                </c:pt>
                <c:pt idx="17">
                  <c:v>48571</c:v>
                </c:pt>
                <c:pt idx="18">
                  <c:v>49762</c:v>
                </c:pt>
                <c:pt idx="19">
                  <c:v>48718</c:v>
                </c:pt>
                <c:pt idx="20">
                  <c:v>83505</c:v>
                </c:pt>
                <c:pt idx="21">
                  <c:v>141837</c:v>
                </c:pt>
                <c:pt idx="22">
                  <c:v>172079</c:v>
                </c:pt>
                <c:pt idx="23">
                  <c:v>164550</c:v>
                </c:pt>
                <c:pt idx="24">
                  <c:v>158853</c:v>
                </c:pt>
                <c:pt idx="25">
                  <c:v>202873</c:v>
                </c:pt>
                <c:pt idx="26">
                  <c:v>161699</c:v>
                </c:pt>
                <c:pt idx="27">
                  <c:v>162206</c:v>
                </c:pt>
                <c:pt idx="28">
                  <c:v>150634</c:v>
                </c:pt>
                <c:pt idx="29">
                  <c:v>101919</c:v>
                </c:pt>
              </c:numCache>
            </c:numRef>
          </c:yVal>
          <c:smooth val="0"/>
        </c:ser>
        <c:ser>
          <c:idx val="1"/>
          <c:order val="2"/>
          <c:tx>
            <c:strRef>
              <c:f>'Red Porgy'!$C$2</c:f>
              <c:strCache>
                <c:ptCount val="1"/>
                <c:pt idx="0">
                  <c:v>For-Hire</c:v>
                </c:pt>
              </c:strCache>
            </c:strRef>
          </c:tx>
          <c:xVal>
            <c:numRef>
              <c:f>'Red Porgy'!$A$3:$A$32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Porgy'!$C$3:$C$32</c:f>
              <c:numCache>
                <c:formatCode>#,##0</c:formatCode>
                <c:ptCount val="30"/>
                <c:pt idx="0">
                  <c:v>230795.88137800997</c:v>
                </c:pt>
                <c:pt idx="1">
                  <c:v>262578.37254012999</c:v>
                </c:pt>
                <c:pt idx="2">
                  <c:v>324679.85585882002</c:v>
                </c:pt>
                <c:pt idx="3">
                  <c:v>363776.31191568007</c:v>
                </c:pt>
                <c:pt idx="4">
                  <c:v>183792.76177355991</c:v>
                </c:pt>
                <c:pt idx="5">
                  <c:v>168683.77164029994</c:v>
                </c:pt>
                <c:pt idx="6">
                  <c:v>239460.8673402</c:v>
                </c:pt>
                <c:pt idx="7">
                  <c:v>159880.25757768599</c:v>
                </c:pt>
                <c:pt idx="8">
                  <c:v>125279.39213429998</c:v>
                </c:pt>
                <c:pt idx="9">
                  <c:v>249404.39867487998</c:v>
                </c:pt>
                <c:pt idx="10">
                  <c:v>143919.06831495001</c:v>
                </c:pt>
                <c:pt idx="11">
                  <c:v>108613.07567316994</c:v>
                </c:pt>
                <c:pt idx="12">
                  <c:v>97454.70273742998</c:v>
                </c:pt>
                <c:pt idx="13">
                  <c:v>107929.39673827999</c:v>
                </c:pt>
                <c:pt idx="14">
                  <c:v>18283.124657959997</c:v>
                </c:pt>
                <c:pt idx="15">
                  <c:v>77487.793310769994</c:v>
                </c:pt>
                <c:pt idx="16">
                  <c:v>82869.461882319971</c:v>
                </c:pt>
                <c:pt idx="17">
                  <c:v>69926.030598522018</c:v>
                </c:pt>
                <c:pt idx="18">
                  <c:v>86973.996538081003</c:v>
                </c:pt>
                <c:pt idx="19">
                  <c:v>55148.708163288014</c:v>
                </c:pt>
                <c:pt idx="20">
                  <c:v>101851.65057625942</c:v>
                </c:pt>
                <c:pt idx="21">
                  <c:v>168178.97978872003</c:v>
                </c:pt>
                <c:pt idx="22">
                  <c:v>97009.19701517903</c:v>
                </c:pt>
                <c:pt idx="23">
                  <c:v>45996.104905399006</c:v>
                </c:pt>
                <c:pt idx="24">
                  <c:v>54682.806213206997</c:v>
                </c:pt>
                <c:pt idx="25">
                  <c:v>48788.373959124008</c:v>
                </c:pt>
                <c:pt idx="26">
                  <c:v>69651.469382666008</c:v>
                </c:pt>
                <c:pt idx="27">
                  <c:v>51932.865390705985</c:v>
                </c:pt>
                <c:pt idx="28">
                  <c:v>45218.3246772192</c:v>
                </c:pt>
                <c:pt idx="29">
                  <c:v>86048.751113779013</c:v>
                </c:pt>
              </c:numCache>
            </c:numRef>
          </c:yVal>
          <c:smooth val="0"/>
        </c:ser>
        <c:ser>
          <c:idx val="3"/>
          <c:order val="3"/>
          <c:tx>
            <c:strRef>
              <c:f>'Red Porgy'!$E$2</c:f>
              <c:strCache>
                <c:ptCount val="1"/>
                <c:pt idx="0">
                  <c:v>Private</c:v>
                </c:pt>
              </c:strCache>
            </c:strRef>
          </c:tx>
          <c:spPr>
            <a:ln>
              <a:solidFill>
                <a:schemeClr val="accent5"/>
              </a:solidFill>
            </a:ln>
          </c:spPr>
          <c:marker>
            <c:spPr>
              <a:ln>
                <a:solidFill>
                  <a:schemeClr val="accent5"/>
                </a:solidFill>
              </a:ln>
            </c:spPr>
          </c:marker>
          <c:xVal>
            <c:numRef>
              <c:f>'Red Porgy'!$A$3:$A$32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Porgy'!$E$3:$E$32</c:f>
              <c:numCache>
                <c:formatCode>#,##0</c:formatCode>
                <c:ptCount val="30"/>
                <c:pt idx="0">
                  <c:v>30643.622636520002</c:v>
                </c:pt>
                <c:pt idx="1">
                  <c:v>84284.840397509994</c:v>
                </c:pt>
                <c:pt idx="2">
                  <c:v>103813.53552852001</c:v>
                </c:pt>
                <c:pt idx="3">
                  <c:v>58152.043264340005</c:v>
                </c:pt>
                <c:pt idx="4">
                  <c:v>431395.05492349999</c:v>
                </c:pt>
                <c:pt idx="5">
                  <c:v>63987.455724250001</c:v>
                </c:pt>
                <c:pt idx="6">
                  <c:v>59909.371498199995</c:v>
                </c:pt>
                <c:pt idx="7">
                  <c:v>22828.4551655</c:v>
                </c:pt>
                <c:pt idx="8">
                  <c:v>29790.517087419998</c:v>
                </c:pt>
                <c:pt idx="9">
                  <c:v>7305.3646866400004</c:v>
                </c:pt>
                <c:pt idx="10">
                  <c:v>74701.377935630007</c:v>
                </c:pt>
                <c:pt idx="11">
                  <c:v>10695.36058368</c:v>
                </c:pt>
                <c:pt idx="12">
                  <c:v>8998.2844266399989</c:v>
                </c:pt>
                <c:pt idx="13">
                  <c:v>15317.442776750002</c:v>
                </c:pt>
                <c:pt idx="14">
                  <c:v>9819.4828001999995</c:v>
                </c:pt>
                <c:pt idx="15">
                  <c:v>15188.211851109998</c:v>
                </c:pt>
                <c:pt idx="16">
                  <c:v>7782.3497514999999</c:v>
                </c:pt>
                <c:pt idx="17">
                  <c:v>32970.486021099998</c:v>
                </c:pt>
                <c:pt idx="18">
                  <c:v>54414.233954080009</c:v>
                </c:pt>
                <c:pt idx="19">
                  <c:v>47277.257260420003</c:v>
                </c:pt>
                <c:pt idx="20">
                  <c:v>11522.5746918</c:v>
                </c:pt>
                <c:pt idx="21">
                  <c:v>15575.6254271</c:v>
                </c:pt>
                <c:pt idx="22">
                  <c:v>93909.269887700008</c:v>
                </c:pt>
                <c:pt idx="23">
                  <c:v>52596.040492469998</c:v>
                </c:pt>
                <c:pt idx="24">
                  <c:v>27809.78424031</c:v>
                </c:pt>
                <c:pt idx="25">
                  <c:v>18687.244817679999</c:v>
                </c:pt>
                <c:pt idx="26">
                  <c:v>31047.8417352</c:v>
                </c:pt>
                <c:pt idx="27">
                  <c:v>22244.6557698</c:v>
                </c:pt>
                <c:pt idx="28">
                  <c:v>15548.238927869999</c:v>
                </c:pt>
                <c:pt idx="29">
                  <c:v>11454.309138409999</c:v>
                </c:pt>
              </c:numCache>
            </c:numRef>
          </c:yVal>
          <c:smooth val="0"/>
        </c:ser>
        <c:ser>
          <c:idx val="6"/>
          <c:order val="4"/>
          <c:tx>
            <c:strRef>
              <c:f>'Red Porgy'!$F$2</c:f>
              <c:strCache>
                <c:ptCount val="1"/>
                <c:pt idx="0">
                  <c:v>Total Rec</c:v>
                </c:pt>
              </c:strCache>
            </c:strRef>
          </c:tx>
          <c:spPr>
            <a:ln>
              <a:solidFill>
                <a:schemeClr val="accent6"/>
              </a:solidFill>
            </a:ln>
          </c:spPr>
          <c:marker>
            <c:symbol val="circle"/>
            <c:size val="7"/>
            <c:spPr>
              <a:solidFill>
                <a:schemeClr val="accent6"/>
              </a:solidFill>
              <a:ln>
                <a:solidFill>
                  <a:schemeClr val="accent6"/>
                </a:solidFill>
              </a:ln>
            </c:spPr>
          </c:marker>
          <c:xVal>
            <c:numRef>
              <c:f>'Red Porgy'!$A$3:$A$32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Porgy'!$F$3:$F$32</c:f>
              <c:numCache>
                <c:formatCode>#,##0</c:formatCode>
                <c:ptCount val="30"/>
                <c:pt idx="0">
                  <c:v>261439.50401452999</c:v>
                </c:pt>
                <c:pt idx="1">
                  <c:v>346863.21293763997</c:v>
                </c:pt>
                <c:pt idx="2">
                  <c:v>428493.39138734003</c:v>
                </c:pt>
                <c:pt idx="3">
                  <c:v>421928.35518002009</c:v>
                </c:pt>
                <c:pt idx="4">
                  <c:v>615187.8166970599</c:v>
                </c:pt>
                <c:pt idx="5">
                  <c:v>232671.22736454994</c:v>
                </c:pt>
                <c:pt idx="6">
                  <c:v>299370.23883839999</c:v>
                </c:pt>
                <c:pt idx="7">
                  <c:v>182708.71274318598</c:v>
                </c:pt>
                <c:pt idx="8">
                  <c:v>155069.90922171998</c:v>
                </c:pt>
                <c:pt idx="9">
                  <c:v>256709.76336151999</c:v>
                </c:pt>
                <c:pt idx="10">
                  <c:v>218620.44625058002</c:v>
                </c:pt>
                <c:pt idx="11">
                  <c:v>119308.43625684993</c:v>
                </c:pt>
                <c:pt idx="12">
                  <c:v>106452.98716406999</c:v>
                </c:pt>
                <c:pt idx="13">
                  <c:v>123246.83951502999</c:v>
                </c:pt>
                <c:pt idx="14">
                  <c:v>28102.607458159997</c:v>
                </c:pt>
                <c:pt idx="15">
                  <c:v>92676.005161879992</c:v>
                </c:pt>
                <c:pt idx="16">
                  <c:v>90651.811633819976</c:v>
                </c:pt>
                <c:pt idx="17">
                  <c:v>102896.51661962201</c:v>
                </c:pt>
                <c:pt idx="18">
                  <c:v>141388.230492161</c:v>
                </c:pt>
                <c:pt idx="19">
                  <c:v>102425.96542370802</c:v>
                </c:pt>
                <c:pt idx="20">
                  <c:v>113374.22526805941</c:v>
                </c:pt>
                <c:pt idx="21">
                  <c:v>183754.60521582002</c:v>
                </c:pt>
                <c:pt idx="22">
                  <c:v>190918.46690287904</c:v>
                </c:pt>
                <c:pt idx="23">
                  <c:v>98592.145397868997</c:v>
                </c:pt>
                <c:pt idx="24">
                  <c:v>82492.590453516998</c:v>
                </c:pt>
                <c:pt idx="25">
                  <c:v>67475.618776804011</c:v>
                </c:pt>
                <c:pt idx="26">
                  <c:v>100699.311117866</c:v>
                </c:pt>
                <c:pt idx="27">
                  <c:v>74177.521160505989</c:v>
                </c:pt>
                <c:pt idx="28">
                  <c:v>60766.563605089199</c:v>
                </c:pt>
                <c:pt idx="29">
                  <c:v>97503.06025218901</c:v>
                </c:pt>
              </c:numCache>
            </c:numRef>
          </c:yVal>
          <c:smooth val="0"/>
        </c:ser>
        <c:ser>
          <c:idx val="4"/>
          <c:order val="5"/>
          <c:tx>
            <c:strRef>
              <c:f>'Red Porgy'!$G$2</c:f>
              <c:strCache>
                <c:ptCount val="1"/>
                <c:pt idx="0">
                  <c:v>ACL/ABC</c:v>
                </c:pt>
              </c:strCache>
            </c:strRef>
          </c:tx>
          <c:spPr>
            <a:ln>
              <a:solidFill>
                <a:schemeClr val="tx1"/>
              </a:solidFill>
            </a:ln>
          </c:spPr>
          <c:marker>
            <c:symbol val="none"/>
          </c:marker>
          <c:xVal>
            <c:numRef>
              <c:f>'Red Porgy'!$A$3:$A$32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Porgy'!$G$3:$G$32</c:f>
              <c:numCache>
                <c:formatCode>General</c:formatCode>
                <c:ptCount val="30"/>
                <c:pt idx="24" formatCode="#,##0">
                  <c:v>395304</c:v>
                </c:pt>
                <c:pt idx="25" formatCode="#,##0">
                  <c:v>395304</c:v>
                </c:pt>
                <c:pt idx="26" formatCode="#,##0">
                  <c:v>395304</c:v>
                </c:pt>
                <c:pt idx="27" formatCode="#,##0">
                  <c:v>306000</c:v>
                </c:pt>
                <c:pt idx="28" formatCode="#,##0">
                  <c:v>309000</c:v>
                </c:pt>
                <c:pt idx="29" formatCode="#,##0">
                  <c:v>328000</c:v>
                </c:pt>
              </c:numCache>
            </c:numRef>
          </c:yVal>
          <c:smooth val="0"/>
        </c:ser>
        <c:ser>
          <c:idx val="5"/>
          <c:order val="6"/>
          <c:tx>
            <c:strRef>
              <c:f>'Red Porgy'!$H$2</c:f>
              <c:strCache>
                <c:ptCount val="1"/>
                <c:pt idx="0">
                  <c:v>Comm ACL</c:v>
                </c:pt>
              </c:strCache>
            </c:strRef>
          </c:tx>
          <c:spPr>
            <a:ln w="38100">
              <a:solidFill>
                <a:srgbClr val="00B050"/>
              </a:solidFill>
            </a:ln>
          </c:spPr>
          <c:marker>
            <c:symbol val="none"/>
          </c:marker>
          <c:xVal>
            <c:numRef>
              <c:f>'Red Porgy'!$A$3:$A$26</c:f>
              <c:numCache>
                <c:formatCode>General</c:formatCode>
                <c:ptCount val="24"/>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numCache>
            </c:numRef>
          </c:xVal>
          <c:yVal>
            <c:numRef>
              <c:f>'Red Porgy'!$H$3:$H$26</c:f>
              <c:numCache>
                <c:formatCode>General</c:formatCode>
                <c:ptCount val="24"/>
                <c:pt idx="21" formatCode="#,##0">
                  <c:v>132000</c:v>
                </c:pt>
                <c:pt idx="22" formatCode="#,##0">
                  <c:v>132000</c:v>
                </c:pt>
                <c:pt idx="23" formatCode="#,##0">
                  <c:v>132000</c:v>
                </c:pt>
              </c:numCache>
            </c:numRef>
          </c:yVal>
          <c:smooth val="0"/>
        </c:ser>
        <c:dLbls>
          <c:showLegendKey val="0"/>
          <c:showVal val="0"/>
          <c:showCatName val="0"/>
          <c:showSerName val="0"/>
          <c:showPercent val="0"/>
          <c:showBubbleSize val="0"/>
        </c:dLbls>
        <c:axId val="200113472"/>
        <c:axId val="200163328"/>
      </c:scatterChart>
      <c:valAx>
        <c:axId val="200113472"/>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200163328"/>
        <c:crosses val="autoZero"/>
        <c:crossBetween val="midCat"/>
      </c:valAx>
      <c:valAx>
        <c:axId val="200163328"/>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20011347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'Red Snapper'!$B$4</c:f>
              <c:strCache>
                <c:ptCount val="1"/>
                <c:pt idx="0">
                  <c:v>Total</c:v>
                </c:pt>
              </c:strCache>
            </c:strRef>
          </c:tx>
          <c:xVal>
            <c:numRef>
              <c:f>'Red Snapper'!$A$5:$A$34</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Snapper'!$B$5:$B$34</c:f>
              <c:numCache>
                <c:formatCode>#,##0</c:formatCode>
                <c:ptCount val="30"/>
                <c:pt idx="0">
                  <c:v>318789.67032921896</c:v>
                </c:pt>
                <c:pt idx="1">
                  <c:v>425043.98048308003</c:v>
                </c:pt>
                <c:pt idx="2">
                  <c:v>428428.9346792</c:v>
                </c:pt>
                <c:pt idx="3">
                  <c:v>533173.44991761702</c:v>
                </c:pt>
                <c:pt idx="4">
                  <c:v>376530.13387455</c:v>
                </c:pt>
                <c:pt idx="5">
                  <c:v>475074.44025798002</c:v>
                </c:pt>
                <c:pt idx="6">
                  <c:v>421705.87237546599</c:v>
                </c:pt>
                <c:pt idx="7">
                  <c:v>359354.15925799997</c:v>
                </c:pt>
                <c:pt idx="8">
                  <c:v>398760.86099476006</c:v>
                </c:pt>
                <c:pt idx="9">
                  <c:v>316239.76442709001</c:v>
                </c:pt>
                <c:pt idx="10">
                  <c:v>261328.05790700001</c:v>
                </c:pt>
                <c:pt idx="11">
                  <c:v>280227.54073870997</c:v>
                </c:pt>
                <c:pt idx="12">
                  <c:v>205395.05924481997</c:v>
                </c:pt>
                <c:pt idx="13">
                  <c:v>310002.33426524</c:v>
                </c:pt>
                <c:pt idx="14">
                  <c:v>505610.04380410496</c:v>
                </c:pt>
                <c:pt idx="15">
                  <c:v>539815.41488207702</c:v>
                </c:pt>
                <c:pt idx="16">
                  <c:v>572829.68869201001</c:v>
                </c:pt>
                <c:pt idx="17">
                  <c:v>415196.43385130999</c:v>
                </c:pt>
                <c:pt idx="18">
                  <c:v>507926.39383808</c:v>
                </c:pt>
                <c:pt idx="19">
                  <c:v>418730.59098530002</c:v>
                </c:pt>
                <c:pt idx="20">
                  <c:v>411426.07112412999</c:v>
                </c:pt>
                <c:pt idx="21">
                  <c:v>353939.78539143002</c:v>
                </c:pt>
                <c:pt idx="22">
                  <c:v>1038334.515172477</c:v>
                </c:pt>
                <c:pt idx="23">
                  <c:v>1175786.8648229898</c:v>
                </c:pt>
                <c:pt idx="24">
                  <c:v>12195.65385153</c:v>
                </c:pt>
                <c:pt idx="25">
                  <c:v>15756.818351499998</c:v>
                </c:pt>
                <c:pt idx="26">
                  <c:v>92674.936336350002</c:v>
                </c:pt>
                <c:pt idx="27">
                  <c:v>151610.95025675002</c:v>
                </c:pt>
                <c:pt idx="28">
                  <c:v>1161066.5131729001</c:v>
                </c:pt>
                <c:pt idx="29">
                  <c:v>13702.4858243</c:v>
                </c:pt>
              </c:numCache>
            </c:numRef>
          </c:yVal>
          <c:smooth val="0"/>
        </c:ser>
        <c:ser>
          <c:idx val="2"/>
          <c:order val="1"/>
          <c:tx>
            <c:strRef>
              <c:f>'Red Snapper'!$D$4</c:f>
              <c:strCache>
                <c:ptCount val="1"/>
                <c:pt idx="0">
                  <c:v>Commercial</c:v>
                </c:pt>
              </c:strCache>
            </c:strRef>
          </c:tx>
          <c:xVal>
            <c:numRef>
              <c:f>'Red Snapper'!$A$5:$A$34</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Snapper'!$D$5:$D$34</c:f>
              <c:numCache>
                <c:formatCode>#,##0</c:formatCode>
                <c:ptCount val="30"/>
                <c:pt idx="0">
                  <c:v>222114</c:v>
                </c:pt>
                <c:pt idx="1">
                  <c:v>193546</c:v>
                </c:pt>
                <c:pt idx="2">
                  <c:v>169063</c:v>
                </c:pt>
                <c:pt idx="3">
                  <c:v>264911</c:v>
                </c:pt>
                <c:pt idx="4">
                  <c:v>221264</c:v>
                </c:pt>
                <c:pt idx="5">
                  <c:v>142514</c:v>
                </c:pt>
                <c:pt idx="6">
                  <c:v>101040</c:v>
                </c:pt>
                <c:pt idx="7">
                  <c:v>195156</c:v>
                </c:pt>
                <c:pt idx="8">
                  <c:v>194464</c:v>
                </c:pt>
                <c:pt idx="9">
                  <c:v>184549</c:v>
                </c:pt>
                <c:pt idx="10">
                  <c:v>142828</c:v>
                </c:pt>
                <c:pt idx="11">
                  <c:v>114263</c:v>
                </c:pt>
                <c:pt idx="12">
                  <c:v>91275</c:v>
                </c:pt>
                <c:pt idx="13">
                  <c:v>95842</c:v>
                </c:pt>
                <c:pt idx="14">
                  <c:v>105866</c:v>
                </c:pt>
                <c:pt idx="15">
                  <c:v>188742</c:v>
                </c:pt>
                <c:pt idx="16">
                  <c:v>176716</c:v>
                </c:pt>
                <c:pt idx="17">
                  <c:v>134797</c:v>
                </c:pt>
                <c:pt idx="18">
                  <c:v>173646</c:v>
                </c:pt>
                <c:pt idx="19">
                  <c:v>129826</c:v>
                </c:pt>
                <c:pt idx="20">
                  <c:v>88487</c:v>
                </c:pt>
                <c:pt idx="21">
                  <c:v>116171</c:v>
                </c:pt>
                <c:pt idx="22">
                  <c:v>254867</c:v>
                </c:pt>
                <c:pt idx="23">
                  <c:v>363003</c:v>
                </c:pt>
                <c:pt idx="24">
                  <c:v>9217</c:v>
                </c:pt>
                <c:pt idx="25">
                  <c:v>873</c:v>
                </c:pt>
                <c:pt idx="26">
                  <c:v>7628</c:v>
                </c:pt>
                <c:pt idx="27">
                  <c:v>30444</c:v>
                </c:pt>
                <c:pt idx="28">
                  <c:v>61916</c:v>
                </c:pt>
                <c:pt idx="29">
                  <c:v>3055</c:v>
                </c:pt>
              </c:numCache>
            </c:numRef>
          </c:yVal>
          <c:smooth val="0"/>
        </c:ser>
        <c:ser>
          <c:idx val="1"/>
          <c:order val="2"/>
          <c:tx>
            <c:strRef>
              <c:f>'Red Snapper'!$C$4</c:f>
              <c:strCache>
                <c:ptCount val="1"/>
                <c:pt idx="0">
                  <c:v>For-Hire</c:v>
                </c:pt>
              </c:strCache>
            </c:strRef>
          </c:tx>
          <c:xVal>
            <c:numRef>
              <c:f>'Red Snapper'!$A$5:$A$34</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Snapper'!$C$5:$C$34</c:f>
              <c:numCache>
                <c:formatCode>#,##0</c:formatCode>
                <c:ptCount val="30"/>
                <c:pt idx="0">
                  <c:v>72611.523357381986</c:v>
                </c:pt>
                <c:pt idx="1">
                  <c:v>130522.52152297999</c:v>
                </c:pt>
                <c:pt idx="2">
                  <c:v>168197.15449892002</c:v>
                </c:pt>
                <c:pt idx="3">
                  <c:v>107037.99144327703</c:v>
                </c:pt>
                <c:pt idx="4">
                  <c:v>102189.17883604999</c:v>
                </c:pt>
                <c:pt idx="5">
                  <c:v>160976.30352197998</c:v>
                </c:pt>
                <c:pt idx="6">
                  <c:v>169532.24713506602</c:v>
                </c:pt>
                <c:pt idx="7">
                  <c:v>85293.957980199993</c:v>
                </c:pt>
                <c:pt idx="8">
                  <c:v>118472.92445436001</c:v>
                </c:pt>
                <c:pt idx="9">
                  <c:v>122026.15445809001</c:v>
                </c:pt>
                <c:pt idx="10">
                  <c:v>59863.61953389999</c:v>
                </c:pt>
                <c:pt idx="11">
                  <c:v>157131.34006830998</c:v>
                </c:pt>
                <c:pt idx="12">
                  <c:v>78201.248468519974</c:v>
                </c:pt>
                <c:pt idx="13">
                  <c:v>104109.94283224001</c:v>
                </c:pt>
                <c:pt idx="14">
                  <c:v>96890.897491805008</c:v>
                </c:pt>
                <c:pt idx="15">
                  <c:v>119856.28371357698</c:v>
                </c:pt>
                <c:pt idx="16">
                  <c:v>168155.09265240998</c:v>
                </c:pt>
                <c:pt idx="17">
                  <c:v>176230.30867061001</c:v>
                </c:pt>
                <c:pt idx="18">
                  <c:v>183611.67702797995</c:v>
                </c:pt>
                <c:pt idx="19">
                  <c:v>167125.66800559996</c:v>
                </c:pt>
                <c:pt idx="20">
                  <c:v>206978.26300563003</c:v>
                </c:pt>
                <c:pt idx="21">
                  <c:v>94668.699016129991</c:v>
                </c:pt>
                <c:pt idx="22">
                  <c:v>197971.84502457702</c:v>
                </c:pt>
                <c:pt idx="23">
                  <c:v>256174.39907418995</c:v>
                </c:pt>
                <c:pt idx="24">
                  <c:v>2978.6538515299994</c:v>
                </c:pt>
                <c:pt idx="25">
                  <c:v>8660.389704199999</c:v>
                </c:pt>
                <c:pt idx="26">
                  <c:v>39028.385773249996</c:v>
                </c:pt>
                <c:pt idx="27">
                  <c:v>17554.229686750004</c:v>
                </c:pt>
                <c:pt idx="28">
                  <c:v>99696.955994199991</c:v>
                </c:pt>
                <c:pt idx="29">
                  <c:v>8453.1696716999995</c:v>
                </c:pt>
              </c:numCache>
            </c:numRef>
          </c:yVal>
          <c:smooth val="0"/>
        </c:ser>
        <c:ser>
          <c:idx val="3"/>
          <c:order val="3"/>
          <c:tx>
            <c:strRef>
              <c:f>'Red Snapper'!$E$4</c:f>
              <c:strCache>
                <c:ptCount val="1"/>
                <c:pt idx="0">
                  <c:v>Private</c:v>
                </c:pt>
              </c:strCache>
            </c:strRef>
          </c:tx>
          <c:spPr>
            <a:ln>
              <a:solidFill>
                <a:schemeClr val="accent5"/>
              </a:solidFill>
            </a:ln>
          </c:spPr>
          <c:marker>
            <c:spPr>
              <a:ln>
                <a:solidFill>
                  <a:schemeClr val="accent5"/>
                </a:solidFill>
              </a:ln>
            </c:spPr>
          </c:marker>
          <c:xVal>
            <c:numRef>
              <c:f>'Red Snapper'!$A$5:$A$34</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Snapper'!$E$5:$E$34</c:f>
              <c:numCache>
                <c:formatCode>#,##0</c:formatCode>
                <c:ptCount val="30"/>
                <c:pt idx="0">
                  <c:v>24064.146971836999</c:v>
                </c:pt>
                <c:pt idx="1">
                  <c:v>100975.45896009999</c:v>
                </c:pt>
                <c:pt idx="2">
                  <c:v>91168.780180279995</c:v>
                </c:pt>
                <c:pt idx="3">
                  <c:v>161224.45847434</c:v>
                </c:pt>
                <c:pt idx="4">
                  <c:v>53076.955038500004</c:v>
                </c:pt>
                <c:pt idx="5">
                  <c:v>171584.13673600004</c:v>
                </c:pt>
                <c:pt idx="6">
                  <c:v>151133.62524039997</c:v>
                </c:pt>
                <c:pt idx="7">
                  <c:v>78904.201277799992</c:v>
                </c:pt>
                <c:pt idx="8">
                  <c:v>85823.936540399998</c:v>
                </c:pt>
                <c:pt idx="9">
                  <c:v>9664.609969000001</c:v>
                </c:pt>
                <c:pt idx="10">
                  <c:v>58636.438373099998</c:v>
                </c:pt>
                <c:pt idx="11">
                  <c:v>8833.2006703999996</c:v>
                </c:pt>
                <c:pt idx="12">
                  <c:v>35918.810776300001</c:v>
                </c:pt>
                <c:pt idx="13">
                  <c:v>110050.391433</c:v>
                </c:pt>
                <c:pt idx="14">
                  <c:v>302853.14631229994</c:v>
                </c:pt>
                <c:pt idx="15">
                  <c:v>231217.13116850003</c:v>
                </c:pt>
                <c:pt idx="16">
                  <c:v>227958.59603960003</c:v>
                </c:pt>
                <c:pt idx="17">
                  <c:v>104169.12518069999</c:v>
                </c:pt>
                <c:pt idx="18">
                  <c:v>150668.71681009998</c:v>
                </c:pt>
                <c:pt idx="19">
                  <c:v>121778.9229797</c:v>
                </c:pt>
                <c:pt idx="20">
                  <c:v>115960.80811849999</c:v>
                </c:pt>
                <c:pt idx="21">
                  <c:v>143100.08637530002</c:v>
                </c:pt>
                <c:pt idx="22">
                  <c:v>585495.6701479</c:v>
                </c:pt>
                <c:pt idx="23">
                  <c:v>556609.46574879996</c:v>
                </c:pt>
                <c:pt idx="24">
                  <c:v>0</c:v>
                </c:pt>
                <c:pt idx="25">
                  <c:v>6223.4286473000002</c:v>
                </c:pt>
                <c:pt idx="26">
                  <c:v>46018.550563100005</c:v>
                </c:pt>
                <c:pt idx="27">
                  <c:v>103612.72057</c:v>
                </c:pt>
                <c:pt idx="28">
                  <c:v>999453.55717869999</c:v>
                </c:pt>
                <c:pt idx="29">
                  <c:v>2194.3161525999999</c:v>
                </c:pt>
              </c:numCache>
            </c:numRef>
          </c:yVal>
          <c:smooth val="0"/>
        </c:ser>
        <c:ser>
          <c:idx val="5"/>
          <c:order val="4"/>
          <c:tx>
            <c:strRef>
              <c:f>'Red Snapper'!$F$4</c:f>
              <c:strCache>
                <c:ptCount val="1"/>
                <c:pt idx="0">
                  <c:v>Total Rec</c:v>
                </c:pt>
              </c:strCache>
            </c:strRef>
          </c:tx>
          <c:xVal>
            <c:numRef>
              <c:f>'Red Snapper'!$A$5:$A$34</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Snapper'!$F$5:$F$34</c:f>
              <c:numCache>
                <c:formatCode>#,##0</c:formatCode>
                <c:ptCount val="30"/>
                <c:pt idx="0">
                  <c:v>96675.670329218992</c:v>
                </c:pt>
                <c:pt idx="1">
                  <c:v>231497.98048307997</c:v>
                </c:pt>
                <c:pt idx="2">
                  <c:v>259365.9346792</c:v>
                </c:pt>
                <c:pt idx="3">
                  <c:v>268262.44991761702</c:v>
                </c:pt>
                <c:pt idx="4">
                  <c:v>155266.13387455</c:v>
                </c:pt>
                <c:pt idx="5">
                  <c:v>332560.44025798002</c:v>
                </c:pt>
                <c:pt idx="6">
                  <c:v>320665.87237546599</c:v>
                </c:pt>
                <c:pt idx="7">
                  <c:v>164198.15925799997</c:v>
                </c:pt>
                <c:pt idx="8">
                  <c:v>204296.86099476001</c:v>
                </c:pt>
                <c:pt idx="9">
                  <c:v>131690.76442709001</c:v>
                </c:pt>
                <c:pt idx="10">
                  <c:v>118500.05790699998</c:v>
                </c:pt>
                <c:pt idx="11">
                  <c:v>165964.54073870997</c:v>
                </c:pt>
                <c:pt idx="12">
                  <c:v>114120.05924481997</c:v>
                </c:pt>
                <c:pt idx="13">
                  <c:v>214160.33426524</c:v>
                </c:pt>
                <c:pt idx="14">
                  <c:v>399744.04380410496</c:v>
                </c:pt>
                <c:pt idx="15">
                  <c:v>351073.41488207702</c:v>
                </c:pt>
                <c:pt idx="16">
                  <c:v>396113.68869201001</c:v>
                </c:pt>
                <c:pt idx="17">
                  <c:v>280399.43385130999</c:v>
                </c:pt>
                <c:pt idx="18">
                  <c:v>334280.39383807994</c:v>
                </c:pt>
                <c:pt idx="19">
                  <c:v>288904.59098529996</c:v>
                </c:pt>
                <c:pt idx="20">
                  <c:v>322939.07112413005</c:v>
                </c:pt>
                <c:pt idx="21">
                  <c:v>237768.78539143002</c:v>
                </c:pt>
                <c:pt idx="22">
                  <c:v>783467.515172477</c:v>
                </c:pt>
                <c:pt idx="23">
                  <c:v>812783.86482298991</c:v>
                </c:pt>
                <c:pt idx="24">
                  <c:v>2978.6538515299994</c:v>
                </c:pt>
                <c:pt idx="25">
                  <c:v>14883.818351499998</c:v>
                </c:pt>
                <c:pt idx="26">
                  <c:v>85046.936336350002</c:v>
                </c:pt>
                <c:pt idx="27">
                  <c:v>121166.95025675002</c:v>
                </c:pt>
                <c:pt idx="28">
                  <c:v>1099150.5131729001</c:v>
                </c:pt>
                <c:pt idx="29">
                  <c:v>10647.4858243</c:v>
                </c:pt>
              </c:numCache>
            </c:numRef>
          </c:yVal>
          <c:smooth val="0"/>
        </c:ser>
        <c:ser>
          <c:idx val="4"/>
          <c:order val="5"/>
          <c:tx>
            <c:strRef>
              <c:f>'Red Snapper'!$G$4</c:f>
              <c:strCache>
                <c:ptCount val="1"/>
                <c:pt idx="0">
                  <c:v>ACL</c:v>
                </c:pt>
              </c:strCache>
            </c:strRef>
          </c:tx>
          <c:spPr>
            <a:ln w="38100">
              <a:solidFill>
                <a:srgbClr val="7030A0"/>
              </a:solidFill>
            </a:ln>
          </c:spPr>
          <c:marker>
            <c:symbol val="none"/>
          </c:marker>
          <c:xVal>
            <c:numRef>
              <c:f>'Red Snapper'!$A$30:$A$34</c:f>
              <c:numCache>
                <c:formatCode>General</c:formatCode>
                <c:ptCount val="5"/>
                <c:pt idx="0">
                  <c:v>2011</c:v>
                </c:pt>
                <c:pt idx="1">
                  <c:v>2012</c:v>
                </c:pt>
                <c:pt idx="2">
                  <c:v>2013</c:v>
                </c:pt>
                <c:pt idx="3">
                  <c:v>2014</c:v>
                </c:pt>
                <c:pt idx="4">
                  <c:v>2015</c:v>
                </c:pt>
              </c:numCache>
            </c:numRef>
          </c:xVal>
          <c:yVal>
            <c:numRef>
              <c:f>'Red Snapper'!$G$30:$G$34</c:f>
              <c:numCache>
                <c:formatCode>#,##0</c:formatCode>
                <c:ptCount val="5"/>
                <c:pt idx="0">
                  <c:v>0</c:v>
                </c:pt>
                <c:pt idx="1">
                  <c:v>82204.497000000003</c:v>
                </c:pt>
                <c:pt idx="2">
                  <c:v>84813.625</c:v>
                </c:pt>
                <c:pt idx="3">
                  <c:v>201661.47500000001</c:v>
                </c:pt>
                <c:pt idx="4">
                  <c:v>0</c:v>
                </c:pt>
              </c:numCache>
            </c:numRef>
          </c:yVal>
          <c:smooth val="0"/>
        </c:ser>
        <c:ser>
          <c:idx val="6"/>
          <c:order val="6"/>
          <c:tx>
            <c:strRef>
              <c:f>'Red Snapper'!$H$4</c:f>
              <c:strCache>
                <c:ptCount val="1"/>
                <c:pt idx="0">
                  <c:v>ABC (Landings)</c:v>
                </c:pt>
              </c:strCache>
            </c:strRef>
          </c:tx>
          <c:spPr>
            <a:ln w="38100">
              <a:solidFill>
                <a:schemeClr val="tx1"/>
              </a:solidFill>
            </a:ln>
          </c:spPr>
          <c:marker>
            <c:symbol val="none"/>
          </c:marker>
          <c:xVal>
            <c:numRef>
              <c:f>'Red Snapper'!$A$5:$A$34</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'Red Snapper'!$H$5:$H$34</c:f>
              <c:numCache>
                <c:formatCode>General</c:formatCode>
                <c:ptCount val="30"/>
                <c:pt idx="25" formatCode="#,##0">
                  <c:v>365000</c:v>
                </c:pt>
                <c:pt idx="26" formatCode="#,##0">
                  <c:v>464000</c:v>
                </c:pt>
                <c:pt idx="27" formatCode="#,##0">
                  <c:v>525000</c:v>
                </c:pt>
                <c:pt idx="28" formatCode="#,##0">
                  <c:v>589000</c:v>
                </c:pt>
                <c:pt idx="29" formatCode="#,##0">
                  <c:v>649000</c:v>
                </c:pt>
              </c:numCache>
            </c:numRef>
          </c:yVal>
          <c:smooth val="0"/>
        </c:ser>
        <c:dLbls>
          <c:showLegendKey val="0"/>
          <c:showVal val="0"/>
          <c:showCatName val="0"/>
          <c:showSerName val="0"/>
          <c:showPercent val="0"/>
          <c:showBubbleSize val="0"/>
        </c:dLbls>
        <c:axId val="200164480"/>
        <c:axId val="200165056"/>
      </c:scatterChart>
      <c:valAx>
        <c:axId val="200164480"/>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200165056"/>
        <c:crosses val="autoZero"/>
        <c:crossBetween val="midCat"/>
      </c:valAx>
      <c:valAx>
        <c:axId val="200165056"/>
        <c:scaling>
          <c:orientation val="minMax"/>
        </c:scaling>
        <c:delete val="0"/>
        <c:axPos val="l"/>
        <c:majorGridlines/>
        <c:title>
          <c:tx>
            <c:rich>
              <a:bodyPr rot="-5400000" vert="horz"/>
              <a:lstStyle/>
              <a:p>
                <a:pPr>
                  <a:defRPr/>
                </a:pPr>
                <a:r>
                  <a:rPr lang="en-US"/>
                  <a:t>Pounds Whole</a:t>
                </a:r>
                <a:r>
                  <a:rPr lang="en-US" baseline="0"/>
                  <a:t> Weight</a:t>
                </a:r>
                <a:endParaRPr lang="en-US"/>
              </a:p>
            </c:rich>
          </c:tx>
          <c:layout/>
          <c:overlay val="0"/>
        </c:title>
        <c:numFmt formatCode="#,##0" sourceLinked="1"/>
        <c:majorTickMark val="out"/>
        <c:minorTickMark val="none"/>
        <c:tickLblPos val="nextTo"/>
        <c:crossAx val="20016448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Scamp!$B$2</c:f>
              <c:strCache>
                <c:ptCount val="1"/>
                <c:pt idx="0">
                  <c:v>Total</c:v>
                </c:pt>
              </c:strCache>
            </c:strRef>
          </c:tx>
          <c:xVal>
            <c:numRef>
              <c:f>Scamp!$A$3:$A$32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Scamp!$B$3:$B$32</c:f>
              <c:numCache>
                <c:formatCode>#,##0</c:formatCode>
                <c:ptCount val="30"/>
                <c:pt idx="0">
                  <c:v>329112.74351609999</c:v>
                </c:pt>
                <c:pt idx="1">
                  <c:v>393207.43751995004</c:v>
                </c:pt>
                <c:pt idx="2">
                  <c:v>475037.90261954017</c:v>
                </c:pt>
                <c:pt idx="3">
                  <c:v>505685.46309281001</c:v>
                </c:pt>
                <c:pt idx="4">
                  <c:v>604695.65630524291</c:v>
                </c:pt>
                <c:pt idx="5">
                  <c:v>650871.78775828995</c:v>
                </c:pt>
                <c:pt idx="6">
                  <c:v>430429.76693416003</c:v>
                </c:pt>
                <c:pt idx="7">
                  <c:v>411586.47136689996</c:v>
                </c:pt>
                <c:pt idx="8">
                  <c:v>445991.28149360005</c:v>
                </c:pt>
                <c:pt idx="9">
                  <c:v>455681.5624538</c:v>
                </c:pt>
                <c:pt idx="10">
                  <c:v>412233.41635347006</c:v>
                </c:pt>
                <c:pt idx="11">
                  <c:v>433702.38514859998</c:v>
                </c:pt>
                <c:pt idx="12">
                  <c:v>448347.19993060007</c:v>
                </c:pt>
                <c:pt idx="13">
                  <c:v>561962.63903005992</c:v>
                </c:pt>
                <c:pt idx="14">
                  <c:v>583608.52389147005</c:v>
                </c:pt>
                <c:pt idx="15">
                  <c:v>384974.19415799004</c:v>
                </c:pt>
                <c:pt idx="16">
                  <c:v>499406.75081530999</c:v>
                </c:pt>
                <c:pt idx="17">
                  <c:v>520207.4455272599</c:v>
                </c:pt>
                <c:pt idx="18">
                  <c:v>494253.97172149998</c:v>
                </c:pt>
                <c:pt idx="19">
                  <c:v>473849.38207023399</c:v>
                </c:pt>
                <c:pt idx="20">
                  <c:v>606021.56042330991</c:v>
                </c:pt>
                <c:pt idx="21">
                  <c:v>618494.79660219001</c:v>
                </c:pt>
                <c:pt idx="22">
                  <c:v>394877.98257787805</c:v>
                </c:pt>
                <c:pt idx="23">
                  <c:v>397234.57983687305</c:v>
                </c:pt>
                <c:pt idx="24">
                  <c:v>277270.38160525</c:v>
                </c:pt>
                <c:pt idx="25">
                  <c:v>213083.58919872</c:v>
                </c:pt>
                <c:pt idx="26">
                  <c:v>214182.56081612001</c:v>
                </c:pt>
                <c:pt idx="27">
                  <c:v>188536.49328856001</c:v>
                </c:pt>
                <c:pt idx="28">
                  <c:v>244539.05021617902</c:v>
                </c:pt>
                <c:pt idx="29">
                  <c:v>88339.582143020001</c:v>
                </c:pt>
              </c:numCache>
            </c:numRef>
          </c:yVal>
          <c:smooth val="0"/>
        </c:ser>
        <c:ser>
          <c:idx val="2"/>
          <c:order val="1"/>
          <c:tx>
            <c:strRef>
              <c:f>Scamp!$D$2</c:f>
              <c:strCache>
                <c:ptCount val="1"/>
                <c:pt idx="0">
                  <c:v>Commercial</c:v>
                </c:pt>
              </c:strCache>
            </c:strRef>
          </c:tx>
          <c:xVal>
            <c:numRef>
              <c:f>Scamp!$A$3:$A$32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Scamp!$D$3:$D$32</c:f>
              <c:numCache>
                <c:formatCode>#,##0</c:formatCode>
                <c:ptCount val="30"/>
                <c:pt idx="0">
                  <c:v>273134</c:v>
                </c:pt>
                <c:pt idx="1">
                  <c:v>322506</c:v>
                </c:pt>
                <c:pt idx="2">
                  <c:v>301390</c:v>
                </c:pt>
                <c:pt idx="3">
                  <c:v>380439</c:v>
                </c:pt>
                <c:pt idx="4">
                  <c:v>492009</c:v>
                </c:pt>
                <c:pt idx="5">
                  <c:v>406360</c:v>
                </c:pt>
                <c:pt idx="6">
                  <c:v>294485</c:v>
                </c:pt>
                <c:pt idx="7">
                  <c:v>316471</c:v>
                </c:pt>
                <c:pt idx="8">
                  <c:v>335951</c:v>
                </c:pt>
                <c:pt idx="9">
                  <c:v>375275</c:v>
                </c:pt>
                <c:pt idx="10">
                  <c:v>307006</c:v>
                </c:pt>
                <c:pt idx="11">
                  <c:v>312363</c:v>
                </c:pt>
                <c:pt idx="12">
                  <c:v>293870</c:v>
                </c:pt>
                <c:pt idx="13">
                  <c:v>415084</c:v>
                </c:pt>
                <c:pt idx="14">
                  <c:v>327124</c:v>
                </c:pt>
                <c:pt idx="15">
                  <c:v>252217</c:v>
                </c:pt>
                <c:pt idx="16">
                  <c:v>267534</c:v>
                </c:pt>
                <c:pt idx="17">
                  <c:v>292156</c:v>
                </c:pt>
                <c:pt idx="18">
                  <c:v>289004</c:v>
                </c:pt>
                <c:pt idx="19">
                  <c:v>307266</c:v>
                </c:pt>
                <c:pt idx="20">
                  <c:v>354309</c:v>
                </c:pt>
                <c:pt idx="21">
                  <c:v>370341</c:v>
                </c:pt>
                <c:pt idx="22">
                  <c:v>284968</c:v>
                </c:pt>
                <c:pt idx="23">
                  <c:v>283632</c:v>
                </c:pt>
                <c:pt idx="24">
                  <c:v>202403</c:v>
                </c:pt>
                <c:pt idx="25">
                  <c:v>168732</c:v>
                </c:pt>
                <c:pt idx="26">
                  <c:v>177426</c:v>
                </c:pt>
                <c:pt idx="27">
                  <c:v>142544</c:v>
                </c:pt>
                <c:pt idx="28">
                  <c:v>174353</c:v>
                </c:pt>
                <c:pt idx="29">
                  <c:v>69700</c:v>
                </c:pt>
              </c:numCache>
            </c:numRef>
          </c:yVal>
          <c:smooth val="0"/>
        </c:ser>
        <c:ser>
          <c:idx val="1"/>
          <c:order val="2"/>
          <c:tx>
            <c:strRef>
              <c:f>Scamp!$C$2</c:f>
              <c:strCache>
                <c:ptCount val="1"/>
                <c:pt idx="0">
                  <c:v>For-Hire</c:v>
                </c:pt>
              </c:strCache>
            </c:strRef>
          </c:tx>
          <c:xVal>
            <c:numRef>
              <c:f>Scamp!$A$3:$A$32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Scamp!$C$3:$C$32</c:f>
              <c:numCache>
                <c:formatCode>#,##0</c:formatCode>
                <c:ptCount val="30"/>
                <c:pt idx="0">
                  <c:v>50472.90177180001</c:v>
                </c:pt>
                <c:pt idx="1">
                  <c:v>57394.102800550034</c:v>
                </c:pt>
                <c:pt idx="2">
                  <c:v>144227.13038294014</c:v>
                </c:pt>
                <c:pt idx="3">
                  <c:v>67969.45378661</c:v>
                </c:pt>
                <c:pt idx="4">
                  <c:v>82558.359863832986</c:v>
                </c:pt>
                <c:pt idx="5">
                  <c:v>210773.76562709</c:v>
                </c:pt>
                <c:pt idx="6">
                  <c:v>122632.41244226001</c:v>
                </c:pt>
                <c:pt idx="7">
                  <c:v>85397.590950599959</c:v>
                </c:pt>
                <c:pt idx="8">
                  <c:v>100416.45240860006</c:v>
                </c:pt>
                <c:pt idx="9">
                  <c:v>80406.562453799968</c:v>
                </c:pt>
                <c:pt idx="10">
                  <c:v>94365.19994847005</c:v>
                </c:pt>
                <c:pt idx="11">
                  <c:v>121339.38514859995</c:v>
                </c:pt>
                <c:pt idx="12">
                  <c:v>146401.62667410006</c:v>
                </c:pt>
                <c:pt idx="13">
                  <c:v>140771.44205536001</c:v>
                </c:pt>
                <c:pt idx="14">
                  <c:v>129457.12354407005</c:v>
                </c:pt>
                <c:pt idx="15">
                  <c:v>98418.603571590022</c:v>
                </c:pt>
                <c:pt idx="16">
                  <c:v>200174.02901220994</c:v>
                </c:pt>
                <c:pt idx="17">
                  <c:v>142674.41726735994</c:v>
                </c:pt>
                <c:pt idx="18">
                  <c:v>125735.75882110001</c:v>
                </c:pt>
                <c:pt idx="19">
                  <c:v>154988.201089234</c:v>
                </c:pt>
                <c:pt idx="20">
                  <c:v>125928.93440400995</c:v>
                </c:pt>
                <c:pt idx="21">
                  <c:v>158162.24825759005</c:v>
                </c:pt>
                <c:pt idx="22">
                  <c:v>60442.976890278034</c:v>
                </c:pt>
                <c:pt idx="23">
                  <c:v>43103.058361573007</c:v>
                </c:pt>
                <c:pt idx="24">
                  <c:v>54391.317635449981</c:v>
                </c:pt>
                <c:pt idx="25">
                  <c:v>30074.831549720002</c:v>
                </c:pt>
                <c:pt idx="26">
                  <c:v>16786.234738820011</c:v>
                </c:pt>
                <c:pt idx="27">
                  <c:v>30332.79809729</c:v>
                </c:pt>
                <c:pt idx="28">
                  <c:v>19077.581736679007</c:v>
                </c:pt>
                <c:pt idx="29">
                  <c:v>16958.337756069999</c:v>
                </c:pt>
              </c:numCache>
            </c:numRef>
          </c:yVal>
          <c:smooth val="0"/>
        </c:ser>
        <c:ser>
          <c:idx val="3"/>
          <c:order val="3"/>
          <c:tx>
            <c:strRef>
              <c:f>Scamp!$E$2</c:f>
              <c:strCache>
                <c:ptCount val="1"/>
                <c:pt idx="0">
                  <c:v>Private</c:v>
                </c:pt>
              </c:strCache>
            </c:strRef>
          </c:tx>
          <c:spPr>
            <a:ln>
              <a:solidFill>
                <a:schemeClr val="accent5"/>
              </a:solidFill>
            </a:ln>
          </c:spPr>
          <c:marker>
            <c:spPr>
              <a:ln>
                <a:solidFill>
                  <a:schemeClr val="accent5"/>
                </a:solidFill>
              </a:ln>
            </c:spPr>
          </c:marker>
          <c:xVal>
            <c:numRef>
              <c:f>Scamp!$A$3:$A$32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Scamp!$E$3:$E$32</c:f>
              <c:numCache>
                <c:formatCode>#,##0</c:formatCode>
                <c:ptCount val="30"/>
                <c:pt idx="0">
                  <c:v>5505.8417442999998</c:v>
                </c:pt>
                <c:pt idx="1">
                  <c:v>13307.3347194</c:v>
                </c:pt>
                <c:pt idx="2">
                  <c:v>29420.772236600002</c:v>
                </c:pt>
                <c:pt idx="3">
                  <c:v>57277.009306200001</c:v>
                </c:pt>
                <c:pt idx="4">
                  <c:v>30128.296441409999</c:v>
                </c:pt>
                <c:pt idx="5">
                  <c:v>33738.022131199999</c:v>
                </c:pt>
                <c:pt idx="6">
                  <c:v>13312.3544919</c:v>
                </c:pt>
                <c:pt idx="7">
                  <c:v>9717.8804162999986</c:v>
                </c:pt>
                <c:pt idx="8">
                  <c:v>9623.8290849999994</c:v>
                </c:pt>
                <c:pt idx="10">
                  <c:v>10862.216404999999</c:v>
                </c:pt>
                <c:pt idx="12">
                  <c:v>8075.5732564999998</c:v>
                </c:pt>
                <c:pt idx="13">
                  <c:v>6107.1969747000003</c:v>
                </c:pt>
                <c:pt idx="14">
                  <c:v>127027.40034740001</c:v>
                </c:pt>
                <c:pt idx="15">
                  <c:v>34338.590586400001</c:v>
                </c:pt>
                <c:pt idx="16">
                  <c:v>31698.721803100001</c:v>
                </c:pt>
                <c:pt idx="17">
                  <c:v>85377.028259900006</c:v>
                </c:pt>
                <c:pt idx="18">
                  <c:v>79514.212900399987</c:v>
                </c:pt>
                <c:pt idx="19">
                  <c:v>11595.180981</c:v>
                </c:pt>
                <c:pt idx="20">
                  <c:v>125783.62601929999</c:v>
                </c:pt>
                <c:pt idx="21">
                  <c:v>89991.5483446</c:v>
                </c:pt>
                <c:pt idx="22">
                  <c:v>49467.005687600002</c:v>
                </c:pt>
                <c:pt idx="23">
                  <c:v>70499.521475300004</c:v>
                </c:pt>
                <c:pt idx="24">
                  <c:v>20476.063969800001</c:v>
                </c:pt>
                <c:pt idx="25">
                  <c:v>14276.757648999999</c:v>
                </c:pt>
                <c:pt idx="26">
                  <c:v>19970.3260773</c:v>
                </c:pt>
                <c:pt idx="27">
                  <c:v>15659.695191270001</c:v>
                </c:pt>
                <c:pt idx="28">
                  <c:v>51108.468479500007</c:v>
                </c:pt>
                <c:pt idx="29">
                  <c:v>1681.24438695</c:v>
                </c:pt>
              </c:numCache>
            </c:numRef>
          </c:yVal>
          <c:smooth val="0"/>
        </c:ser>
        <c:ser>
          <c:idx val="5"/>
          <c:order val="4"/>
          <c:tx>
            <c:strRef>
              <c:f>Scamp!$F$2</c:f>
              <c:strCache>
                <c:ptCount val="1"/>
                <c:pt idx="0">
                  <c:v>Total Rec</c:v>
                </c:pt>
              </c:strCache>
            </c:strRef>
          </c:tx>
          <c:xVal>
            <c:numRef>
              <c:f>Scamp!$A$3:$A$32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Scamp!$F$3:$F$32</c:f>
              <c:numCache>
                <c:formatCode>#,##0</c:formatCode>
                <c:ptCount val="30"/>
                <c:pt idx="0">
                  <c:v>55978.74351610001</c:v>
                </c:pt>
                <c:pt idx="1">
                  <c:v>70701.437519950035</c:v>
                </c:pt>
                <c:pt idx="2">
                  <c:v>173647.90261954014</c:v>
                </c:pt>
                <c:pt idx="3">
                  <c:v>125246.46309281001</c:v>
                </c:pt>
                <c:pt idx="4">
                  <c:v>112686.65630524298</c:v>
                </c:pt>
                <c:pt idx="5">
                  <c:v>244511.78775829001</c:v>
                </c:pt>
                <c:pt idx="6">
                  <c:v>135944.76693416003</c:v>
                </c:pt>
                <c:pt idx="7">
                  <c:v>95115.471366899961</c:v>
                </c:pt>
                <c:pt idx="8">
                  <c:v>110040.28149360007</c:v>
                </c:pt>
                <c:pt idx="9">
                  <c:v>80406.562453799968</c:v>
                </c:pt>
                <c:pt idx="10">
                  <c:v>105227.41635347005</c:v>
                </c:pt>
                <c:pt idx="11">
                  <c:v>121339.38514859995</c:v>
                </c:pt>
                <c:pt idx="12">
                  <c:v>154477.19993060007</c:v>
                </c:pt>
                <c:pt idx="13">
                  <c:v>146878.63903006</c:v>
                </c:pt>
                <c:pt idx="14">
                  <c:v>256484.52389147005</c:v>
                </c:pt>
                <c:pt idx="15">
                  <c:v>132757.19415799002</c:v>
                </c:pt>
                <c:pt idx="16">
                  <c:v>231872.75081530993</c:v>
                </c:pt>
                <c:pt idx="17">
                  <c:v>228051.44552725996</c:v>
                </c:pt>
                <c:pt idx="18">
                  <c:v>205249.97172149998</c:v>
                </c:pt>
                <c:pt idx="19">
                  <c:v>166583.38207023402</c:v>
                </c:pt>
                <c:pt idx="20">
                  <c:v>251712.56042330994</c:v>
                </c:pt>
                <c:pt idx="21">
                  <c:v>248153.79660219006</c:v>
                </c:pt>
                <c:pt idx="22">
                  <c:v>109909.98257787804</c:v>
                </c:pt>
                <c:pt idx="23">
                  <c:v>113602.57983687302</c:v>
                </c:pt>
                <c:pt idx="24">
                  <c:v>74867.381605249975</c:v>
                </c:pt>
                <c:pt idx="25">
                  <c:v>44351.589198720001</c:v>
                </c:pt>
                <c:pt idx="26">
                  <c:v>36756.560816120007</c:v>
                </c:pt>
                <c:pt idx="27">
                  <c:v>45992.493288559999</c:v>
                </c:pt>
                <c:pt idx="28">
                  <c:v>70186.050216179021</c:v>
                </c:pt>
                <c:pt idx="29">
                  <c:v>18639.582143019998</c:v>
                </c:pt>
              </c:numCache>
            </c:numRef>
          </c:yVal>
          <c:smooth val="0"/>
        </c:ser>
        <c:ser>
          <c:idx val="4"/>
          <c:order val="5"/>
          <c:tx>
            <c:strRef>
              <c:f>Scamp!$G$2</c:f>
              <c:strCache>
                <c:ptCount val="1"/>
                <c:pt idx="0">
                  <c:v>ACL/ABC</c:v>
                </c:pt>
              </c:strCache>
            </c:strRef>
          </c:tx>
          <c:spPr>
            <a:ln w="34925">
              <a:solidFill>
                <a:schemeClr val="tx1"/>
              </a:solidFill>
            </a:ln>
          </c:spPr>
          <c:marker>
            <c:symbol val="none"/>
          </c:marker>
          <c:xVal>
            <c:numRef>
              <c:f>Scamp!$A$3:$A$32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Scamp!$G$3:$G$32</c:f>
              <c:numCache>
                <c:formatCode>General</c:formatCode>
                <c:ptCount val="30"/>
                <c:pt idx="26" formatCode="#,##0">
                  <c:v>492572</c:v>
                </c:pt>
                <c:pt idx="27" formatCode="#,##0">
                  <c:v>509788</c:v>
                </c:pt>
                <c:pt idx="28" formatCode="#,##0">
                  <c:v>509788</c:v>
                </c:pt>
                <c:pt idx="29" formatCode="#,##0">
                  <c:v>509788</c:v>
                </c:pt>
              </c:numCache>
            </c:numRef>
          </c:yVal>
          <c:smooth val="0"/>
        </c:ser>
        <c:dLbls>
          <c:showLegendKey val="0"/>
          <c:showVal val="0"/>
          <c:showCatName val="0"/>
          <c:showSerName val="0"/>
          <c:showPercent val="0"/>
          <c:showBubbleSize val="0"/>
        </c:dLbls>
        <c:axId val="200167360"/>
        <c:axId val="200167936"/>
      </c:scatterChart>
      <c:valAx>
        <c:axId val="200167360"/>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200167936"/>
        <c:crosses val="autoZero"/>
        <c:crossBetween val="midCat"/>
      </c:valAx>
      <c:valAx>
        <c:axId val="200167936"/>
        <c:scaling>
          <c:orientation val="minMax"/>
        </c:scaling>
        <c:delete val="0"/>
        <c:axPos val="l"/>
        <c:majorGridlines/>
        <c:title>
          <c:tx>
            <c:rich>
              <a:bodyPr rot="-5400000" vert="horz"/>
              <a:lstStyle/>
              <a:p>
                <a:pPr>
                  <a:defRPr/>
                </a:pPr>
                <a:r>
                  <a:rPr lang="en-US"/>
                  <a:t>Pounds</a:t>
                </a:r>
                <a:r>
                  <a:rPr lang="en-US" baseline="0"/>
                  <a:t> Whole Weight</a:t>
                </a:r>
                <a:endParaRPr lang="en-US"/>
              </a:p>
            </c:rich>
          </c:tx>
          <c:layout/>
          <c:overlay val="0"/>
        </c:title>
        <c:numFmt formatCode="#,##0" sourceLinked="1"/>
        <c:majorTickMark val="out"/>
        <c:minorTickMark val="none"/>
        <c:tickLblPos val="nextTo"/>
        <c:crossAx val="2001673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'Snowy Gropuper'!$B$2</c:f>
              <c:strCache>
                <c:ptCount val="1"/>
                <c:pt idx="0">
                  <c:v>Total</c:v>
                </c:pt>
              </c:strCache>
            </c:strRef>
          </c:tx>
          <c:xVal>
            <c:numRef>
              <c:f>'Snowy Gropuper'!$A$3:$A$32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'Snowy Gropuper'!$B$3:$B$32</c:f>
              <c:numCache>
                <c:formatCode>#,##0</c:formatCode>
                <c:ptCount val="30"/>
                <c:pt idx="0">
                  <c:v>480373.0297523</c:v>
                </c:pt>
                <c:pt idx="1">
                  <c:v>416591.26925349998</c:v>
                </c:pt>
                <c:pt idx="2">
                  <c:v>371076.53611489997</c:v>
                </c:pt>
                <c:pt idx="3">
                  <c:v>524508.76231260004</c:v>
                </c:pt>
                <c:pt idx="4">
                  <c:v>600500.92286047002</c:v>
                </c:pt>
                <c:pt idx="5">
                  <c:v>497283.67883769999</c:v>
                </c:pt>
                <c:pt idx="6">
                  <c:v>597007.12406599999</c:v>
                </c:pt>
                <c:pt idx="7">
                  <c:v>572903.08645184</c:v>
                </c:pt>
                <c:pt idx="8">
                  <c:v>375901.14098710002</c:v>
                </c:pt>
                <c:pt idx="9">
                  <c:v>521799.06484300003</c:v>
                </c:pt>
                <c:pt idx="10">
                  <c:v>352198.66365300003</c:v>
                </c:pt>
                <c:pt idx="11">
                  <c:v>823874.06984269992</c:v>
                </c:pt>
                <c:pt idx="12">
                  <c:v>352031.00452177</c:v>
                </c:pt>
                <c:pt idx="13">
                  <c:v>583218.81434005906</c:v>
                </c:pt>
                <c:pt idx="14">
                  <c:v>434648.97290522</c:v>
                </c:pt>
                <c:pt idx="15">
                  <c:v>397105.97883139201</c:v>
                </c:pt>
                <c:pt idx="16">
                  <c:v>345272.22045637999</c:v>
                </c:pt>
                <c:pt idx="17">
                  <c:v>306146.08077261603</c:v>
                </c:pt>
                <c:pt idx="18">
                  <c:v>324139.54761843994</c:v>
                </c:pt>
                <c:pt idx="19">
                  <c:v>509360.05892172997</c:v>
                </c:pt>
                <c:pt idx="20">
                  <c:v>499841.39765078004</c:v>
                </c:pt>
                <c:pt idx="21">
                  <c:v>208135.20071281999</c:v>
                </c:pt>
                <c:pt idx="22">
                  <c:v>118568.490049546</c:v>
                </c:pt>
                <c:pt idx="23">
                  <c:v>158781.97098995</c:v>
                </c:pt>
                <c:pt idx="24">
                  <c:v>202385.54613752998</c:v>
                </c:pt>
                <c:pt idx="25">
                  <c:v>49421.290328153998</c:v>
                </c:pt>
                <c:pt idx="26">
                  <c:v>213733.88262162</c:v>
                </c:pt>
                <c:pt idx="27">
                  <c:v>139970.00098908</c:v>
                </c:pt>
                <c:pt idx="28">
                  <c:v>148592.64994404098</c:v>
                </c:pt>
                <c:pt idx="29">
                  <c:v>149019.02336505</c:v>
                </c:pt>
              </c:numCache>
            </c:numRef>
          </c:yVal>
          <c:smooth val="0"/>
        </c:ser>
        <c:ser>
          <c:idx val="2"/>
          <c:order val="1"/>
          <c:tx>
            <c:strRef>
              <c:f>'Snowy Gropuper'!$D$2</c:f>
              <c:strCache>
                <c:ptCount val="1"/>
                <c:pt idx="0">
                  <c:v>Commercial</c:v>
                </c:pt>
              </c:strCache>
            </c:strRef>
          </c:tx>
          <c:xVal>
            <c:numRef>
              <c:f>'Snowy Gropuper'!$A$3:$A$32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'Snowy Gropuper'!$D$3:$D$32</c:f>
              <c:numCache>
                <c:formatCode>#,##0</c:formatCode>
                <c:ptCount val="30"/>
                <c:pt idx="0">
                  <c:v>475010</c:v>
                </c:pt>
                <c:pt idx="1">
                  <c:v>390863</c:v>
                </c:pt>
                <c:pt idx="2">
                  <c:v>331684</c:v>
                </c:pt>
                <c:pt idx="3">
                  <c:v>520481</c:v>
                </c:pt>
                <c:pt idx="4">
                  <c:v>584776</c:v>
                </c:pt>
                <c:pt idx="5">
                  <c:v>486327</c:v>
                </c:pt>
                <c:pt idx="6">
                  <c:v>562290</c:v>
                </c:pt>
                <c:pt idx="7">
                  <c:v>449743</c:v>
                </c:pt>
                <c:pt idx="8">
                  <c:v>312100</c:v>
                </c:pt>
                <c:pt idx="9">
                  <c:v>394252</c:v>
                </c:pt>
                <c:pt idx="10">
                  <c:v>338831</c:v>
                </c:pt>
                <c:pt idx="11">
                  <c:v>562585</c:v>
                </c:pt>
                <c:pt idx="12">
                  <c:v>341910</c:v>
                </c:pt>
                <c:pt idx="13">
                  <c:v>474446</c:v>
                </c:pt>
                <c:pt idx="14">
                  <c:v>402038</c:v>
                </c:pt>
                <c:pt idx="15">
                  <c:v>321711</c:v>
                </c:pt>
                <c:pt idx="16">
                  <c:v>287144</c:v>
                </c:pt>
                <c:pt idx="17">
                  <c:v>239936</c:v>
                </c:pt>
                <c:pt idx="18">
                  <c:v>260730</c:v>
                </c:pt>
                <c:pt idx="19">
                  <c:v>245766</c:v>
                </c:pt>
                <c:pt idx="20">
                  <c:v>253096</c:v>
                </c:pt>
                <c:pt idx="21">
                  <c:v>132153</c:v>
                </c:pt>
                <c:pt idx="22">
                  <c:v>85882</c:v>
                </c:pt>
                <c:pt idx="23">
                  <c:v>89224</c:v>
                </c:pt>
                <c:pt idx="24">
                  <c:v>102298</c:v>
                </c:pt>
                <c:pt idx="25">
                  <c:v>44059</c:v>
                </c:pt>
                <c:pt idx="26">
                  <c:v>105077</c:v>
                </c:pt>
                <c:pt idx="27">
                  <c:v>93785</c:v>
                </c:pt>
                <c:pt idx="28">
                  <c:v>110381</c:v>
                </c:pt>
                <c:pt idx="29">
                  <c:v>133718</c:v>
                </c:pt>
              </c:numCache>
            </c:numRef>
          </c:yVal>
          <c:smooth val="0"/>
        </c:ser>
        <c:ser>
          <c:idx val="1"/>
          <c:order val="2"/>
          <c:tx>
            <c:strRef>
              <c:f>'Snowy Gropuper'!$C$2</c:f>
              <c:strCache>
                <c:ptCount val="1"/>
                <c:pt idx="0">
                  <c:v>For-Hire</c:v>
                </c:pt>
              </c:strCache>
            </c:strRef>
          </c:tx>
          <c:xVal>
            <c:numRef>
              <c:f>'Snowy Gropuper'!$A$3:$A$32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'Snowy Gropuper'!$C$3:$C$32</c:f>
              <c:numCache>
                <c:formatCode>#,##0</c:formatCode>
                <c:ptCount val="30"/>
                <c:pt idx="0">
                  <c:v>5363.0297522999981</c:v>
                </c:pt>
                <c:pt idx="1">
                  <c:v>17049.451486800001</c:v>
                </c:pt>
                <c:pt idx="2">
                  <c:v>6518.1791808999988</c:v>
                </c:pt>
                <c:pt idx="3">
                  <c:v>4027.7623125999999</c:v>
                </c:pt>
                <c:pt idx="4">
                  <c:v>3307.2161556699994</c:v>
                </c:pt>
                <c:pt idx="5">
                  <c:v>10956.678837699998</c:v>
                </c:pt>
                <c:pt idx="6">
                  <c:v>22552.124904000004</c:v>
                </c:pt>
                <c:pt idx="7">
                  <c:v>3399.8578718399999</c:v>
                </c:pt>
                <c:pt idx="8">
                  <c:v>9150.1089046000052</c:v>
                </c:pt>
                <c:pt idx="9">
                  <c:v>58632.261373999994</c:v>
                </c:pt>
                <c:pt idx="10">
                  <c:v>3422.1564880000001</c:v>
                </c:pt>
                <c:pt idx="11">
                  <c:v>7829.4141226999991</c:v>
                </c:pt>
                <c:pt idx="12">
                  <c:v>10121.004521770001</c:v>
                </c:pt>
                <c:pt idx="13">
                  <c:v>51015.923807159023</c:v>
                </c:pt>
                <c:pt idx="14">
                  <c:v>32610.972905219995</c:v>
                </c:pt>
                <c:pt idx="15">
                  <c:v>62964.940311492006</c:v>
                </c:pt>
                <c:pt idx="16">
                  <c:v>58128.220456380011</c:v>
                </c:pt>
                <c:pt idx="17">
                  <c:v>58849.732891216001</c:v>
                </c:pt>
                <c:pt idx="18">
                  <c:v>43618.040733139977</c:v>
                </c:pt>
                <c:pt idx="19">
                  <c:v>100290.11840273</c:v>
                </c:pt>
                <c:pt idx="20">
                  <c:v>246745.39765078004</c:v>
                </c:pt>
                <c:pt idx="21">
                  <c:v>41171.33115541999</c:v>
                </c:pt>
                <c:pt idx="22">
                  <c:v>32686.490049545999</c:v>
                </c:pt>
                <c:pt idx="23">
                  <c:v>27920.31936895</c:v>
                </c:pt>
                <c:pt idx="24">
                  <c:v>75002.893431029981</c:v>
                </c:pt>
                <c:pt idx="25">
                  <c:v>2174.8865992539995</c:v>
                </c:pt>
                <c:pt idx="26">
                  <c:v>8266.2272926199967</c:v>
                </c:pt>
                <c:pt idx="27">
                  <c:v>19218.825342880002</c:v>
                </c:pt>
                <c:pt idx="28">
                  <c:v>31547.195627941001</c:v>
                </c:pt>
                <c:pt idx="29">
                  <c:v>9434.2643767500012</c:v>
                </c:pt>
              </c:numCache>
            </c:numRef>
          </c:yVal>
          <c:smooth val="0"/>
        </c:ser>
        <c:ser>
          <c:idx val="3"/>
          <c:order val="3"/>
          <c:tx>
            <c:strRef>
              <c:f>'Snowy Gropuper'!$E$2</c:f>
              <c:strCache>
                <c:ptCount val="1"/>
                <c:pt idx="0">
                  <c:v>Private</c:v>
                </c:pt>
              </c:strCache>
            </c:strRef>
          </c:tx>
          <c:spPr>
            <a:ln>
              <a:solidFill>
                <a:schemeClr val="accent5"/>
              </a:solidFill>
            </a:ln>
          </c:spPr>
          <c:marker>
            <c:spPr>
              <a:ln>
                <a:solidFill>
                  <a:schemeClr val="accent5"/>
                </a:solidFill>
              </a:ln>
            </c:spPr>
          </c:marker>
          <c:xVal>
            <c:numRef>
              <c:f>'Snowy Gropuper'!$A$3:$A$32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'Snowy Gropuper'!$E$3:$E$32</c:f>
              <c:numCache>
                <c:formatCode>#,##0</c:formatCode>
                <c:ptCount val="30"/>
                <c:pt idx="1">
                  <c:v>8678.8177667</c:v>
                </c:pt>
                <c:pt idx="2">
                  <c:v>32874.356934000003</c:v>
                </c:pt>
                <c:pt idx="4">
                  <c:v>12417.706704800001</c:v>
                </c:pt>
                <c:pt idx="6">
                  <c:v>12164.999162</c:v>
                </c:pt>
                <c:pt idx="7">
                  <c:v>119760.22858</c:v>
                </c:pt>
                <c:pt idx="8">
                  <c:v>54651.032082499994</c:v>
                </c:pt>
                <c:pt idx="9">
                  <c:v>68914.803469000006</c:v>
                </c:pt>
                <c:pt idx="10">
                  <c:v>9945.5071650000009</c:v>
                </c:pt>
                <c:pt idx="11">
                  <c:v>253459.65571999998</c:v>
                </c:pt>
                <c:pt idx="13">
                  <c:v>57756.890532899997</c:v>
                </c:pt>
                <c:pt idx="14">
                  <c:v>0</c:v>
                </c:pt>
                <c:pt idx="15">
                  <c:v>12430.038519900001</c:v>
                </c:pt>
                <c:pt idx="16">
                  <c:v>0</c:v>
                </c:pt>
                <c:pt idx="17">
                  <c:v>7360.3478814</c:v>
                </c:pt>
                <c:pt idx="18">
                  <c:v>19791.506885300001</c:v>
                </c:pt>
                <c:pt idx="19">
                  <c:v>163303.940519</c:v>
                </c:pt>
                <c:pt idx="20">
                  <c:v>0</c:v>
                </c:pt>
                <c:pt idx="21">
                  <c:v>34810.869557400001</c:v>
                </c:pt>
                <c:pt idx="22">
                  <c:v>0</c:v>
                </c:pt>
                <c:pt idx="23">
                  <c:v>41637.651620999997</c:v>
                </c:pt>
                <c:pt idx="24">
                  <c:v>25084.652706500001</c:v>
                </c:pt>
                <c:pt idx="25">
                  <c:v>3187.4037288999998</c:v>
                </c:pt>
                <c:pt idx="26">
                  <c:v>100390.655329</c:v>
                </c:pt>
                <c:pt idx="27">
                  <c:v>26966.175646200001</c:v>
                </c:pt>
                <c:pt idx="28">
                  <c:v>6664.4543161000001</c:v>
                </c:pt>
                <c:pt idx="29">
                  <c:v>5866.7589883000001</c:v>
                </c:pt>
              </c:numCache>
            </c:numRef>
          </c:yVal>
          <c:smooth val="0"/>
        </c:ser>
        <c:ser>
          <c:idx val="6"/>
          <c:order val="4"/>
          <c:tx>
            <c:strRef>
              <c:f>'Snowy Gropuper'!$F$2</c:f>
              <c:strCache>
                <c:ptCount val="1"/>
                <c:pt idx="0">
                  <c:v>Total Rec</c:v>
                </c:pt>
              </c:strCache>
            </c:strRef>
          </c:tx>
          <c:spPr>
            <a:ln>
              <a:solidFill>
                <a:schemeClr val="accent6"/>
              </a:solidFill>
            </a:ln>
          </c:spPr>
          <c:marker>
            <c:symbol val="circle"/>
            <c:size val="7"/>
            <c:spPr>
              <a:solidFill>
                <a:schemeClr val="accent6"/>
              </a:solidFill>
              <a:ln>
                <a:solidFill>
                  <a:schemeClr val="accent6"/>
                </a:solidFill>
              </a:ln>
            </c:spPr>
          </c:marker>
          <c:xVal>
            <c:numRef>
              <c:f>'Snowy Gropuper'!$A$3:$A$32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'Snowy Gropuper'!$F$3:$F$32</c:f>
              <c:numCache>
                <c:formatCode>#,##0</c:formatCode>
                <c:ptCount val="30"/>
                <c:pt idx="0">
                  <c:v>5363.0297522999981</c:v>
                </c:pt>
                <c:pt idx="1">
                  <c:v>25728.269253500002</c:v>
                </c:pt>
                <c:pt idx="2">
                  <c:v>39392.536114900002</c:v>
                </c:pt>
                <c:pt idx="3">
                  <c:v>4027.7623125999999</c:v>
                </c:pt>
                <c:pt idx="4">
                  <c:v>15724.92286047</c:v>
                </c:pt>
                <c:pt idx="5">
                  <c:v>10956.678837699998</c:v>
                </c:pt>
                <c:pt idx="6">
                  <c:v>34717.124066000004</c:v>
                </c:pt>
                <c:pt idx="7">
                  <c:v>123160.08645183999</c:v>
                </c:pt>
                <c:pt idx="8">
                  <c:v>63801.1409871</c:v>
                </c:pt>
                <c:pt idx="9">
                  <c:v>127547.064843</c:v>
                </c:pt>
                <c:pt idx="10">
                  <c:v>13367.663653000001</c:v>
                </c:pt>
                <c:pt idx="11">
                  <c:v>261289.06984269997</c:v>
                </c:pt>
                <c:pt idx="12">
                  <c:v>10121.004521770001</c:v>
                </c:pt>
                <c:pt idx="13">
                  <c:v>108772.81434005902</c:v>
                </c:pt>
                <c:pt idx="14">
                  <c:v>32610.972905219995</c:v>
                </c:pt>
                <c:pt idx="15">
                  <c:v>75394.978831392014</c:v>
                </c:pt>
                <c:pt idx="16">
                  <c:v>58128.220456380011</c:v>
                </c:pt>
                <c:pt idx="17">
                  <c:v>66210.080772615998</c:v>
                </c:pt>
                <c:pt idx="18">
                  <c:v>63409.547618439974</c:v>
                </c:pt>
                <c:pt idx="19">
                  <c:v>263594.05892173003</c:v>
                </c:pt>
                <c:pt idx="20">
                  <c:v>246745.39765078004</c:v>
                </c:pt>
                <c:pt idx="21">
                  <c:v>75982.200712819991</c:v>
                </c:pt>
                <c:pt idx="22">
                  <c:v>32686.490049545999</c:v>
                </c:pt>
                <c:pt idx="23">
                  <c:v>69557.970989950001</c:v>
                </c:pt>
                <c:pt idx="24">
                  <c:v>100087.54613752998</c:v>
                </c:pt>
                <c:pt idx="25">
                  <c:v>5362.2903281539993</c:v>
                </c:pt>
                <c:pt idx="26">
                  <c:v>108656.88262162</c:v>
                </c:pt>
                <c:pt idx="27">
                  <c:v>46185.000989079999</c:v>
                </c:pt>
                <c:pt idx="28">
                  <c:v>38211.649944040997</c:v>
                </c:pt>
                <c:pt idx="29">
                  <c:v>15301.023365050001</c:v>
                </c:pt>
              </c:numCache>
            </c:numRef>
          </c:yVal>
          <c:smooth val="0"/>
        </c:ser>
        <c:ser>
          <c:idx val="4"/>
          <c:order val="5"/>
          <c:tx>
            <c:strRef>
              <c:f>'Snowy Gropuper'!$G$2</c:f>
              <c:strCache>
                <c:ptCount val="1"/>
                <c:pt idx="0">
                  <c:v>ACL/ABC</c:v>
                </c:pt>
              </c:strCache>
            </c:strRef>
          </c:tx>
          <c:spPr>
            <a:ln w="34925">
              <a:solidFill>
                <a:schemeClr val="tx1"/>
              </a:solidFill>
            </a:ln>
          </c:spPr>
          <c:marker>
            <c:symbol val="none"/>
          </c:marker>
          <c:xVal>
            <c:numRef>
              <c:f>'Snowy Gropuper'!$A$3:$A$32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'Snowy Gropuper'!$G$3:$G$32</c:f>
              <c:numCache>
                <c:formatCode>General</c:formatCode>
                <c:ptCount val="30"/>
                <c:pt idx="23" formatCode="#,##0">
                  <c:v>102960</c:v>
                </c:pt>
                <c:pt idx="24" formatCode="#,##0">
                  <c:v>102960</c:v>
                </c:pt>
                <c:pt idx="25" formatCode="#,##0">
                  <c:v>102960</c:v>
                </c:pt>
                <c:pt idx="26" formatCode="#,##0">
                  <c:v>102960</c:v>
                </c:pt>
                <c:pt idx="27" formatCode="#,##0">
                  <c:v>102960</c:v>
                </c:pt>
                <c:pt idx="28" formatCode="#,##0">
                  <c:v>102960</c:v>
                </c:pt>
                <c:pt idx="29" formatCode="#,##0">
                  <c:v>102960</c:v>
                </c:pt>
              </c:numCache>
            </c:numRef>
          </c:yVal>
          <c:smooth val="0"/>
        </c:ser>
        <c:ser>
          <c:idx val="5"/>
          <c:order val="6"/>
          <c:tx>
            <c:strRef>
              <c:f>'Snowy Gropuper'!$H$2</c:f>
              <c:strCache>
                <c:ptCount val="1"/>
                <c:pt idx="0">
                  <c:v>Comm ACL</c:v>
                </c:pt>
              </c:strCache>
            </c:strRef>
          </c:tx>
          <c:spPr>
            <a:ln w="38100">
              <a:solidFill>
                <a:srgbClr val="00B050"/>
              </a:solidFill>
            </a:ln>
          </c:spPr>
          <c:marker>
            <c:symbol val="none"/>
          </c:marker>
          <c:xVal>
            <c:numRef>
              <c:f>'Snowy Gropuper'!$A$3:$A$25</c:f>
              <c:numCache>
                <c:formatCode>General</c:formatCode>
                <c:ptCount val="23"/>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numCache>
            </c:numRef>
          </c:xVal>
          <c:yVal>
            <c:numRef>
              <c:f>'Snowy Gropuper'!$H$3:$H$25</c:f>
              <c:numCache>
                <c:formatCode>General</c:formatCode>
                <c:ptCount val="23"/>
                <c:pt idx="8" formatCode="#,##0">
                  <c:v>637571</c:v>
                </c:pt>
                <c:pt idx="9" formatCode="#,##0">
                  <c:v>522089</c:v>
                </c:pt>
                <c:pt idx="10" formatCode="#,##0">
                  <c:v>406520</c:v>
                </c:pt>
                <c:pt idx="11" formatCode="#,##0">
                  <c:v>406520</c:v>
                </c:pt>
                <c:pt idx="12" formatCode="#,##0">
                  <c:v>406520</c:v>
                </c:pt>
                <c:pt idx="13" formatCode="#,##0">
                  <c:v>406520</c:v>
                </c:pt>
                <c:pt idx="14" formatCode="#,##0">
                  <c:v>406520</c:v>
                </c:pt>
                <c:pt idx="15" formatCode="#,##0">
                  <c:v>406520</c:v>
                </c:pt>
                <c:pt idx="16" formatCode="#,##0">
                  <c:v>406520</c:v>
                </c:pt>
                <c:pt idx="17" formatCode="#,##0">
                  <c:v>406520</c:v>
                </c:pt>
                <c:pt idx="18" formatCode="#,##0">
                  <c:v>406520</c:v>
                </c:pt>
                <c:pt idx="19" formatCode="#,##0">
                  <c:v>406520</c:v>
                </c:pt>
                <c:pt idx="20" formatCode="#,##0">
                  <c:v>178180</c:v>
                </c:pt>
                <c:pt idx="21" formatCode="#,##0">
                  <c:v>139240</c:v>
                </c:pt>
                <c:pt idx="22" formatCode="#,##0">
                  <c:v>99120</c:v>
                </c:pt>
              </c:numCache>
            </c:numRef>
          </c:yVal>
          <c:smooth val="0"/>
        </c:ser>
        <c:dLbls>
          <c:showLegendKey val="0"/>
          <c:showVal val="0"/>
          <c:showCatName val="0"/>
          <c:showSerName val="0"/>
          <c:showPercent val="0"/>
          <c:showBubbleSize val="0"/>
        </c:dLbls>
        <c:axId val="200253440"/>
        <c:axId val="200254016"/>
      </c:scatterChart>
      <c:valAx>
        <c:axId val="200253440"/>
        <c:scaling>
          <c:orientation val="minMax"/>
          <c:max val="2014"/>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200254016"/>
        <c:crosses val="autoZero"/>
        <c:crossBetween val="midCat"/>
      </c:valAx>
      <c:valAx>
        <c:axId val="200254016"/>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20025344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'Vermilion Snapper'!$B$3</c:f>
              <c:strCache>
                <c:ptCount val="1"/>
                <c:pt idx="0">
                  <c:v>Total</c:v>
                </c:pt>
              </c:strCache>
            </c:strRef>
          </c:tx>
          <c:xVal>
            <c:numRef>
              <c:f>'Vermilion Snapper'!$A$4:$A$33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'Vermilion Snapper'!$B$4:$B$33</c:f>
              <c:numCache>
                <c:formatCode>#,##0</c:formatCode>
                <c:ptCount val="30"/>
                <c:pt idx="0">
                  <c:v>1216724.3650352301</c:v>
                </c:pt>
                <c:pt idx="1">
                  <c:v>1288716.137012013</c:v>
                </c:pt>
                <c:pt idx="2">
                  <c:v>1487872.8781022902</c:v>
                </c:pt>
                <c:pt idx="3">
                  <c:v>1671273.1931114499</c:v>
                </c:pt>
                <c:pt idx="4">
                  <c:v>1867114.6703647028</c:v>
                </c:pt>
                <c:pt idx="5">
                  <c:v>2145014.6076218402</c:v>
                </c:pt>
                <c:pt idx="6">
                  <c:v>1134274.1586794793</c:v>
                </c:pt>
                <c:pt idx="7">
                  <c:v>1244104.5936855199</c:v>
                </c:pt>
                <c:pt idx="8">
                  <c:v>1330585.80587059</c:v>
                </c:pt>
                <c:pt idx="9">
                  <c:v>1291852.9251465399</c:v>
                </c:pt>
                <c:pt idx="10">
                  <c:v>1136946.1156944998</c:v>
                </c:pt>
                <c:pt idx="11">
                  <c:v>1173842.3825368898</c:v>
                </c:pt>
                <c:pt idx="12">
                  <c:v>1101727.0500587302</c:v>
                </c:pt>
                <c:pt idx="13">
                  <c:v>1360728.7539182301</c:v>
                </c:pt>
                <c:pt idx="14">
                  <c:v>2031013.3745693518</c:v>
                </c:pt>
                <c:pt idx="15">
                  <c:v>2041908.5058892998</c:v>
                </c:pt>
                <c:pt idx="16">
                  <c:v>1683076.5405997704</c:v>
                </c:pt>
                <c:pt idx="17">
                  <c:v>1170795.0030284459</c:v>
                </c:pt>
                <c:pt idx="18">
                  <c:v>1756620.1480445396</c:v>
                </c:pt>
                <c:pt idx="19">
                  <c:v>1602964.0307298296</c:v>
                </c:pt>
                <c:pt idx="20">
                  <c:v>1552132.8330022797</c:v>
                </c:pt>
                <c:pt idx="21">
                  <c:v>1839966.1754434267</c:v>
                </c:pt>
                <c:pt idx="22">
                  <c:v>1757747.5736133279</c:v>
                </c:pt>
                <c:pt idx="23">
                  <c:v>1419968.612207779</c:v>
                </c:pt>
                <c:pt idx="24">
                  <c:v>1240406.30714104</c:v>
                </c:pt>
                <c:pt idx="25">
                  <c:v>1234571.5723193849</c:v>
                </c:pt>
                <c:pt idx="26">
                  <c:v>1205427.1502513811</c:v>
                </c:pt>
                <c:pt idx="27">
                  <c:v>1149738.92493221</c:v>
                </c:pt>
                <c:pt idx="28">
                  <c:v>1344313.113132471</c:v>
                </c:pt>
                <c:pt idx="29">
                  <c:v>1034118.0525050421</c:v>
                </c:pt>
              </c:numCache>
            </c:numRef>
          </c:yVal>
          <c:smooth val="0"/>
        </c:ser>
        <c:ser>
          <c:idx val="2"/>
          <c:order val="1"/>
          <c:tx>
            <c:strRef>
              <c:f>'Vermilion Snapper'!$D$3</c:f>
              <c:strCache>
                <c:ptCount val="1"/>
                <c:pt idx="0">
                  <c:v>Commercial</c:v>
                </c:pt>
              </c:strCache>
            </c:strRef>
          </c:tx>
          <c:xVal>
            <c:numRef>
              <c:f>'Vermilion Snapper'!$A$4:$A$33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'Vermilion Snapper'!$D$4:$D$33</c:f>
              <c:numCache>
                <c:formatCode>#,##0</c:formatCode>
                <c:ptCount val="30"/>
                <c:pt idx="0">
                  <c:v>815282</c:v>
                </c:pt>
                <c:pt idx="1">
                  <c:v>680003</c:v>
                </c:pt>
                <c:pt idx="2">
                  <c:v>915783</c:v>
                </c:pt>
                <c:pt idx="3">
                  <c:v>1155967</c:v>
                </c:pt>
                <c:pt idx="4">
                  <c:v>1314487</c:v>
                </c:pt>
                <c:pt idx="5">
                  <c:v>1412161</c:v>
                </c:pt>
                <c:pt idx="6">
                  <c:v>748387</c:v>
                </c:pt>
                <c:pt idx="7">
                  <c:v>876472</c:v>
                </c:pt>
                <c:pt idx="8">
                  <c:v>969620</c:v>
                </c:pt>
                <c:pt idx="9">
                  <c:v>954238</c:v>
                </c:pt>
                <c:pt idx="10">
                  <c:v>764789</c:v>
                </c:pt>
                <c:pt idx="11">
                  <c:v>773545</c:v>
                </c:pt>
                <c:pt idx="12">
                  <c:v>719255</c:v>
                </c:pt>
                <c:pt idx="13">
                  <c:v>893852</c:v>
                </c:pt>
                <c:pt idx="14">
                  <c:v>1386871</c:v>
                </c:pt>
                <c:pt idx="15">
                  <c:v>1443538</c:v>
                </c:pt>
                <c:pt idx="16">
                  <c:v>1164005</c:v>
                </c:pt>
                <c:pt idx="17">
                  <c:v>664232</c:v>
                </c:pt>
                <c:pt idx="18">
                  <c:v>1120045</c:v>
                </c:pt>
                <c:pt idx="19">
                  <c:v>1131991</c:v>
                </c:pt>
                <c:pt idx="20">
                  <c:v>849746</c:v>
                </c:pt>
                <c:pt idx="21">
                  <c:v>1079506</c:v>
                </c:pt>
                <c:pt idx="22">
                  <c:v>1223446</c:v>
                </c:pt>
                <c:pt idx="23">
                  <c:v>919076</c:v>
                </c:pt>
                <c:pt idx="24">
                  <c:v>973349</c:v>
                </c:pt>
                <c:pt idx="25">
                  <c:v>1016475</c:v>
                </c:pt>
                <c:pt idx="26">
                  <c:v>996464</c:v>
                </c:pt>
                <c:pt idx="27">
                  <c:v>927779</c:v>
                </c:pt>
                <c:pt idx="28">
                  <c:v>916028</c:v>
                </c:pt>
                <c:pt idx="29">
                  <c:v>702548</c:v>
                </c:pt>
              </c:numCache>
            </c:numRef>
          </c:yVal>
          <c:smooth val="0"/>
        </c:ser>
        <c:ser>
          <c:idx val="1"/>
          <c:order val="2"/>
          <c:tx>
            <c:strRef>
              <c:f>'Vermilion Snapper'!$C$3</c:f>
              <c:strCache>
                <c:ptCount val="1"/>
                <c:pt idx="0">
                  <c:v>For-Hire</c:v>
                </c:pt>
              </c:strCache>
            </c:strRef>
          </c:tx>
          <c:xVal>
            <c:numRef>
              <c:f>'Vermilion Snapper'!$A$4:$A$33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'Vermilion Snapper'!$C$4:$C$33</c:f>
              <c:numCache>
                <c:formatCode>#,##0</c:formatCode>
                <c:ptCount val="30"/>
                <c:pt idx="0">
                  <c:v>352045.37035122007</c:v>
                </c:pt>
                <c:pt idx="1">
                  <c:v>476926.45356073295</c:v>
                </c:pt>
                <c:pt idx="2">
                  <c:v>515031.62552884017</c:v>
                </c:pt>
                <c:pt idx="3">
                  <c:v>414930.13580585993</c:v>
                </c:pt>
                <c:pt idx="4">
                  <c:v>451407.26812250289</c:v>
                </c:pt>
                <c:pt idx="5">
                  <c:v>637356.19058672024</c:v>
                </c:pt>
                <c:pt idx="6">
                  <c:v>373141.71014357923</c:v>
                </c:pt>
                <c:pt idx="7">
                  <c:v>345984.3281827498</c:v>
                </c:pt>
                <c:pt idx="8">
                  <c:v>340245.76851485</c:v>
                </c:pt>
                <c:pt idx="9">
                  <c:v>324792.73135949002</c:v>
                </c:pt>
                <c:pt idx="10">
                  <c:v>342584.89712858998</c:v>
                </c:pt>
                <c:pt idx="11">
                  <c:v>370592.89002692985</c:v>
                </c:pt>
                <c:pt idx="12">
                  <c:v>356728.8762452302</c:v>
                </c:pt>
                <c:pt idx="13">
                  <c:v>407944.28965573019</c:v>
                </c:pt>
                <c:pt idx="14">
                  <c:v>486170.06114709191</c:v>
                </c:pt>
                <c:pt idx="15">
                  <c:v>498186.29968250991</c:v>
                </c:pt>
                <c:pt idx="16">
                  <c:v>434510.04678165016</c:v>
                </c:pt>
                <c:pt idx="17">
                  <c:v>402767.11763398576</c:v>
                </c:pt>
                <c:pt idx="18">
                  <c:v>525190.77178146981</c:v>
                </c:pt>
                <c:pt idx="19">
                  <c:v>436097.60579805973</c:v>
                </c:pt>
                <c:pt idx="20">
                  <c:v>597434.88776907988</c:v>
                </c:pt>
                <c:pt idx="21">
                  <c:v>671482.42207244982</c:v>
                </c:pt>
                <c:pt idx="22">
                  <c:v>372713.06324163801</c:v>
                </c:pt>
                <c:pt idx="23">
                  <c:v>354634.03615577903</c:v>
                </c:pt>
                <c:pt idx="24">
                  <c:v>225357.27759143998</c:v>
                </c:pt>
                <c:pt idx="25">
                  <c:v>173473.41228403497</c:v>
                </c:pt>
                <c:pt idx="26">
                  <c:v>180508.93744130104</c:v>
                </c:pt>
                <c:pt idx="27">
                  <c:v>169411.48602835002</c:v>
                </c:pt>
                <c:pt idx="28">
                  <c:v>239194.82692121112</c:v>
                </c:pt>
                <c:pt idx="29">
                  <c:v>252565.899859372</c:v>
                </c:pt>
              </c:numCache>
            </c:numRef>
          </c:yVal>
          <c:smooth val="0"/>
        </c:ser>
        <c:ser>
          <c:idx val="3"/>
          <c:order val="3"/>
          <c:tx>
            <c:strRef>
              <c:f>'Vermilion Snapper'!$E$3</c:f>
              <c:strCache>
                <c:ptCount val="1"/>
                <c:pt idx="0">
                  <c:v>Private</c:v>
                </c:pt>
              </c:strCache>
            </c:strRef>
          </c:tx>
          <c:spPr>
            <a:ln>
              <a:solidFill>
                <a:schemeClr val="accent5"/>
              </a:solidFill>
            </a:ln>
          </c:spPr>
          <c:marker>
            <c:spPr>
              <a:ln>
                <a:solidFill>
                  <a:schemeClr val="accent5"/>
                </a:solidFill>
              </a:ln>
            </c:spPr>
          </c:marker>
          <c:xVal>
            <c:numRef>
              <c:f>'Vermilion Snapper'!$A$4:$A$33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'Vermilion Snapper'!$E$4:$E$33</c:f>
              <c:numCache>
                <c:formatCode>#,##0</c:formatCode>
                <c:ptCount val="30"/>
                <c:pt idx="0">
                  <c:v>49396.994684010002</c:v>
                </c:pt>
                <c:pt idx="1">
                  <c:v>131786.68345128</c:v>
                </c:pt>
                <c:pt idx="2">
                  <c:v>57058.252573450001</c:v>
                </c:pt>
                <c:pt idx="3">
                  <c:v>100376.05730558999</c:v>
                </c:pt>
                <c:pt idx="4">
                  <c:v>101220.4022422</c:v>
                </c:pt>
                <c:pt idx="5">
                  <c:v>95497.417035120001</c:v>
                </c:pt>
                <c:pt idx="6">
                  <c:v>12745.448535900001</c:v>
                </c:pt>
                <c:pt idx="7">
                  <c:v>21648.265502770002</c:v>
                </c:pt>
                <c:pt idx="8">
                  <c:v>20720.037355740002</c:v>
                </c:pt>
                <c:pt idx="9">
                  <c:v>12822.193787050001</c:v>
                </c:pt>
                <c:pt idx="10">
                  <c:v>29572.218565910003</c:v>
                </c:pt>
                <c:pt idx="11">
                  <c:v>29704.492509959997</c:v>
                </c:pt>
                <c:pt idx="12">
                  <c:v>25743.173813499998</c:v>
                </c:pt>
                <c:pt idx="13">
                  <c:v>58932.464262499998</c:v>
                </c:pt>
                <c:pt idx="14">
                  <c:v>157972.31342225999</c:v>
                </c:pt>
                <c:pt idx="15">
                  <c:v>100184.20620679</c:v>
                </c:pt>
                <c:pt idx="16">
                  <c:v>84561.493818119998</c:v>
                </c:pt>
                <c:pt idx="17">
                  <c:v>103795.88539445998</c:v>
                </c:pt>
                <c:pt idx="18">
                  <c:v>111384.37626307002</c:v>
                </c:pt>
                <c:pt idx="19">
                  <c:v>34875.424931769994</c:v>
                </c:pt>
                <c:pt idx="20">
                  <c:v>104951.94523319999</c:v>
                </c:pt>
                <c:pt idx="21">
                  <c:v>88977.753370976992</c:v>
                </c:pt>
                <c:pt idx="22">
                  <c:v>161588.51037169003</c:v>
                </c:pt>
                <c:pt idx="23">
                  <c:v>146258.57605199999</c:v>
                </c:pt>
                <c:pt idx="24">
                  <c:v>41700.029549600004</c:v>
                </c:pt>
                <c:pt idx="25">
                  <c:v>44623.160035349996</c:v>
                </c:pt>
                <c:pt idx="26">
                  <c:v>28454.212810079996</c:v>
                </c:pt>
                <c:pt idx="27">
                  <c:v>52548.438903859998</c:v>
                </c:pt>
                <c:pt idx="28">
                  <c:v>189090.28621125998</c:v>
                </c:pt>
                <c:pt idx="29">
                  <c:v>79004.152645669994</c:v>
                </c:pt>
              </c:numCache>
            </c:numRef>
          </c:yVal>
          <c:smooth val="0"/>
        </c:ser>
        <c:ser>
          <c:idx val="6"/>
          <c:order val="4"/>
          <c:tx>
            <c:strRef>
              <c:f>'Vermilion Snapper'!$F$3</c:f>
              <c:strCache>
                <c:ptCount val="1"/>
                <c:pt idx="0">
                  <c:v>Total Rec</c:v>
                </c:pt>
              </c:strCache>
            </c:strRef>
          </c:tx>
          <c:spPr>
            <a:ln>
              <a:solidFill>
                <a:schemeClr val="accent6"/>
              </a:solidFill>
            </a:ln>
          </c:spPr>
          <c:marker>
            <c:symbol val="circle"/>
            <c:size val="7"/>
            <c:spPr>
              <a:solidFill>
                <a:schemeClr val="accent6"/>
              </a:solidFill>
              <a:ln>
                <a:solidFill>
                  <a:schemeClr val="accent6"/>
                </a:solidFill>
              </a:ln>
            </c:spPr>
          </c:marker>
          <c:xVal>
            <c:numRef>
              <c:f>'Vermilion Snapper'!$A$4:$A$33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'Vermilion Snapper'!$F$4:$F$33</c:f>
              <c:numCache>
                <c:formatCode>#,##0</c:formatCode>
                <c:ptCount val="30"/>
                <c:pt idx="0">
                  <c:v>401442.36503523006</c:v>
                </c:pt>
                <c:pt idx="1">
                  <c:v>608713.137012013</c:v>
                </c:pt>
                <c:pt idx="2">
                  <c:v>572089.87810229021</c:v>
                </c:pt>
                <c:pt idx="3">
                  <c:v>515306.19311144995</c:v>
                </c:pt>
                <c:pt idx="4">
                  <c:v>552627.67036470294</c:v>
                </c:pt>
                <c:pt idx="5">
                  <c:v>732853.6076218402</c:v>
                </c:pt>
                <c:pt idx="6">
                  <c:v>385887.15867947921</c:v>
                </c:pt>
                <c:pt idx="7">
                  <c:v>367632.59368551982</c:v>
                </c:pt>
                <c:pt idx="8">
                  <c:v>360965.80587059003</c:v>
                </c:pt>
                <c:pt idx="9">
                  <c:v>337614.92514654004</c:v>
                </c:pt>
                <c:pt idx="10">
                  <c:v>372157.11569449998</c:v>
                </c:pt>
                <c:pt idx="11">
                  <c:v>400297.38253688987</c:v>
                </c:pt>
                <c:pt idx="12">
                  <c:v>382472.05005873018</c:v>
                </c:pt>
                <c:pt idx="13">
                  <c:v>466876.75391823018</c:v>
                </c:pt>
                <c:pt idx="14">
                  <c:v>644142.3745693519</c:v>
                </c:pt>
                <c:pt idx="15">
                  <c:v>598370.50588929991</c:v>
                </c:pt>
                <c:pt idx="16">
                  <c:v>519071.54059977015</c:v>
                </c:pt>
                <c:pt idx="17">
                  <c:v>506563.00302844576</c:v>
                </c:pt>
                <c:pt idx="18">
                  <c:v>636575.14804453985</c:v>
                </c:pt>
                <c:pt idx="19">
                  <c:v>470973.03072982974</c:v>
                </c:pt>
                <c:pt idx="20">
                  <c:v>702386.83300227986</c:v>
                </c:pt>
                <c:pt idx="21">
                  <c:v>760460.17544342682</c:v>
                </c:pt>
                <c:pt idx="22">
                  <c:v>534301.57361332804</c:v>
                </c:pt>
                <c:pt idx="23">
                  <c:v>500892.61220777902</c:v>
                </c:pt>
                <c:pt idx="24">
                  <c:v>267057.30714103999</c:v>
                </c:pt>
                <c:pt idx="25">
                  <c:v>218096.57231938496</c:v>
                </c:pt>
                <c:pt idx="26">
                  <c:v>208963.15025138104</c:v>
                </c:pt>
                <c:pt idx="27">
                  <c:v>221959.92493221001</c:v>
                </c:pt>
                <c:pt idx="28">
                  <c:v>428285.1131324711</c:v>
                </c:pt>
                <c:pt idx="29">
                  <c:v>331570.052505042</c:v>
                </c:pt>
              </c:numCache>
            </c:numRef>
          </c:yVal>
          <c:smooth val="0"/>
        </c:ser>
        <c:ser>
          <c:idx val="5"/>
          <c:order val="5"/>
          <c:tx>
            <c:strRef>
              <c:f>'Vermilion Snapper'!$G$3</c:f>
              <c:strCache>
                <c:ptCount val="1"/>
                <c:pt idx="0">
                  <c:v>Comm ACL</c:v>
                </c:pt>
              </c:strCache>
            </c:strRef>
          </c:tx>
          <c:spPr>
            <a:ln>
              <a:solidFill>
                <a:srgbClr val="00B050"/>
              </a:solidFill>
            </a:ln>
          </c:spPr>
          <c:marker>
            <c:symbol val="none"/>
          </c:marker>
          <c:xVal>
            <c:numRef>
              <c:f>'Vermilion Snapper'!$A$4:$A$32</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'Vermilion Snapper'!$G$4:$G$32</c:f>
              <c:numCache>
                <c:formatCode>#,##0</c:formatCode>
                <c:ptCount val="29"/>
                <c:pt idx="20">
                  <c:v>1221000</c:v>
                </c:pt>
                <c:pt idx="21">
                  <c:v>1221000</c:v>
                </c:pt>
                <c:pt idx="22">
                  <c:v>1221000</c:v>
                </c:pt>
                <c:pt idx="23">
                  <c:v>1221000</c:v>
                </c:pt>
              </c:numCache>
            </c:numRef>
          </c:yVal>
          <c:smooth val="0"/>
        </c:ser>
        <c:ser>
          <c:idx val="4"/>
          <c:order val="6"/>
          <c:tx>
            <c:strRef>
              <c:f>'Vermilion Snapper'!$H$3</c:f>
              <c:strCache>
                <c:ptCount val="1"/>
                <c:pt idx="0">
                  <c:v>ACL/ABC</c:v>
                </c:pt>
              </c:strCache>
            </c:strRef>
          </c:tx>
          <c:spPr>
            <a:ln>
              <a:solidFill>
                <a:schemeClr val="tx1"/>
              </a:solidFill>
            </a:ln>
          </c:spPr>
          <c:marker>
            <c:symbol val="none"/>
          </c:marker>
          <c:xVal>
            <c:numRef>
              <c:f>'Vermilion Snapper'!$A$4:$A$33</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'Vermilion Snapper'!$H$4:$H$33</c:f>
              <c:numCache>
                <c:formatCode>#,##0</c:formatCode>
                <c:ptCount val="30"/>
                <c:pt idx="24">
                  <c:v>1078000</c:v>
                </c:pt>
                <c:pt idx="25">
                  <c:v>1078000</c:v>
                </c:pt>
                <c:pt idx="26">
                  <c:v>1078000</c:v>
                </c:pt>
                <c:pt idx="27">
                  <c:v>1372000</c:v>
                </c:pt>
                <c:pt idx="28">
                  <c:v>1312000</c:v>
                </c:pt>
                <c:pt idx="29">
                  <c:v>1289000</c:v>
                </c:pt>
              </c:numCache>
            </c:numRef>
          </c:yVal>
          <c:smooth val="0"/>
        </c:ser>
        <c:dLbls>
          <c:showLegendKey val="0"/>
          <c:showVal val="0"/>
          <c:showCatName val="0"/>
          <c:showSerName val="0"/>
          <c:showPercent val="0"/>
          <c:showBubbleSize val="0"/>
        </c:dLbls>
        <c:axId val="200255168"/>
        <c:axId val="200255744"/>
      </c:scatterChart>
      <c:valAx>
        <c:axId val="200255168"/>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200255744"/>
        <c:crosses val="autoZero"/>
        <c:crossBetween val="midCat"/>
      </c:valAx>
      <c:valAx>
        <c:axId val="200255744"/>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20025516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'Bar Jack'!$B$3</c:f>
              <c:strCache>
                <c:ptCount val="1"/>
                <c:pt idx="0">
                  <c:v>Total</c:v>
                </c:pt>
              </c:strCache>
            </c:strRef>
          </c:tx>
          <c:xVal>
            <c:numRef>
              <c:f>'Bar Jack'!$A$4:$A$32</c:f>
              <c:numCache>
                <c:formatCode>General</c:formatCode>
                <c:ptCount val="29"/>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numCache>
            </c:numRef>
          </c:xVal>
          <c:yVal>
            <c:numRef>
              <c:f>'Bar Jack'!$B$4:$B$32</c:f>
              <c:numCache>
                <c:formatCode>#,##0</c:formatCode>
                <c:ptCount val="29"/>
                <c:pt idx="0">
                  <c:v>13456.920140909999</c:v>
                </c:pt>
                <c:pt idx="1">
                  <c:v>4631.2976859600003</c:v>
                </c:pt>
                <c:pt idx="2">
                  <c:v>82330.992355060007</c:v>
                </c:pt>
                <c:pt idx="3">
                  <c:v>15285.467505299999</c:v>
                </c:pt>
                <c:pt idx="4">
                  <c:v>7083.6857798999999</c:v>
                </c:pt>
                <c:pt idx="5">
                  <c:v>5806.7154546700003</c:v>
                </c:pt>
                <c:pt idx="6">
                  <c:v>29135.705727020002</c:v>
                </c:pt>
                <c:pt idx="7">
                  <c:v>19063.281908099998</c:v>
                </c:pt>
                <c:pt idx="8">
                  <c:v>5810.7740999999996</c:v>
                </c:pt>
                <c:pt idx="9">
                  <c:v>7463.4546812900007</c:v>
                </c:pt>
                <c:pt idx="10">
                  <c:v>42743.655809299999</c:v>
                </c:pt>
                <c:pt idx="11">
                  <c:v>11038.681402850001</c:v>
                </c:pt>
                <c:pt idx="12">
                  <c:v>21038.177973139998</c:v>
                </c:pt>
                <c:pt idx="13">
                  <c:v>24056.397935748002</c:v>
                </c:pt>
                <c:pt idx="14">
                  <c:v>33705.941481189999</c:v>
                </c:pt>
                <c:pt idx="15">
                  <c:v>9150.9840554490002</c:v>
                </c:pt>
                <c:pt idx="16">
                  <c:v>5102.4957795299997</c:v>
                </c:pt>
                <c:pt idx="17">
                  <c:v>11913.111332213</c:v>
                </c:pt>
                <c:pt idx="18">
                  <c:v>30336.082615415995</c:v>
                </c:pt>
                <c:pt idx="19">
                  <c:v>5296.8702810019995</c:v>
                </c:pt>
                <c:pt idx="20">
                  <c:v>9146.9580666000002</c:v>
                </c:pt>
                <c:pt idx="21">
                  <c:v>5990.9690526200002</c:v>
                </c:pt>
                <c:pt idx="22">
                  <c:v>10251.63592262</c:v>
                </c:pt>
                <c:pt idx="23">
                  <c:v>3789.8110876000001</c:v>
                </c:pt>
                <c:pt idx="24">
                  <c:v>25292.889769200003</c:v>
                </c:pt>
                <c:pt idx="25">
                  <c:v>5849.4725107800004</c:v>
                </c:pt>
                <c:pt idx="26">
                  <c:v>7906.2192359000001</c:v>
                </c:pt>
                <c:pt idx="27">
                  <c:v>6738.6554223399999</c:v>
                </c:pt>
                <c:pt idx="28">
                  <c:v>7068.1878053300006</c:v>
                </c:pt>
              </c:numCache>
            </c:numRef>
          </c:yVal>
          <c:smooth val="0"/>
        </c:ser>
        <c:ser>
          <c:idx val="2"/>
          <c:order val="1"/>
          <c:tx>
            <c:strRef>
              <c:f>'Bar Jack'!$D$3</c:f>
              <c:strCache>
                <c:ptCount val="1"/>
                <c:pt idx="0">
                  <c:v>Commercial</c:v>
                </c:pt>
              </c:strCache>
            </c:strRef>
          </c:tx>
          <c:xVal>
            <c:numRef>
              <c:f>'Bar Jack'!$A$4:$A$32</c:f>
              <c:numCache>
                <c:formatCode>General</c:formatCode>
                <c:ptCount val="29"/>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numCache>
            </c:numRef>
          </c:xVal>
          <c:yVal>
            <c:numRef>
              <c:f>'Bar Jack'!$D$4:$D$32</c:f>
              <c:numCache>
                <c:formatCode>#,##0</c:formatCode>
                <c:ptCount val="29"/>
                <c:pt idx="5">
                  <c:v>7</c:v>
                </c:pt>
                <c:pt idx="6">
                  <c:v>102</c:v>
                </c:pt>
                <c:pt idx="7">
                  <c:v>1078</c:v>
                </c:pt>
                <c:pt idx="8">
                  <c:v>5296</c:v>
                </c:pt>
                <c:pt idx="9">
                  <c:v>4318</c:v>
                </c:pt>
                <c:pt idx="10">
                  <c:v>2739</c:v>
                </c:pt>
                <c:pt idx="11">
                  <c:v>1192</c:v>
                </c:pt>
                <c:pt idx="12">
                  <c:v>1951</c:v>
                </c:pt>
                <c:pt idx="13">
                  <c:v>2841</c:v>
                </c:pt>
                <c:pt idx="14">
                  <c:v>6254</c:v>
                </c:pt>
                <c:pt idx="15">
                  <c:v>4051</c:v>
                </c:pt>
                <c:pt idx="16">
                  <c:v>3037</c:v>
                </c:pt>
                <c:pt idx="17">
                  <c:v>7830</c:v>
                </c:pt>
                <c:pt idx="18">
                  <c:v>3464</c:v>
                </c:pt>
                <c:pt idx="19">
                  <c:v>4051</c:v>
                </c:pt>
                <c:pt idx="20">
                  <c:v>6752</c:v>
                </c:pt>
                <c:pt idx="21">
                  <c:v>4010</c:v>
                </c:pt>
                <c:pt idx="22">
                  <c:v>4365</c:v>
                </c:pt>
                <c:pt idx="23">
                  <c:v>3417</c:v>
                </c:pt>
                <c:pt idx="24">
                  <c:v>4759</c:v>
                </c:pt>
                <c:pt idx="25">
                  <c:v>4072</c:v>
                </c:pt>
                <c:pt idx="26">
                  <c:v>5690</c:v>
                </c:pt>
                <c:pt idx="27">
                  <c:v>4759</c:v>
                </c:pt>
                <c:pt idx="28">
                  <c:v>2456</c:v>
                </c:pt>
              </c:numCache>
            </c:numRef>
          </c:yVal>
          <c:smooth val="0"/>
        </c:ser>
        <c:ser>
          <c:idx val="1"/>
          <c:order val="2"/>
          <c:tx>
            <c:strRef>
              <c:f>'Bar Jack'!$C$3</c:f>
              <c:strCache>
                <c:ptCount val="1"/>
                <c:pt idx="0">
                  <c:v>For-Hire</c:v>
                </c:pt>
              </c:strCache>
            </c:strRef>
          </c:tx>
          <c:xVal>
            <c:numRef>
              <c:f>'Bar Jack'!$A$4:$A$32</c:f>
              <c:numCache>
                <c:formatCode>General</c:formatCode>
                <c:ptCount val="29"/>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numCache>
            </c:numRef>
          </c:xVal>
          <c:yVal>
            <c:numRef>
              <c:f>'Bar Jack'!$C$4:$C$32</c:f>
              <c:numCache>
                <c:formatCode>#,##0</c:formatCode>
                <c:ptCount val="29"/>
                <c:pt idx="0">
                  <c:v>10801.2794101</c:v>
                </c:pt>
                <c:pt idx="1">
                  <c:v>4631.2976859600003</c:v>
                </c:pt>
                <c:pt idx="2">
                  <c:v>54827.346628109997</c:v>
                </c:pt>
                <c:pt idx="3">
                  <c:v>353.11078199999997</c:v>
                </c:pt>
                <c:pt idx="4">
                  <c:v>298.480794</c:v>
                </c:pt>
                <c:pt idx="5">
                  <c:v>5799.7154546700003</c:v>
                </c:pt>
                <c:pt idx="6">
                  <c:v>6875.7097823199992</c:v>
                </c:pt>
                <c:pt idx="7">
                  <c:v>5264.6280505999994</c:v>
                </c:pt>
                <c:pt idx="8">
                  <c:v>514.77409999999998</c:v>
                </c:pt>
                <c:pt idx="9">
                  <c:v>1289.02068809</c:v>
                </c:pt>
                <c:pt idx="10">
                  <c:v>5791.4922733000003</c:v>
                </c:pt>
                <c:pt idx="11">
                  <c:v>3222.4054779099997</c:v>
                </c:pt>
                <c:pt idx="12">
                  <c:v>3454.7521676999995</c:v>
                </c:pt>
                <c:pt idx="13">
                  <c:v>572.40685944800009</c:v>
                </c:pt>
                <c:pt idx="14">
                  <c:v>7391.6005961899991</c:v>
                </c:pt>
                <c:pt idx="15">
                  <c:v>2457.6585849490002</c:v>
                </c:pt>
                <c:pt idx="16">
                  <c:v>2065.4957795300002</c:v>
                </c:pt>
                <c:pt idx="17">
                  <c:v>401.09872971300001</c:v>
                </c:pt>
                <c:pt idx="18">
                  <c:v>20243.963782715997</c:v>
                </c:pt>
                <c:pt idx="19">
                  <c:v>429.12336757200001</c:v>
                </c:pt>
                <c:pt idx="20">
                  <c:v>262.67588539999997</c:v>
                </c:pt>
                <c:pt idx="21">
                  <c:v>811.07744161999995</c:v>
                </c:pt>
                <c:pt idx="22">
                  <c:v>376.3671073999999</c:v>
                </c:pt>
                <c:pt idx="23">
                  <c:v>372.81108759999995</c:v>
                </c:pt>
                <c:pt idx="24">
                  <c:v>629.41330000000005</c:v>
                </c:pt>
                <c:pt idx="25">
                  <c:v>899.33570559999998</c:v>
                </c:pt>
                <c:pt idx="26">
                  <c:v>919.29394940000009</c:v>
                </c:pt>
                <c:pt idx="27">
                  <c:v>1542.2402141599998</c:v>
                </c:pt>
                <c:pt idx="28">
                  <c:v>1180.9012946700002</c:v>
                </c:pt>
              </c:numCache>
            </c:numRef>
          </c:yVal>
          <c:smooth val="0"/>
        </c:ser>
        <c:ser>
          <c:idx val="3"/>
          <c:order val="3"/>
          <c:tx>
            <c:strRef>
              <c:f>'Bar Jack'!$E$3</c:f>
              <c:strCache>
                <c:ptCount val="1"/>
                <c:pt idx="0">
                  <c:v>Private</c:v>
                </c:pt>
              </c:strCache>
            </c:strRef>
          </c:tx>
          <c:spPr>
            <a:ln>
              <a:solidFill>
                <a:schemeClr val="accent5"/>
              </a:solidFill>
            </a:ln>
          </c:spPr>
          <c:marker>
            <c:spPr>
              <a:ln>
                <a:solidFill>
                  <a:schemeClr val="accent5"/>
                </a:solidFill>
              </a:ln>
            </c:spPr>
          </c:marker>
          <c:xVal>
            <c:numRef>
              <c:f>'Bar Jack'!$A$4:$A$32</c:f>
              <c:numCache>
                <c:formatCode>General</c:formatCode>
                <c:ptCount val="29"/>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numCache>
            </c:numRef>
          </c:xVal>
          <c:yVal>
            <c:numRef>
              <c:f>'Bar Jack'!$E$4:$E$32</c:f>
              <c:numCache>
                <c:formatCode>#,##0</c:formatCode>
                <c:ptCount val="29"/>
                <c:pt idx="0">
                  <c:v>2655.6407308099997</c:v>
                </c:pt>
                <c:pt idx="2">
                  <c:v>27503.645726950002</c:v>
                </c:pt>
                <c:pt idx="3">
                  <c:v>14932.356723299999</c:v>
                </c:pt>
                <c:pt idx="4">
                  <c:v>6785.2049858999999</c:v>
                </c:pt>
                <c:pt idx="5">
                  <c:v>0</c:v>
                </c:pt>
                <c:pt idx="6">
                  <c:v>22157.995944700004</c:v>
                </c:pt>
                <c:pt idx="7">
                  <c:v>12720.6538575</c:v>
                </c:pt>
                <c:pt idx="8">
                  <c:v>0</c:v>
                </c:pt>
                <c:pt idx="9">
                  <c:v>1856.4339932</c:v>
                </c:pt>
                <c:pt idx="10">
                  <c:v>34213.163536</c:v>
                </c:pt>
                <c:pt idx="11">
                  <c:v>6624.2759249400006</c:v>
                </c:pt>
                <c:pt idx="12">
                  <c:v>15632.425805439998</c:v>
                </c:pt>
                <c:pt idx="13">
                  <c:v>20642.991076300001</c:v>
                </c:pt>
                <c:pt idx="14">
                  <c:v>20060.340885000001</c:v>
                </c:pt>
                <c:pt idx="15">
                  <c:v>2642.3254704999999</c:v>
                </c:pt>
                <c:pt idx="16">
                  <c:v>0</c:v>
                </c:pt>
                <c:pt idx="17">
                  <c:v>3682.0126025</c:v>
                </c:pt>
                <c:pt idx="18">
                  <c:v>6628.1188326999991</c:v>
                </c:pt>
                <c:pt idx="19">
                  <c:v>816.74691342999995</c:v>
                </c:pt>
                <c:pt idx="20">
                  <c:v>2132.2821812000002</c:v>
                </c:pt>
                <c:pt idx="21">
                  <c:v>1169.891611</c:v>
                </c:pt>
                <c:pt idx="22">
                  <c:v>5510.2688152199999</c:v>
                </c:pt>
                <c:pt idx="23">
                  <c:v>0</c:v>
                </c:pt>
                <c:pt idx="24">
                  <c:v>19904.476469200003</c:v>
                </c:pt>
                <c:pt idx="25">
                  <c:v>878.13680518000001</c:v>
                </c:pt>
                <c:pt idx="26">
                  <c:v>1296.9252865000001</c:v>
                </c:pt>
                <c:pt idx="27">
                  <c:v>437.41520817999998</c:v>
                </c:pt>
                <c:pt idx="28">
                  <c:v>3431.2865106599997</c:v>
                </c:pt>
              </c:numCache>
            </c:numRef>
          </c:yVal>
          <c:smooth val="0"/>
        </c:ser>
        <c:ser>
          <c:idx val="4"/>
          <c:order val="4"/>
          <c:tx>
            <c:strRef>
              <c:f>'Bar Jack'!$F$3</c:f>
              <c:strCache>
                <c:ptCount val="1"/>
                <c:pt idx="0">
                  <c:v>Total Rec</c:v>
                </c:pt>
              </c:strCache>
            </c:strRef>
          </c:tx>
          <c:spPr>
            <a:ln>
              <a:solidFill>
                <a:schemeClr val="accent6"/>
              </a:solidFill>
            </a:ln>
          </c:spPr>
          <c:marker>
            <c:symbol val="circle"/>
            <c:size val="7"/>
            <c:spPr>
              <a:solidFill>
                <a:schemeClr val="accent6"/>
              </a:solidFill>
              <a:ln>
                <a:solidFill>
                  <a:schemeClr val="accent6"/>
                </a:solidFill>
              </a:ln>
            </c:spPr>
          </c:marker>
          <c:xVal>
            <c:numRef>
              <c:f>'Bar Jack'!$A$4:$A$32</c:f>
              <c:numCache>
                <c:formatCode>General</c:formatCode>
                <c:ptCount val="29"/>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numCache>
            </c:numRef>
          </c:xVal>
          <c:yVal>
            <c:numRef>
              <c:f>'Bar Jack'!$F$4:$F$32</c:f>
              <c:numCache>
                <c:formatCode>#,##0</c:formatCode>
                <c:ptCount val="29"/>
                <c:pt idx="0">
                  <c:v>13456.920140909999</c:v>
                </c:pt>
                <c:pt idx="1">
                  <c:v>4631.2976859600003</c:v>
                </c:pt>
                <c:pt idx="2">
                  <c:v>82330.992355060007</c:v>
                </c:pt>
                <c:pt idx="3">
                  <c:v>15285.467505299999</c:v>
                </c:pt>
                <c:pt idx="4">
                  <c:v>7083.6857798999999</c:v>
                </c:pt>
                <c:pt idx="5">
                  <c:v>5799.7154546700003</c:v>
                </c:pt>
                <c:pt idx="6">
                  <c:v>29033.705727020002</c:v>
                </c:pt>
                <c:pt idx="7">
                  <c:v>17985.281908099998</c:v>
                </c:pt>
                <c:pt idx="8">
                  <c:v>514.77409999999998</c:v>
                </c:pt>
                <c:pt idx="9">
                  <c:v>3145.4546812899998</c:v>
                </c:pt>
                <c:pt idx="10">
                  <c:v>40004.655809299999</c:v>
                </c:pt>
                <c:pt idx="11">
                  <c:v>9846.6814028500012</c:v>
                </c:pt>
                <c:pt idx="12">
                  <c:v>19087.177973139998</c:v>
                </c:pt>
                <c:pt idx="13">
                  <c:v>21215.397935748002</c:v>
                </c:pt>
                <c:pt idx="14">
                  <c:v>27451.941481189999</c:v>
                </c:pt>
                <c:pt idx="15">
                  <c:v>5099.9840554490002</c:v>
                </c:pt>
                <c:pt idx="16">
                  <c:v>2065.4957795300002</c:v>
                </c:pt>
                <c:pt idx="17">
                  <c:v>4083.111332213</c:v>
                </c:pt>
                <c:pt idx="18">
                  <c:v>26872.082615415995</c:v>
                </c:pt>
                <c:pt idx="19">
                  <c:v>1245.870281002</c:v>
                </c:pt>
                <c:pt idx="20">
                  <c:v>2394.9580666000002</c:v>
                </c:pt>
                <c:pt idx="21">
                  <c:v>1980.96905262</c:v>
                </c:pt>
                <c:pt idx="22">
                  <c:v>5886.6359226200002</c:v>
                </c:pt>
                <c:pt idx="23">
                  <c:v>372.81108759999995</c:v>
                </c:pt>
                <c:pt idx="24">
                  <c:v>20533.889769200003</c:v>
                </c:pt>
                <c:pt idx="25">
                  <c:v>1777.47251078</c:v>
                </c:pt>
                <c:pt idx="26">
                  <c:v>2216.2192359000001</c:v>
                </c:pt>
                <c:pt idx="27">
                  <c:v>1979.6554223399999</c:v>
                </c:pt>
                <c:pt idx="28">
                  <c:v>4612.1878053299997</c:v>
                </c:pt>
              </c:numCache>
            </c:numRef>
          </c:yVal>
          <c:smooth val="0"/>
        </c:ser>
        <c:ser>
          <c:idx val="5"/>
          <c:order val="5"/>
          <c:tx>
            <c:strRef>
              <c:f>'Bar Jack'!$G$3</c:f>
              <c:strCache>
                <c:ptCount val="1"/>
                <c:pt idx="0">
                  <c:v>ACL/ABC</c:v>
                </c:pt>
              </c:strCache>
            </c:strRef>
          </c:tx>
          <c:spPr>
            <a:ln w="38100">
              <a:solidFill>
                <a:schemeClr val="tx1"/>
              </a:solidFill>
            </a:ln>
          </c:spPr>
          <c:marker>
            <c:symbol val="none"/>
          </c:marker>
          <c:xVal>
            <c:numRef>
              <c:f>'Bar Jack'!$A$4:$A$32</c:f>
              <c:numCache>
                <c:formatCode>General</c:formatCode>
                <c:ptCount val="29"/>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numCache>
            </c:numRef>
          </c:xVal>
          <c:yVal>
            <c:numRef>
              <c:f>'Bar Jack'!$G$4:$G$32</c:f>
              <c:numCache>
                <c:formatCode>#,##0</c:formatCode>
                <c:ptCount val="29"/>
                <c:pt idx="25">
                  <c:v>20520</c:v>
                </c:pt>
                <c:pt idx="26">
                  <c:v>24780</c:v>
                </c:pt>
                <c:pt idx="27">
                  <c:v>24780</c:v>
                </c:pt>
                <c:pt idx="28">
                  <c:v>24780</c:v>
                </c:pt>
              </c:numCache>
            </c:numRef>
          </c:yVal>
          <c:smooth val="0"/>
        </c:ser>
        <c:dLbls>
          <c:showLegendKey val="0"/>
          <c:showVal val="0"/>
          <c:showCatName val="0"/>
          <c:showSerName val="0"/>
          <c:showPercent val="0"/>
          <c:showBubbleSize val="0"/>
        </c:dLbls>
        <c:axId val="198313088"/>
        <c:axId val="198313664"/>
      </c:scatterChart>
      <c:valAx>
        <c:axId val="198313088"/>
        <c:scaling>
          <c:orientation val="minMax"/>
          <c:max val="2015"/>
          <c:min val="1987"/>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198313664"/>
        <c:crosses val="autoZero"/>
        <c:crossBetween val="midCat"/>
      </c:valAx>
      <c:valAx>
        <c:axId val="198313664"/>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19831308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Wreckfish!$B$2</c:f>
              <c:strCache>
                <c:ptCount val="1"/>
                <c:pt idx="0">
                  <c:v>Total</c:v>
                </c:pt>
              </c:strCache>
            </c:strRef>
          </c:tx>
          <c:xVal>
            <c:numRef>
              <c:f>Wreckfish!$A$3:$A$31</c:f>
              <c:numCache>
                <c:formatCode>General</c:formatCode>
                <c:ptCount val="29"/>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numCache>
            </c:numRef>
          </c:xVal>
          <c:yVal>
            <c:numRef>
              <c:f>Wreckfish!$B$3:$B$31</c:f>
              <c:numCache>
                <c:formatCode>#,##0.000</c:formatCode>
                <c:ptCount val="29"/>
                <c:pt idx="0">
                  <c:v>6.1554460834041355E-2</c:v>
                </c:pt>
                <c:pt idx="1">
                  <c:v>0.577710976762144</c:v>
                </c:pt>
                <c:pt idx="2">
                  <c:v>1.9767472943209121</c:v>
                </c:pt>
                <c:pt idx="3">
                  <c:v>3.4090454905929151</c:v>
                </c:pt>
                <c:pt idx="4">
                  <c:v>3.7193915231021633</c:v>
                </c:pt>
                <c:pt idx="5">
                  <c:v>2.9100598821102919</c:v>
                </c:pt>
                <c:pt idx="6">
                  <c:v>2.5168084170561564</c:v>
                </c:pt>
                <c:pt idx="7">
                  <c:v>2.5960338046010616</c:v>
                </c:pt>
                <c:pt idx="8">
                  <c:v>1.5087621889117695</c:v>
                </c:pt>
                <c:pt idx="9">
                  <c:v>0.97158600211607804</c:v>
                </c:pt>
                <c:pt idx="10">
                  <c:v>0.54158652394402185</c:v>
                </c:pt>
                <c:pt idx="11">
                  <c:v>0.47103551892522311</c:v>
                </c:pt>
                <c:pt idx="12">
                  <c:v>0.46323888702243876</c:v>
                </c:pt>
                <c:pt idx="13">
                  <c:v>0.35761383045697059</c:v>
                </c:pt>
                <c:pt idx="14">
                  <c:v>0.3702524801425055</c:v>
                </c:pt>
                <c:pt idx="15">
                  <c:v>0.39585114176364417</c:v>
                </c:pt>
                <c:pt idx="16">
                  <c:v>0.40555196490937262</c:v>
                </c:pt>
                <c:pt idx="17">
                  <c:v>0.2577061440718279</c:v>
                </c:pt>
                <c:pt idx="18">
                  <c:v>0.50379048617475575</c:v>
                </c:pt>
                <c:pt idx="19">
                  <c:v>0.3676336176270209</c:v>
                </c:pt>
                <c:pt idx="20">
                  <c:v>0.3402842512107323</c:v>
                </c:pt>
                <c:pt idx="21">
                  <c:v>0.37183770736112765</c:v>
                </c:pt>
                <c:pt idx="22">
                  <c:v>0.43997849550441143</c:v>
                </c:pt>
                <c:pt idx="23">
                  <c:v>0.57879259817957951</c:v>
                </c:pt>
                <c:pt idx="24">
                  <c:v>0.65649271414953192</c:v>
                </c:pt>
                <c:pt idx="25">
                  <c:v>0.47819422277936396</c:v>
                </c:pt>
                <c:pt idx="26">
                  <c:v>0.48735544513206686</c:v>
                </c:pt>
                <c:pt idx="27">
                  <c:v>0.46282399396824564</c:v>
                </c:pt>
                <c:pt idx="28">
                  <c:v>0.80227993626962346</c:v>
                </c:pt>
              </c:numCache>
            </c:numRef>
          </c:yVal>
          <c:smooth val="0"/>
        </c:ser>
        <c:ser>
          <c:idx val="1"/>
          <c:order val="1"/>
          <c:tx>
            <c:strRef>
              <c:f>Wreckfish!$C$2</c:f>
              <c:strCache>
                <c:ptCount val="1"/>
                <c:pt idx="0">
                  <c:v>ACL/ABC</c:v>
                </c:pt>
              </c:strCache>
            </c:strRef>
          </c:tx>
          <c:spPr>
            <a:ln>
              <a:solidFill>
                <a:schemeClr val="tx1"/>
              </a:solidFill>
            </a:ln>
          </c:spPr>
          <c:marker>
            <c:symbol val="none"/>
          </c:marker>
          <c:xVal>
            <c:numRef>
              <c:f>Wreckfish!$A$3:$A$31</c:f>
              <c:numCache>
                <c:formatCode>General</c:formatCode>
                <c:ptCount val="29"/>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numCache>
            </c:numRef>
          </c:xVal>
          <c:yVal>
            <c:numRef>
              <c:f>Wreckfish!$C$3:$C$31</c:f>
              <c:numCache>
                <c:formatCode>#,##0.000</c:formatCode>
                <c:ptCount val="29"/>
                <c:pt idx="3">
                  <c:v>1.2040520984081042</c:v>
                </c:pt>
                <c:pt idx="4">
                  <c:v>1.2040520984081042</c:v>
                </c:pt>
                <c:pt idx="5">
                  <c:v>1.2040520984081042</c:v>
                </c:pt>
                <c:pt idx="6">
                  <c:v>1.2040520984081042</c:v>
                </c:pt>
                <c:pt idx="7">
                  <c:v>1.2040520984081042</c:v>
                </c:pt>
                <c:pt idx="8">
                  <c:v>1.2040520984081042</c:v>
                </c:pt>
                <c:pt idx="9">
                  <c:v>1.2040520984081042</c:v>
                </c:pt>
                <c:pt idx="10">
                  <c:v>1.2040520984081042</c:v>
                </c:pt>
                <c:pt idx="11">
                  <c:v>1.2040520984081042</c:v>
                </c:pt>
                <c:pt idx="12">
                  <c:v>1.2040520984081042</c:v>
                </c:pt>
                <c:pt idx="13">
                  <c:v>1.2040520984081042</c:v>
                </c:pt>
                <c:pt idx="14">
                  <c:v>1.2040520984081042</c:v>
                </c:pt>
                <c:pt idx="15">
                  <c:v>1.2040520984081042</c:v>
                </c:pt>
                <c:pt idx="16">
                  <c:v>1.2040520984081042</c:v>
                </c:pt>
                <c:pt idx="17">
                  <c:v>1.2040520984081042</c:v>
                </c:pt>
                <c:pt idx="18">
                  <c:v>1.2040520984081042</c:v>
                </c:pt>
                <c:pt idx="19">
                  <c:v>1.2040520984081042</c:v>
                </c:pt>
                <c:pt idx="20">
                  <c:v>1.2040520984081042</c:v>
                </c:pt>
                <c:pt idx="21">
                  <c:v>1.2040520984081042</c:v>
                </c:pt>
                <c:pt idx="22">
                  <c:v>1.2040520984081042</c:v>
                </c:pt>
                <c:pt idx="23">
                  <c:v>1.2040520984081042</c:v>
                </c:pt>
                <c:pt idx="24">
                  <c:v>0.14298118668596238</c:v>
                </c:pt>
                <c:pt idx="25">
                  <c:v>0.14298118668596238</c:v>
                </c:pt>
                <c:pt idx="26">
                  <c:v>0.14298118668596238</c:v>
                </c:pt>
                <c:pt idx="27">
                  <c:v>0.14298118668596238</c:v>
                </c:pt>
                <c:pt idx="28">
                  <c:v>0.14298118668596238</c:v>
                </c:pt>
              </c:numCache>
            </c:numRef>
          </c:yVal>
          <c:smooth val="0"/>
        </c:ser>
        <c:dLbls>
          <c:showLegendKey val="0"/>
          <c:showVal val="0"/>
          <c:showCatName val="0"/>
          <c:showSerName val="0"/>
          <c:showPercent val="0"/>
          <c:showBubbleSize val="0"/>
        </c:dLbls>
        <c:axId val="200258048"/>
        <c:axId val="200258624"/>
      </c:scatterChart>
      <c:valAx>
        <c:axId val="200258048"/>
        <c:scaling>
          <c:orientation val="minMax"/>
          <c:max val="2015"/>
          <c:min val="1987"/>
        </c:scaling>
        <c:delete val="0"/>
        <c:axPos val="b"/>
        <c:minorGridlines>
          <c:spPr>
            <a:ln>
              <a:noFill/>
            </a:ln>
          </c:spPr>
        </c:minorGridlines>
        <c:numFmt formatCode="General" sourceLinked="1"/>
        <c:majorTickMark val="out"/>
        <c:minorTickMark val="none"/>
        <c:tickLblPos val="nextTo"/>
        <c:crossAx val="200258624"/>
        <c:crosses val="autoZero"/>
        <c:crossBetween val="midCat"/>
      </c:valAx>
      <c:valAx>
        <c:axId val="200258624"/>
        <c:scaling>
          <c:orientation val="minMax"/>
        </c:scaling>
        <c:delete val="0"/>
        <c:axPos val="l"/>
        <c:majorGridlines/>
        <c:numFmt formatCode="#,##0" sourceLinked="0"/>
        <c:majorTickMark val="out"/>
        <c:minorTickMark val="none"/>
        <c:tickLblPos val="nextTo"/>
        <c:crossAx val="20025804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'Yellowtail Snapper'!$B$2</c:f>
              <c:strCache>
                <c:ptCount val="1"/>
                <c:pt idx="0">
                  <c:v>Total</c:v>
                </c:pt>
              </c:strCache>
            </c:strRef>
          </c:tx>
          <c:xVal>
            <c:numRef>
              <c:f>'Yellowtail Snapper'!$A$3:$A$32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'Yellowtail Snapper'!$B$3:$B$32</c:f>
              <c:numCache>
                <c:formatCode>#,##0</c:formatCode>
                <c:ptCount val="30"/>
                <c:pt idx="0">
                  <c:v>2040129.1522560997</c:v>
                </c:pt>
                <c:pt idx="1">
                  <c:v>1478109.0058074603</c:v>
                </c:pt>
                <c:pt idx="2">
                  <c:v>2503004.5638350695</c:v>
                </c:pt>
                <c:pt idx="3">
                  <c:v>3779977.0050795004</c:v>
                </c:pt>
                <c:pt idx="4">
                  <c:v>2767293.8975967597</c:v>
                </c:pt>
                <c:pt idx="5">
                  <c:v>4799869.3088782793</c:v>
                </c:pt>
                <c:pt idx="6">
                  <c:v>2564213.4491918101</c:v>
                </c:pt>
                <c:pt idx="7">
                  <c:v>2794531.51867965</c:v>
                </c:pt>
                <c:pt idx="8">
                  <c:v>2483182.28333141</c:v>
                </c:pt>
                <c:pt idx="9">
                  <c:v>2168500.2296603899</c:v>
                </c:pt>
                <c:pt idx="10">
                  <c:v>1724779.96687921</c:v>
                </c:pt>
                <c:pt idx="11">
                  <c:v>2328411.5595759097</c:v>
                </c:pt>
                <c:pt idx="12">
                  <c:v>1758432.5275617698</c:v>
                </c:pt>
                <c:pt idx="13">
                  <c:v>1611959.4787913861</c:v>
                </c:pt>
                <c:pt idx="14">
                  <c:v>1732673.4127897711</c:v>
                </c:pt>
                <c:pt idx="15">
                  <c:v>1598792.1947391399</c:v>
                </c:pt>
                <c:pt idx="16">
                  <c:v>1684433.8082878101</c:v>
                </c:pt>
                <c:pt idx="17">
                  <c:v>1731531.222369994</c:v>
                </c:pt>
                <c:pt idx="18">
                  <c:v>1874053.2777511401</c:v>
                </c:pt>
                <c:pt idx="19">
                  <c:v>1358675.3826615987</c:v>
                </c:pt>
                <c:pt idx="20">
                  <c:v>1334301.2527112609</c:v>
                </c:pt>
                <c:pt idx="21">
                  <c:v>1721918.3392107501</c:v>
                </c:pt>
                <c:pt idx="22">
                  <c:v>2114794.4845432611</c:v>
                </c:pt>
                <c:pt idx="23">
                  <c:v>1575224.5665991099</c:v>
                </c:pt>
                <c:pt idx="24">
                  <c:v>1687955.5368870602</c:v>
                </c:pt>
                <c:pt idx="25">
                  <c:v>1564276.399820477</c:v>
                </c:pt>
                <c:pt idx="26">
                  <c:v>2059638.1427831505</c:v>
                </c:pt>
                <c:pt idx="27">
                  <c:v>2208895.0023986809</c:v>
                </c:pt>
                <c:pt idx="28">
                  <c:v>2289150.7289789203</c:v>
                </c:pt>
                <c:pt idx="29">
                  <c:v>2120815.5954617867</c:v>
                </c:pt>
              </c:numCache>
            </c:numRef>
          </c:yVal>
          <c:smooth val="0"/>
        </c:ser>
        <c:ser>
          <c:idx val="2"/>
          <c:order val="1"/>
          <c:tx>
            <c:strRef>
              <c:f>'Yellowtail Snapper'!$D$2</c:f>
              <c:strCache>
                <c:ptCount val="1"/>
                <c:pt idx="0">
                  <c:v>Commercial</c:v>
                </c:pt>
              </c:strCache>
            </c:strRef>
          </c:tx>
          <c:xVal>
            <c:numRef>
              <c:f>'Yellowtail Snapper'!$A$3:$A$32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'Yellowtail Snapper'!$D$3:$D$32</c:f>
              <c:numCache>
                <c:formatCode>#,##0</c:formatCode>
                <c:ptCount val="30"/>
                <c:pt idx="0">
                  <c:v>885229</c:v>
                </c:pt>
                <c:pt idx="1">
                  <c:v>88876</c:v>
                </c:pt>
                <c:pt idx="2">
                  <c:v>1101679</c:v>
                </c:pt>
                <c:pt idx="3">
                  <c:v>853473</c:v>
                </c:pt>
                <c:pt idx="4">
                  <c:v>876755</c:v>
                </c:pt>
                <c:pt idx="5">
                  <c:v>1073979</c:v>
                </c:pt>
                <c:pt idx="6">
                  <c:v>1024669</c:v>
                </c:pt>
                <c:pt idx="7">
                  <c:v>1311367</c:v>
                </c:pt>
                <c:pt idx="8">
                  <c:v>1207862</c:v>
                </c:pt>
                <c:pt idx="9">
                  <c:v>1279040</c:v>
                </c:pt>
                <c:pt idx="10">
                  <c:v>985772</c:v>
                </c:pt>
                <c:pt idx="11">
                  <c:v>1459757</c:v>
                </c:pt>
                <c:pt idx="12">
                  <c:v>1183815</c:v>
                </c:pt>
                <c:pt idx="13">
                  <c:v>1245712</c:v>
                </c:pt>
                <c:pt idx="14">
                  <c:v>1203363</c:v>
                </c:pt>
                <c:pt idx="15">
                  <c:v>1175191</c:v>
                </c:pt>
                <c:pt idx="16">
                  <c:v>1070427</c:v>
                </c:pt>
                <c:pt idx="17">
                  <c:v>949679</c:v>
                </c:pt>
                <c:pt idx="18">
                  <c:v>1003650</c:v>
                </c:pt>
                <c:pt idx="19">
                  <c:v>817621</c:v>
                </c:pt>
                <c:pt idx="20">
                  <c:v>696205</c:v>
                </c:pt>
                <c:pt idx="21">
                  <c:v>629378</c:v>
                </c:pt>
                <c:pt idx="22">
                  <c:v>911284</c:v>
                </c:pt>
                <c:pt idx="23">
                  <c:v>1085357</c:v>
                </c:pt>
                <c:pt idx="24">
                  <c:v>1127571</c:v>
                </c:pt>
                <c:pt idx="25">
                  <c:v>1126120</c:v>
                </c:pt>
                <c:pt idx="26">
                  <c:v>1442805</c:v>
                </c:pt>
                <c:pt idx="27">
                  <c:v>1329131</c:v>
                </c:pt>
                <c:pt idx="28">
                  <c:v>1209929</c:v>
                </c:pt>
                <c:pt idx="29">
                  <c:v>1184473</c:v>
                </c:pt>
              </c:numCache>
            </c:numRef>
          </c:yVal>
          <c:smooth val="0"/>
        </c:ser>
        <c:ser>
          <c:idx val="1"/>
          <c:order val="2"/>
          <c:tx>
            <c:strRef>
              <c:f>'Yellowtail Snapper'!$C$2</c:f>
              <c:strCache>
                <c:ptCount val="1"/>
                <c:pt idx="0">
                  <c:v>For-Hire</c:v>
                </c:pt>
              </c:strCache>
            </c:strRef>
          </c:tx>
          <c:xVal>
            <c:numRef>
              <c:f>'Yellowtail Snapper'!$A$3:$A$32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'Yellowtail Snapper'!$C$3:$C$32</c:f>
              <c:numCache>
                <c:formatCode>#,##0</c:formatCode>
                <c:ptCount val="30"/>
                <c:pt idx="0">
                  <c:v>294104.58778989996</c:v>
                </c:pt>
                <c:pt idx="1">
                  <c:v>429396.48557365994</c:v>
                </c:pt>
                <c:pt idx="2">
                  <c:v>574291.08392996993</c:v>
                </c:pt>
                <c:pt idx="3">
                  <c:v>305473.43254459999</c:v>
                </c:pt>
                <c:pt idx="4">
                  <c:v>378698.73072065006</c:v>
                </c:pt>
                <c:pt idx="5">
                  <c:v>516195.78038217983</c:v>
                </c:pt>
                <c:pt idx="6">
                  <c:v>705999.4113626302</c:v>
                </c:pt>
                <c:pt idx="7">
                  <c:v>532449.8493137901</c:v>
                </c:pt>
                <c:pt idx="8">
                  <c:v>443181.04867179989</c:v>
                </c:pt>
                <c:pt idx="9">
                  <c:v>298468.04164886003</c:v>
                </c:pt>
                <c:pt idx="10">
                  <c:v>255712.09743639998</c:v>
                </c:pt>
                <c:pt idx="11">
                  <c:v>306572.56701112987</c:v>
                </c:pt>
                <c:pt idx="12">
                  <c:v>231220.61856504998</c:v>
                </c:pt>
                <c:pt idx="13">
                  <c:v>154825.59799065595</c:v>
                </c:pt>
                <c:pt idx="14">
                  <c:v>147000.31513310099</c:v>
                </c:pt>
                <c:pt idx="15">
                  <c:v>207168.33075590999</c:v>
                </c:pt>
                <c:pt idx="16">
                  <c:v>235691.34253139005</c:v>
                </c:pt>
                <c:pt idx="17">
                  <c:v>252481.42968554393</c:v>
                </c:pt>
                <c:pt idx="18">
                  <c:v>284053.26005636004</c:v>
                </c:pt>
                <c:pt idx="19">
                  <c:v>303146.30645338877</c:v>
                </c:pt>
                <c:pt idx="20">
                  <c:v>184036.86517090097</c:v>
                </c:pt>
                <c:pt idx="21">
                  <c:v>290619.12216529006</c:v>
                </c:pt>
                <c:pt idx="22">
                  <c:v>216889.93470302096</c:v>
                </c:pt>
                <c:pt idx="23">
                  <c:v>182515.98346443992</c:v>
                </c:pt>
                <c:pt idx="24">
                  <c:v>247753.22781089012</c:v>
                </c:pt>
                <c:pt idx="25">
                  <c:v>222143.09073439709</c:v>
                </c:pt>
                <c:pt idx="26">
                  <c:v>379673.5409304307</c:v>
                </c:pt>
                <c:pt idx="27">
                  <c:v>447038.68561582104</c:v>
                </c:pt>
                <c:pt idx="28">
                  <c:v>532080.74346814025</c:v>
                </c:pt>
                <c:pt idx="29">
                  <c:v>597309.19672712684</c:v>
                </c:pt>
              </c:numCache>
            </c:numRef>
          </c:yVal>
          <c:smooth val="0"/>
        </c:ser>
        <c:ser>
          <c:idx val="3"/>
          <c:order val="3"/>
          <c:tx>
            <c:strRef>
              <c:f>'Yellowtail Snapper'!$E$2</c:f>
              <c:strCache>
                <c:ptCount val="1"/>
                <c:pt idx="0">
                  <c:v>Private</c:v>
                </c:pt>
              </c:strCache>
            </c:strRef>
          </c:tx>
          <c:spPr>
            <a:ln>
              <a:solidFill>
                <a:schemeClr val="accent5"/>
              </a:solidFill>
            </a:ln>
          </c:spPr>
          <c:marker>
            <c:spPr>
              <a:ln>
                <a:solidFill>
                  <a:schemeClr val="accent5"/>
                </a:solidFill>
              </a:ln>
            </c:spPr>
          </c:marker>
          <c:xVal>
            <c:numRef>
              <c:f>'Yellowtail Snapper'!$A$3:$A$32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'Yellowtail Snapper'!$E$3:$E$32</c:f>
              <c:numCache>
                <c:formatCode>#,##0</c:formatCode>
                <c:ptCount val="30"/>
                <c:pt idx="0">
                  <c:v>860795.56446619984</c:v>
                </c:pt>
                <c:pt idx="1">
                  <c:v>959836.52023380029</c:v>
                </c:pt>
                <c:pt idx="2">
                  <c:v>827034.47990509984</c:v>
                </c:pt>
                <c:pt idx="3">
                  <c:v>2621030.5725349006</c:v>
                </c:pt>
                <c:pt idx="4">
                  <c:v>1511840.16687611</c:v>
                </c:pt>
                <c:pt idx="5">
                  <c:v>3209694.5284960996</c:v>
                </c:pt>
                <c:pt idx="6">
                  <c:v>833545.0378291799</c:v>
                </c:pt>
                <c:pt idx="7">
                  <c:v>950714.66936585994</c:v>
                </c:pt>
                <c:pt idx="8">
                  <c:v>832139.23465961008</c:v>
                </c:pt>
                <c:pt idx="9">
                  <c:v>590992.18801152986</c:v>
                </c:pt>
                <c:pt idx="10">
                  <c:v>483295.86944280996</c:v>
                </c:pt>
                <c:pt idx="11">
                  <c:v>562081.99256478006</c:v>
                </c:pt>
                <c:pt idx="12">
                  <c:v>343396.90899671998</c:v>
                </c:pt>
                <c:pt idx="13">
                  <c:v>211421.88080073002</c:v>
                </c:pt>
                <c:pt idx="14">
                  <c:v>382310.09765667003</c:v>
                </c:pt>
                <c:pt idx="15">
                  <c:v>216432.86398323</c:v>
                </c:pt>
                <c:pt idx="16">
                  <c:v>378315.4657564201</c:v>
                </c:pt>
                <c:pt idx="17">
                  <c:v>529370.79268444993</c:v>
                </c:pt>
                <c:pt idx="18">
                  <c:v>586350.0176947799</c:v>
                </c:pt>
                <c:pt idx="19">
                  <c:v>237908.07620821</c:v>
                </c:pt>
                <c:pt idx="20">
                  <c:v>454059.38754036004</c:v>
                </c:pt>
                <c:pt idx="21">
                  <c:v>801921.2170454599</c:v>
                </c:pt>
                <c:pt idx="22">
                  <c:v>986620.54984024027</c:v>
                </c:pt>
                <c:pt idx="23">
                  <c:v>307351.58313466999</c:v>
                </c:pt>
                <c:pt idx="24">
                  <c:v>312631.30907617003</c:v>
                </c:pt>
                <c:pt idx="25">
                  <c:v>216013.30908608</c:v>
                </c:pt>
                <c:pt idx="26">
                  <c:v>237159.60185271999</c:v>
                </c:pt>
                <c:pt idx="27">
                  <c:v>432725.31678286003</c:v>
                </c:pt>
                <c:pt idx="28">
                  <c:v>547140.98551078013</c:v>
                </c:pt>
                <c:pt idx="29">
                  <c:v>339033.39873466</c:v>
                </c:pt>
              </c:numCache>
            </c:numRef>
          </c:yVal>
          <c:smooth val="0"/>
        </c:ser>
        <c:ser>
          <c:idx val="5"/>
          <c:order val="4"/>
          <c:tx>
            <c:strRef>
              <c:f>'Yellowtail Snapper'!$F$2</c:f>
              <c:strCache>
                <c:ptCount val="1"/>
                <c:pt idx="0">
                  <c:v>Total Rec</c:v>
                </c:pt>
              </c:strCache>
            </c:strRef>
          </c:tx>
          <c:xVal>
            <c:numRef>
              <c:f>'Yellowtail Snapper'!$A$3:$A$32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'Yellowtail Snapper'!$F$3:$F$32</c:f>
              <c:numCache>
                <c:formatCode>#,##0</c:formatCode>
                <c:ptCount val="30"/>
                <c:pt idx="0">
                  <c:v>1154900.1522560997</c:v>
                </c:pt>
                <c:pt idx="1">
                  <c:v>1389233.0058074603</c:v>
                </c:pt>
                <c:pt idx="2">
                  <c:v>1401325.5638350698</c:v>
                </c:pt>
                <c:pt idx="3">
                  <c:v>2926504.0050795004</c:v>
                </c:pt>
                <c:pt idx="4">
                  <c:v>1890538.8975967602</c:v>
                </c:pt>
                <c:pt idx="5">
                  <c:v>3725890.3088782793</c:v>
                </c:pt>
                <c:pt idx="6">
                  <c:v>1539544.4491918101</c:v>
                </c:pt>
                <c:pt idx="7">
                  <c:v>1483164.51867965</c:v>
                </c:pt>
                <c:pt idx="8">
                  <c:v>1275320.28333141</c:v>
                </c:pt>
                <c:pt idx="9">
                  <c:v>889460.22966038994</c:v>
                </c:pt>
                <c:pt idx="10">
                  <c:v>739007.96687920997</c:v>
                </c:pt>
                <c:pt idx="11">
                  <c:v>868654.55957590998</c:v>
                </c:pt>
                <c:pt idx="12">
                  <c:v>574617.52756176994</c:v>
                </c:pt>
                <c:pt idx="13">
                  <c:v>366247.47879138601</c:v>
                </c:pt>
                <c:pt idx="14">
                  <c:v>529310.41278977098</c:v>
                </c:pt>
                <c:pt idx="15">
                  <c:v>423601.19473913999</c:v>
                </c:pt>
                <c:pt idx="16">
                  <c:v>614006.80828781018</c:v>
                </c:pt>
                <c:pt idx="17">
                  <c:v>781852.2223699938</c:v>
                </c:pt>
                <c:pt idx="18">
                  <c:v>870403.27775113995</c:v>
                </c:pt>
                <c:pt idx="19">
                  <c:v>541054.38266159873</c:v>
                </c:pt>
                <c:pt idx="20">
                  <c:v>638096.25271126104</c:v>
                </c:pt>
                <c:pt idx="21">
                  <c:v>1092540.3392107501</c:v>
                </c:pt>
                <c:pt idx="22">
                  <c:v>1203510.4845432611</c:v>
                </c:pt>
                <c:pt idx="23">
                  <c:v>489867.56659910991</c:v>
                </c:pt>
                <c:pt idx="24">
                  <c:v>560384.53688706015</c:v>
                </c:pt>
                <c:pt idx="25">
                  <c:v>438156.39982047712</c:v>
                </c:pt>
                <c:pt idx="26">
                  <c:v>616833.14278315066</c:v>
                </c:pt>
                <c:pt idx="27">
                  <c:v>879764.00239868113</c:v>
                </c:pt>
                <c:pt idx="28">
                  <c:v>1079221.7289789203</c:v>
                </c:pt>
                <c:pt idx="29">
                  <c:v>936342.59546178684</c:v>
                </c:pt>
              </c:numCache>
            </c:numRef>
          </c:yVal>
          <c:smooth val="0"/>
        </c:ser>
        <c:ser>
          <c:idx val="4"/>
          <c:order val="5"/>
          <c:tx>
            <c:strRef>
              <c:f>'Yellowtail Snapper'!$G$2</c:f>
              <c:strCache>
                <c:ptCount val="1"/>
                <c:pt idx="0">
                  <c:v>ACL/ABC</c:v>
                </c:pt>
              </c:strCache>
            </c:strRef>
          </c:tx>
          <c:spPr>
            <a:ln w="38100">
              <a:solidFill>
                <a:schemeClr val="tx1"/>
              </a:solidFill>
            </a:ln>
          </c:spPr>
          <c:marker>
            <c:symbol val="none"/>
          </c:marker>
          <c:xVal>
            <c:numRef>
              <c:f>'Yellowtail Snapper'!$A$21:$A$32</c:f>
              <c:numCache>
                <c:formatCode>General</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xVal>
          <c:yVal>
            <c:numRef>
              <c:f>'Yellowtail Snapper'!$G$21:$G$32</c:f>
              <c:numCache>
                <c:formatCode>#,##0</c:formatCode>
                <c:ptCount val="12"/>
                <c:pt idx="0">
                  <c:v>2173875</c:v>
                </c:pt>
                <c:pt idx="1">
                  <c:v>2173875</c:v>
                </c:pt>
                <c:pt idx="2">
                  <c:v>2173875</c:v>
                </c:pt>
                <c:pt idx="3">
                  <c:v>2173875</c:v>
                </c:pt>
                <c:pt idx="4">
                  <c:v>2173875</c:v>
                </c:pt>
                <c:pt idx="5">
                  <c:v>2173875</c:v>
                </c:pt>
                <c:pt idx="6">
                  <c:v>2173875</c:v>
                </c:pt>
                <c:pt idx="7">
                  <c:v>2173875</c:v>
                </c:pt>
                <c:pt idx="8">
                  <c:v>2627796</c:v>
                </c:pt>
                <c:pt idx="9">
                  <c:v>3037500</c:v>
                </c:pt>
                <c:pt idx="10">
                  <c:v>3037500</c:v>
                </c:pt>
                <c:pt idx="11">
                  <c:v>3037500</c:v>
                </c:pt>
              </c:numCache>
            </c:numRef>
          </c:yVal>
          <c:smooth val="0"/>
        </c:ser>
        <c:dLbls>
          <c:showLegendKey val="0"/>
          <c:showVal val="0"/>
          <c:showCatName val="0"/>
          <c:showSerName val="0"/>
          <c:showPercent val="0"/>
          <c:showBubbleSize val="0"/>
        </c:dLbls>
        <c:axId val="200260928"/>
        <c:axId val="200859648"/>
      </c:scatterChart>
      <c:valAx>
        <c:axId val="200260928"/>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200859648"/>
        <c:crosses val="autoZero"/>
        <c:crossBetween val="midCat"/>
      </c:valAx>
      <c:valAx>
        <c:axId val="200859648"/>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20026092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'Deepwater Complex'!$B$2</c:f>
              <c:strCache>
                <c:ptCount val="1"/>
                <c:pt idx="0">
                  <c:v>Silk Snapper</c:v>
                </c:pt>
              </c:strCache>
            </c:strRef>
          </c:tx>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Complex'!$B$3:$B$32</c:f>
              <c:numCache>
                <c:formatCode>#,##0</c:formatCode>
                <c:ptCount val="30"/>
                <c:pt idx="0">
                  <c:v>36764.692951999998</c:v>
                </c:pt>
                <c:pt idx="1">
                  <c:v>44978.399730229998</c:v>
                </c:pt>
                <c:pt idx="2">
                  <c:v>31314.432629592993</c:v>
                </c:pt>
                <c:pt idx="3">
                  <c:v>19158.388172289997</c:v>
                </c:pt>
                <c:pt idx="4">
                  <c:v>36826.861958000001</c:v>
                </c:pt>
                <c:pt idx="5">
                  <c:v>10934.169854199998</c:v>
                </c:pt>
                <c:pt idx="6">
                  <c:v>10548.395982</c:v>
                </c:pt>
                <c:pt idx="7">
                  <c:v>19665.045694780001</c:v>
                </c:pt>
                <c:pt idx="8">
                  <c:v>43551.153131829997</c:v>
                </c:pt>
                <c:pt idx="9">
                  <c:v>72116.86366427</c:v>
                </c:pt>
                <c:pt idx="10">
                  <c:v>64893.392588740004</c:v>
                </c:pt>
                <c:pt idx="11">
                  <c:v>80736.163859460008</c:v>
                </c:pt>
                <c:pt idx="12">
                  <c:v>61489.973181859998</c:v>
                </c:pt>
                <c:pt idx="13">
                  <c:v>18669.433353100001</c:v>
                </c:pt>
                <c:pt idx="14">
                  <c:v>74691.402927849995</c:v>
                </c:pt>
                <c:pt idx="15">
                  <c:v>42907.859678499997</c:v>
                </c:pt>
                <c:pt idx="16">
                  <c:v>51292.707039454996</c:v>
                </c:pt>
                <c:pt idx="17">
                  <c:v>26005.627663833999</c:v>
                </c:pt>
                <c:pt idx="18">
                  <c:v>24025.93376335</c:v>
                </c:pt>
                <c:pt idx="19">
                  <c:v>30005.338361900001</c:v>
                </c:pt>
                <c:pt idx="20">
                  <c:v>24347.120867640002</c:v>
                </c:pt>
                <c:pt idx="21">
                  <c:v>16445.511914784998</c:v>
                </c:pt>
                <c:pt idx="22">
                  <c:v>24061.254906659997</c:v>
                </c:pt>
                <c:pt idx="23">
                  <c:v>17372.876690459998</c:v>
                </c:pt>
                <c:pt idx="24">
                  <c:v>6758.0580581569993</c:v>
                </c:pt>
                <c:pt idx="25">
                  <c:v>25846.827803699998</c:v>
                </c:pt>
                <c:pt idx="26">
                  <c:v>8693.0971095999994</c:v>
                </c:pt>
                <c:pt idx="27">
                  <c:v>11002.195917605999</c:v>
                </c:pt>
                <c:pt idx="28">
                  <c:v>7108.3616662349996</c:v>
                </c:pt>
                <c:pt idx="29">
                  <c:v>13726.77288421</c:v>
                </c:pt>
              </c:numCache>
            </c:numRef>
          </c:yVal>
          <c:smooth val="0"/>
        </c:ser>
        <c:ser>
          <c:idx val="1"/>
          <c:order val="1"/>
          <c:tx>
            <c:strRef>
              <c:f>'Deepwater Complex'!$C$2</c:f>
              <c:strCache>
                <c:ptCount val="1"/>
                <c:pt idx="0">
                  <c:v>Yellowedge Grouper</c:v>
                </c:pt>
              </c:strCache>
            </c:strRef>
          </c:tx>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Complex'!$C$3:$C$32</c:f>
              <c:numCache>
                <c:formatCode>#,##0</c:formatCode>
                <c:ptCount val="30"/>
                <c:pt idx="0">
                  <c:v>35314.695500000002</c:v>
                </c:pt>
                <c:pt idx="1">
                  <c:v>28643.654450000002</c:v>
                </c:pt>
                <c:pt idx="2">
                  <c:v>42111.879611199998</c:v>
                </c:pt>
                <c:pt idx="3">
                  <c:v>18920.296039600002</c:v>
                </c:pt>
                <c:pt idx="4">
                  <c:v>17300.385902000002</c:v>
                </c:pt>
                <c:pt idx="5">
                  <c:v>33344.438878000001</c:v>
                </c:pt>
                <c:pt idx="6">
                  <c:v>44620.666940000003</c:v>
                </c:pt>
                <c:pt idx="7">
                  <c:v>34050.749430000003</c:v>
                </c:pt>
                <c:pt idx="8">
                  <c:v>16164.032569999999</c:v>
                </c:pt>
                <c:pt idx="9">
                  <c:v>25979.957547999998</c:v>
                </c:pt>
                <c:pt idx="10">
                  <c:v>43905.002489999999</c:v>
                </c:pt>
                <c:pt idx="11">
                  <c:v>37366.586769859998</c:v>
                </c:pt>
                <c:pt idx="12">
                  <c:v>33450.454932000001</c:v>
                </c:pt>
                <c:pt idx="13">
                  <c:v>30774</c:v>
                </c:pt>
                <c:pt idx="14">
                  <c:v>46163.143116710002</c:v>
                </c:pt>
                <c:pt idx="15">
                  <c:v>52101.056178610001</c:v>
                </c:pt>
                <c:pt idx="16">
                  <c:v>29694.086768000001</c:v>
                </c:pt>
                <c:pt idx="17">
                  <c:v>20089.861038579998</c:v>
                </c:pt>
                <c:pt idx="18">
                  <c:v>37465.001446000002</c:v>
                </c:pt>
                <c:pt idx="19">
                  <c:v>75451.253511360002</c:v>
                </c:pt>
                <c:pt idx="20">
                  <c:v>13748.439504</c:v>
                </c:pt>
                <c:pt idx="21">
                  <c:v>20583</c:v>
                </c:pt>
                <c:pt idx="22">
                  <c:v>22623.587660630001</c:v>
                </c:pt>
                <c:pt idx="23">
                  <c:v>28045.580130319999</c:v>
                </c:pt>
                <c:pt idx="24">
                  <c:v>26588.262897770001</c:v>
                </c:pt>
                <c:pt idx="25">
                  <c:v>2269.8236975999998</c:v>
                </c:pt>
                <c:pt idx="26">
                  <c:v>4127.9118488000004</c:v>
                </c:pt>
                <c:pt idx="27">
                  <c:v>21716.012775079998</c:v>
                </c:pt>
                <c:pt idx="28">
                  <c:v>37153.184749929998</c:v>
                </c:pt>
                <c:pt idx="29">
                  <c:v>49767.907220540001</c:v>
                </c:pt>
              </c:numCache>
            </c:numRef>
          </c:yVal>
          <c:smooth val="0"/>
        </c:ser>
        <c:ser>
          <c:idx val="2"/>
          <c:order val="2"/>
          <c:tx>
            <c:strRef>
              <c:f>'Deepwater Complex'!$D$2</c:f>
              <c:strCache>
                <c:ptCount val="1"/>
                <c:pt idx="0">
                  <c:v>Misty Grouper</c:v>
                </c:pt>
              </c:strCache>
            </c:strRef>
          </c:tx>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Complex'!$D$3:$D$32</c:f>
              <c:numCache>
                <c:formatCode>#,##0</c:formatCode>
                <c:ptCount val="30"/>
                <c:pt idx="0">
                  <c:v>8.8184000000000005</c:v>
                </c:pt>
                <c:pt idx="1">
                  <c:v>14494.739877</c:v>
                </c:pt>
                <c:pt idx="2">
                  <c:v>0</c:v>
                </c:pt>
                <c:pt idx="3">
                  <c:v>0</c:v>
                </c:pt>
                <c:pt idx="4">
                  <c:v>0</c:v>
                </c:pt>
                <c:pt idx="5">
                  <c:v>224</c:v>
                </c:pt>
                <c:pt idx="6">
                  <c:v>0</c:v>
                </c:pt>
                <c:pt idx="7">
                  <c:v>284.01855799999998</c:v>
                </c:pt>
                <c:pt idx="8">
                  <c:v>677</c:v>
                </c:pt>
                <c:pt idx="9">
                  <c:v>548</c:v>
                </c:pt>
                <c:pt idx="10">
                  <c:v>940.99032599999998</c:v>
                </c:pt>
                <c:pt idx="11">
                  <c:v>2229</c:v>
                </c:pt>
                <c:pt idx="12">
                  <c:v>504.024744</c:v>
                </c:pt>
                <c:pt idx="13">
                  <c:v>2360</c:v>
                </c:pt>
                <c:pt idx="14">
                  <c:v>1925</c:v>
                </c:pt>
                <c:pt idx="15">
                  <c:v>2520</c:v>
                </c:pt>
                <c:pt idx="16">
                  <c:v>3623</c:v>
                </c:pt>
                <c:pt idx="17">
                  <c:v>2277.4789102899999</c:v>
                </c:pt>
                <c:pt idx="18">
                  <c:v>2863</c:v>
                </c:pt>
                <c:pt idx="19">
                  <c:v>651</c:v>
                </c:pt>
                <c:pt idx="20">
                  <c:v>491</c:v>
                </c:pt>
                <c:pt idx="21">
                  <c:v>4028.8342272</c:v>
                </c:pt>
                <c:pt idx="22">
                  <c:v>1720</c:v>
                </c:pt>
                <c:pt idx="23">
                  <c:v>2349</c:v>
                </c:pt>
                <c:pt idx="24">
                  <c:v>589</c:v>
                </c:pt>
                <c:pt idx="25">
                  <c:v>211</c:v>
                </c:pt>
                <c:pt idx="26">
                  <c:v>57</c:v>
                </c:pt>
                <c:pt idx="27">
                  <c:v>71</c:v>
                </c:pt>
                <c:pt idx="28">
                  <c:v>169.85857620000002</c:v>
                </c:pt>
                <c:pt idx="29">
                  <c:v>23.410647399999998</c:v>
                </c:pt>
              </c:numCache>
            </c:numRef>
          </c:yVal>
          <c:smooth val="0"/>
        </c:ser>
        <c:ser>
          <c:idx val="3"/>
          <c:order val="3"/>
          <c:tx>
            <c:strRef>
              <c:f>'Deepwater Complex'!$E$2</c:f>
              <c:strCache>
                <c:ptCount val="1"/>
                <c:pt idx="0">
                  <c:v>Queen Snapper</c:v>
                </c:pt>
              </c:strCache>
            </c:strRef>
          </c:tx>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Complex'!$E$3:$E$32</c:f>
              <c:numCache>
                <c:formatCode>#,##0</c:formatCode>
                <c:ptCount val="30"/>
                <c:pt idx="0">
                  <c:v>0</c:v>
                </c:pt>
                <c:pt idx="1">
                  <c:v>0</c:v>
                </c:pt>
                <c:pt idx="2">
                  <c:v>0</c:v>
                </c:pt>
                <c:pt idx="3">
                  <c:v>17924.638179000001</c:v>
                </c:pt>
                <c:pt idx="4">
                  <c:v>32</c:v>
                </c:pt>
                <c:pt idx="5">
                  <c:v>140</c:v>
                </c:pt>
                <c:pt idx="6">
                  <c:v>0.99207000000000001</c:v>
                </c:pt>
                <c:pt idx="7">
                  <c:v>2973.4991279999999</c:v>
                </c:pt>
                <c:pt idx="8">
                  <c:v>317</c:v>
                </c:pt>
                <c:pt idx="9">
                  <c:v>18489</c:v>
                </c:pt>
                <c:pt idx="10">
                  <c:v>21081.373864000001</c:v>
                </c:pt>
                <c:pt idx="11">
                  <c:v>12979</c:v>
                </c:pt>
                <c:pt idx="12">
                  <c:v>6396</c:v>
                </c:pt>
                <c:pt idx="13">
                  <c:v>9466.4457211099998</c:v>
                </c:pt>
                <c:pt idx="14">
                  <c:v>18913</c:v>
                </c:pt>
                <c:pt idx="15">
                  <c:v>10371.869316509001</c:v>
                </c:pt>
                <c:pt idx="16">
                  <c:v>7865</c:v>
                </c:pt>
                <c:pt idx="17">
                  <c:v>3989</c:v>
                </c:pt>
                <c:pt idx="18">
                  <c:v>3608</c:v>
                </c:pt>
                <c:pt idx="19">
                  <c:v>7649.0913220399998</c:v>
                </c:pt>
                <c:pt idx="20">
                  <c:v>3178</c:v>
                </c:pt>
                <c:pt idx="21">
                  <c:v>7303</c:v>
                </c:pt>
                <c:pt idx="22">
                  <c:v>4760</c:v>
                </c:pt>
                <c:pt idx="23">
                  <c:v>1898</c:v>
                </c:pt>
                <c:pt idx="24">
                  <c:v>5806.5045628637999</c:v>
                </c:pt>
                <c:pt idx="25">
                  <c:v>5644</c:v>
                </c:pt>
                <c:pt idx="26">
                  <c:v>482</c:v>
                </c:pt>
                <c:pt idx="27">
                  <c:v>1741.8822322000001</c:v>
                </c:pt>
                <c:pt idx="28">
                  <c:v>3297.2697944000001</c:v>
                </c:pt>
                <c:pt idx="29">
                  <c:v>3728.7359097999997</c:v>
                </c:pt>
              </c:numCache>
            </c:numRef>
          </c:yVal>
          <c:smooth val="0"/>
        </c:ser>
        <c:ser>
          <c:idx val="4"/>
          <c:order val="4"/>
          <c:tx>
            <c:strRef>
              <c:f>'Deepwater Complex'!$F$2</c:f>
              <c:strCache>
                <c:ptCount val="1"/>
                <c:pt idx="0">
                  <c:v>Sand Tilefish</c:v>
                </c:pt>
              </c:strCache>
            </c:strRef>
          </c:tx>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Complex'!$F$3:$F$32</c:f>
              <c:numCache>
                <c:formatCode>#,##0</c:formatCode>
                <c:ptCount val="30"/>
                <c:pt idx="0">
                  <c:v>5940.9856295999989</c:v>
                </c:pt>
                <c:pt idx="1">
                  <c:v>5304.1776424690015</c:v>
                </c:pt>
                <c:pt idx="2">
                  <c:v>2634.1133852319999</c:v>
                </c:pt>
                <c:pt idx="3">
                  <c:v>2988.684801808</c:v>
                </c:pt>
                <c:pt idx="4">
                  <c:v>2461.9125617649997</c:v>
                </c:pt>
                <c:pt idx="5">
                  <c:v>4409.4792478030004</c:v>
                </c:pt>
                <c:pt idx="6">
                  <c:v>2527.1356261889996</c:v>
                </c:pt>
                <c:pt idx="7">
                  <c:v>3681.5837554600002</c:v>
                </c:pt>
                <c:pt idx="8">
                  <c:v>2942.1905992170005</c:v>
                </c:pt>
                <c:pt idx="9">
                  <c:v>10852.254652886</c:v>
                </c:pt>
                <c:pt idx="10">
                  <c:v>3950.2474090200012</c:v>
                </c:pt>
                <c:pt idx="11">
                  <c:v>5201.3270939900003</c:v>
                </c:pt>
                <c:pt idx="12">
                  <c:v>6867.2409401899995</c:v>
                </c:pt>
                <c:pt idx="13">
                  <c:v>3120.7124144300001</c:v>
                </c:pt>
                <c:pt idx="14">
                  <c:v>4329.5688452900004</c:v>
                </c:pt>
                <c:pt idx="15">
                  <c:v>5468.160288645</c:v>
                </c:pt>
                <c:pt idx="16">
                  <c:v>6104.0311965359997</c:v>
                </c:pt>
                <c:pt idx="17">
                  <c:v>6508.1829973230006</c:v>
                </c:pt>
                <c:pt idx="18">
                  <c:v>8016.523020865</c:v>
                </c:pt>
                <c:pt idx="19">
                  <c:v>7987.3361263317001</c:v>
                </c:pt>
                <c:pt idx="20">
                  <c:v>4074.1834017800002</c:v>
                </c:pt>
                <c:pt idx="21">
                  <c:v>3283.8306677150003</c:v>
                </c:pt>
                <c:pt idx="22">
                  <c:v>13315.588158352899</c:v>
                </c:pt>
                <c:pt idx="23">
                  <c:v>15821.538790318002</c:v>
                </c:pt>
                <c:pt idx="24">
                  <c:v>2072.2802634599998</c:v>
                </c:pt>
                <c:pt idx="25">
                  <c:v>4297.3899745950002</c:v>
                </c:pt>
                <c:pt idx="26">
                  <c:v>4159.2188182800001</c:v>
                </c:pt>
                <c:pt idx="27">
                  <c:v>6615.4675444300001</c:v>
                </c:pt>
                <c:pt idx="28">
                  <c:v>6459.6134558555004</c:v>
                </c:pt>
                <c:pt idx="29">
                  <c:v>4934.6354970000011</c:v>
                </c:pt>
              </c:numCache>
            </c:numRef>
          </c:yVal>
          <c:smooth val="0"/>
        </c:ser>
        <c:ser>
          <c:idx val="5"/>
          <c:order val="5"/>
          <c:tx>
            <c:strRef>
              <c:f>'Deepwater Complex'!$G$2</c:f>
              <c:strCache>
                <c:ptCount val="1"/>
                <c:pt idx="0">
                  <c:v>Black Snapper</c:v>
                </c:pt>
              </c:strCache>
            </c:strRef>
          </c:tx>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Complex'!$G$3:$G$32</c:f>
              <c:numCache>
                <c:formatCode>#,##0</c:formatCode>
                <c:ptCount val="30"/>
                <c:pt idx="0">
                  <c:v>0</c:v>
                </c:pt>
                <c:pt idx="1">
                  <c:v>0</c:v>
                </c:pt>
                <c:pt idx="2">
                  <c:v>0</c:v>
                </c:pt>
                <c:pt idx="3">
                  <c:v>0</c:v>
                </c:pt>
                <c:pt idx="4">
                  <c:v>0</c:v>
                </c:pt>
                <c:pt idx="5">
                  <c:v>87</c:v>
                </c:pt>
                <c:pt idx="6">
                  <c:v>120.517686</c:v>
                </c:pt>
                <c:pt idx="7">
                  <c:v>4917</c:v>
                </c:pt>
                <c:pt idx="8">
                  <c:v>1046.04351395</c:v>
                </c:pt>
                <c:pt idx="9">
                  <c:v>100</c:v>
                </c:pt>
                <c:pt idx="10">
                  <c:v>28.96828</c:v>
                </c:pt>
                <c:pt idx="11">
                  <c:v>7</c:v>
                </c:pt>
                <c:pt idx="12">
                  <c:v>8</c:v>
                </c:pt>
                <c:pt idx="13">
                  <c:v>3</c:v>
                </c:pt>
                <c:pt idx="14">
                  <c:v>11</c:v>
                </c:pt>
                <c:pt idx="15">
                  <c:v>521</c:v>
                </c:pt>
                <c:pt idx="16">
                  <c:v>410</c:v>
                </c:pt>
                <c:pt idx="17">
                  <c:v>171</c:v>
                </c:pt>
                <c:pt idx="18">
                  <c:v>286</c:v>
                </c:pt>
                <c:pt idx="19">
                  <c:v>0</c:v>
                </c:pt>
                <c:pt idx="20">
                  <c:v>309</c:v>
                </c:pt>
                <c:pt idx="21">
                  <c:v>16</c:v>
                </c:pt>
                <c:pt idx="22">
                  <c:v>382</c:v>
                </c:pt>
                <c:pt idx="23">
                  <c:v>0</c:v>
                </c:pt>
                <c:pt idx="24">
                  <c:v>44</c:v>
                </c:pt>
                <c:pt idx="25">
                  <c:v>0</c:v>
                </c:pt>
                <c:pt idx="26">
                  <c:v>0</c:v>
                </c:pt>
                <c:pt idx="27">
                  <c:v>2.1759401999999999</c:v>
                </c:pt>
                <c:pt idx="28">
                  <c:v>2.8262972</c:v>
                </c:pt>
                <c:pt idx="29">
                  <c:v>112.6115626</c:v>
                </c:pt>
              </c:numCache>
            </c:numRef>
          </c:yVal>
          <c:smooth val="0"/>
        </c:ser>
        <c:ser>
          <c:idx val="6"/>
          <c:order val="6"/>
          <c:tx>
            <c:strRef>
              <c:f>'Deepwater Complex'!$H$2</c:f>
              <c:strCache>
                <c:ptCount val="1"/>
                <c:pt idx="0">
                  <c:v>Blackfin Snapper</c:v>
                </c:pt>
              </c:strCache>
            </c:strRef>
          </c:tx>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Complex'!$H$3:$H$32</c:f>
              <c:numCache>
                <c:formatCode>#,##0</c:formatCode>
                <c:ptCount val="30"/>
                <c:pt idx="0">
                  <c:v>3540.5174876000005</c:v>
                </c:pt>
                <c:pt idx="1">
                  <c:v>3236.0853301999996</c:v>
                </c:pt>
                <c:pt idx="2">
                  <c:v>1418.3498131999997</c:v>
                </c:pt>
                <c:pt idx="3">
                  <c:v>1268.9733940000001</c:v>
                </c:pt>
                <c:pt idx="4">
                  <c:v>887.89376600000003</c:v>
                </c:pt>
                <c:pt idx="5">
                  <c:v>4767.0845979999986</c:v>
                </c:pt>
                <c:pt idx="6">
                  <c:v>501.43627000000004</c:v>
                </c:pt>
                <c:pt idx="7">
                  <c:v>576.3125500000001</c:v>
                </c:pt>
                <c:pt idx="8">
                  <c:v>625.29369399999996</c:v>
                </c:pt>
                <c:pt idx="9">
                  <c:v>1270.700286</c:v>
                </c:pt>
                <c:pt idx="10">
                  <c:v>3127.9863940000009</c:v>
                </c:pt>
                <c:pt idx="11">
                  <c:v>2901.1960300000001</c:v>
                </c:pt>
                <c:pt idx="12">
                  <c:v>688.46239999999989</c:v>
                </c:pt>
                <c:pt idx="13">
                  <c:v>1423.0808261</c:v>
                </c:pt>
                <c:pt idx="14">
                  <c:v>3965.5381564100003</c:v>
                </c:pt>
                <c:pt idx="15">
                  <c:v>3665.1117219999996</c:v>
                </c:pt>
                <c:pt idx="16">
                  <c:v>1855.0389212499999</c:v>
                </c:pt>
                <c:pt idx="17">
                  <c:v>1986.6361900000002</c:v>
                </c:pt>
                <c:pt idx="18">
                  <c:v>2759.9686383100002</c:v>
                </c:pt>
                <c:pt idx="19">
                  <c:v>1257.8125358299999</c:v>
                </c:pt>
                <c:pt idx="20">
                  <c:v>2618.02426552</c:v>
                </c:pt>
                <c:pt idx="21">
                  <c:v>6386.5384940399999</c:v>
                </c:pt>
                <c:pt idx="22">
                  <c:v>574.07219365900005</c:v>
                </c:pt>
                <c:pt idx="23">
                  <c:v>691.60086760000002</c:v>
                </c:pt>
                <c:pt idx="24">
                  <c:v>890.27621283000008</c:v>
                </c:pt>
                <c:pt idx="25">
                  <c:v>22594.271395399999</c:v>
                </c:pt>
                <c:pt idx="26">
                  <c:v>1948.4340867000001</c:v>
                </c:pt>
                <c:pt idx="27">
                  <c:v>683.52378141499992</c:v>
                </c:pt>
                <c:pt idx="28">
                  <c:v>3488.9556525409998</c:v>
                </c:pt>
                <c:pt idx="29">
                  <c:v>4261.9019693999999</c:v>
                </c:pt>
              </c:numCache>
            </c:numRef>
          </c:yVal>
          <c:smooth val="0"/>
        </c:ser>
        <c:ser>
          <c:idx val="7"/>
          <c:order val="7"/>
          <c:tx>
            <c:strRef>
              <c:f>'Deepwater Complex'!$I$2</c:f>
              <c:strCache>
                <c:ptCount val="1"/>
                <c:pt idx="0">
                  <c:v>Total</c:v>
                </c:pt>
              </c:strCache>
            </c:strRef>
          </c:tx>
          <c:spPr>
            <a:ln>
              <a:solidFill>
                <a:schemeClr val="tx2"/>
              </a:solidFill>
            </a:ln>
          </c:spPr>
          <c:marker>
            <c:symbol val="star"/>
            <c:size val="7"/>
            <c:spPr>
              <a:ln>
                <a:solidFill>
                  <a:srgbClr val="FF0000"/>
                </a:solidFill>
              </a:ln>
            </c:spPr>
          </c:marker>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Complex'!$I$3:$I$32</c:f>
              <c:numCache>
                <c:formatCode>#,##0</c:formatCode>
                <c:ptCount val="30"/>
                <c:pt idx="0">
                  <c:v>81569.70996919999</c:v>
                </c:pt>
                <c:pt idx="1">
                  <c:v>96657.057029899006</c:v>
                </c:pt>
                <c:pt idx="2">
                  <c:v>77478.775439224992</c:v>
                </c:pt>
                <c:pt idx="3">
                  <c:v>60260.980586697995</c:v>
                </c:pt>
                <c:pt idx="4">
                  <c:v>57509.054187765003</c:v>
                </c:pt>
                <c:pt idx="5">
                  <c:v>53906.172578002996</c:v>
                </c:pt>
                <c:pt idx="6">
                  <c:v>58319.144574189006</c:v>
                </c:pt>
                <c:pt idx="7">
                  <c:v>66148.209116240017</c:v>
                </c:pt>
                <c:pt idx="8">
                  <c:v>65322.713508996989</c:v>
                </c:pt>
                <c:pt idx="9">
                  <c:v>129356.77615115601</c:v>
                </c:pt>
                <c:pt idx="10">
                  <c:v>137927.96135175999</c:v>
                </c:pt>
                <c:pt idx="11">
                  <c:v>141420.27375331</c:v>
                </c:pt>
                <c:pt idx="12">
                  <c:v>109404.15619804998</c:v>
                </c:pt>
                <c:pt idx="13">
                  <c:v>65816.672314740004</c:v>
                </c:pt>
                <c:pt idx="14">
                  <c:v>149998.65304626001</c:v>
                </c:pt>
                <c:pt idx="15">
                  <c:v>117555.05718426399</c:v>
                </c:pt>
                <c:pt idx="16">
                  <c:v>100843.86392524099</c:v>
                </c:pt>
                <c:pt idx="17">
                  <c:v>61027.786800026995</c:v>
                </c:pt>
                <c:pt idx="18">
                  <c:v>79024.426868525014</c:v>
                </c:pt>
                <c:pt idx="19">
                  <c:v>123001.83185746172</c:v>
                </c:pt>
                <c:pt idx="20">
                  <c:v>48765.768038939997</c:v>
                </c:pt>
                <c:pt idx="21">
                  <c:v>58046.715303739998</c:v>
                </c:pt>
                <c:pt idx="22">
                  <c:v>67436.5029193019</c:v>
                </c:pt>
                <c:pt idx="23">
                  <c:v>66178.596478698004</c:v>
                </c:pt>
                <c:pt idx="24">
                  <c:v>42748.38199508081</c:v>
                </c:pt>
                <c:pt idx="25">
                  <c:v>60863.312871295006</c:v>
                </c:pt>
                <c:pt idx="26">
                  <c:v>19467.661863379999</c:v>
                </c:pt>
                <c:pt idx="27">
                  <c:v>41832.258190931003</c:v>
                </c:pt>
                <c:pt idx="28">
                  <c:v>57680.070192361505</c:v>
                </c:pt>
                <c:pt idx="29">
                  <c:v>76555.975690949999</c:v>
                </c:pt>
              </c:numCache>
            </c:numRef>
          </c:yVal>
          <c:smooth val="0"/>
        </c:ser>
        <c:ser>
          <c:idx val="9"/>
          <c:order val="8"/>
          <c:tx>
            <c:strRef>
              <c:f>'Deepwater Complex'!$J$2</c:f>
              <c:strCache>
                <c:ptCount val="1"/>
                <c:pt idx="0">
                  <c:v>ACL/ABC</c:v>
                </c:pt>
              </c:strCache>
            </c:strRef>
          </c:tx>
          <c:spPr>
            <a:ln w="38100">
              <a:solidFill>
                <a:schemeClr val="tx1"/>
              </a:solidFill>
            </a:ln>
          </c:spPr>
          <c:marker>
            <c:symbol val="none"/>
          </c:marker>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Complex'!$J$3:$J$32</c:f>
              <c:numCache>
                <c:formatCode>#,##0</c:formatCode>
                <c:ptCount val="30"/>
                <c:pt idx="26">
                  <c:v>83497</c:v>
                </c:pt>
                <c:pt idx="27">
                  <c:v>79684</c:v>
                </c:pt>
                <c:pt idx="28">
                  <c:v>79684</c:v>
                </c:pt>
                <c:pt idx="29">
                  <c:v>79684</c:v>
                </c:pt>
              </c:numCache>
            </c:numRef>
          </c:yVal>
          <c:smooth val="0"/>
        </c:ser>
        <c:dLbls>
          <c:showLegendKey val="0"/>
          <c:showVal val="0"/>
          <c:showCatName val="0"/>
          <c:showSerName val="0"/>
          <c:showPercent val="0"/>
          <c:showBubbleSize val="0"/>
        </c:dLbls>
        <c:axId val="200861952"/>
        <c:axId val="200862528"/>
      </c:scatterChart>
      <c:valAx>
        <c:axId val="200861952"/>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200862528"/>
        <c:crosses val="autoZero"/>
        <c:crossBetween val="midCat"/>
      </c:valAx>
      <c:valAx>
        <c:axId val="200862528"/>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20086195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'Deepwater Complex'!$B$2</c:f>
              <c:strCache>
                <c:ptCount val="1"/>
                <c:pt idx="0">
                  <c:v>Silk Snapper</c:v>
                </c:pt>
              </c:strCache>
            </c:strRef>
          </c:tx>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Complex'!$B$3:$B$32</c:f>
              <c:numCache>
                <c:formatCode>#,##0</c:formatCode>
                <c:ptCount val="30"/>
                <c:pt idx="0">
                  <c:v>36764.692951999998</c:v>
                </c:pt>
                <c:pt idx="1">
                  <c:v>44978.399730229998</c:v>
                </c:pt>
                <c:pt idx="2">
                  <c:v>31314.432629592993</c:v>
                </c:pt>
                <c:pt idx="3">
                  <c:v>19158.388172289997</c:v>
                </c:pt>
                <c:pt idx="4">
                  <c:v>36826.861958000001</c:v>
                </c:pt>
                <c:pt idx="5">
                  <c:v>10934.169854199998</c:v>
                </c:pt>
                <c:pt idx="6">
                  <c:v>10548.395982</c:v>
                </c:pt>
                <c:pt idx="7">
                  <c:v>19665.045694780001</c:v>
                </c:pt>
                <c:pt idx="8">
                  <c:v>43551.153131829997</c:v>
                </c:pt>
                <c:pt idx="9">
                  <c:v>72116.86366427</c:v>
                </c:pt>
                <c:pt idx="10">
                  <c:v>64893.392588740004</c:v>
                </c:pt>
                <c:pt idx="11">
                  <c:v>80736.163859460008</c:v>
                </c:pt>
                <c:pt idx="12">
                  <c:v>61489.973181859998</c:v>
                </c:pt>
                <c:pt idx="13">
                  <c:v>18669.433353100001</c:v>
                </c:pt>
                <c:pt idx="14">
                  <c:v>74691.402927849995</c:v>
                </c:pt>
                <c:pt idx="15">
                  <c:v>42907.859678499997</c:v>
                </c:pt>
                <c:pt idx="16">
                  <c:v>51292.707039454996</c:v>
                </c:pt>
                <c:pt idx="17">
                  <c:v>26005.627663833999</c:v>
                </c:pt>
                <c:pt idx="18">
                  <c:v>24025.93376335</c:v>
                </c:pt>
                <c:pt idx="19">
                  <c:v>30005.338361900001</c:v>
                </c:pt>
                <c:pt idx="20">
                  <c:v>24347.120867640002</c:v>
                </c:pt>
                <c:pt idx="21">
                  <c:v>16445.511914784998</c:v>
                </c:pt>
                <c:pt idx="22">
                  <c:v>24061.254906659997</c:v>
                </c:pt>
                <c:pt idx="23">
                  <c:v>17372.876690459998</c:v>
                </c:pt>
                <c:pt idx="24">
                  <c:v>6758.0580581569993</c:v>
                </c:pt>
                <c:pt idx="25">
                  <c:v>25846.827803699998</c:v>
                </c:pt>
                <c:pt idx="26">
                  <c:v>8693.0971095999994</c:v>
                </c:pt>
                <c:pt idx="27">
                  <c:v>11002.195917605999</c:v>
                </c:pt>
                <c:pt idx="28">
                  <c:v>7108.3616662349996</c:v>
                </c:pt>
                <c:pt idx="29">
                  <c:v>13726.77288421</c:v>
                </c:pt>
              </c:numCache>
            </c:numRef>
          </c:yVal>
          <c:smooth val="0"/>
        </c:ser>
        <c:ser>
          <c:idx val="1"/>
          <c:order val="1"/>
          <c:tx>
            <c:strRef>
              <c:f>'Deepwater Complex'!$B$34</c:f>
              <c:strCache>
                <c:ptCount val="1"/>
                <c:pt idx="0">
                  <c:v>ACL/ABC</c:v>
                </c:pt>
              </c:strCache>
            </c:strRef>
          </c:tx>
          <c:spPr>
            <a:ln w="38100">
              <a:solidFill>
                <a:schemeClr val="tx1"/>
              </a:solidFill>
            </a:ln>
          </c:spPr>
          <c:marker>
            <c:symbol val="none"/>
          </c:marker>
          <c:xVal>
            <c:numRef>
              <c:f>'Deepwater Complex'!$A$35:$A$38</c:f>
              <c:numCache>
                <c:formatCode>General</c:formatCode>
                <c:ptCount val="4"/>
                <c:pt idx="0">
                  <c:v>2012</c:v>
                </c:pt>
                <c:pt idx="1">
                  <c:v>2013</c:v>
                </c:pt>
                <c:pt idx="2">
                  <c:v>2014</c:v>
                </c:pt>
                <c:pt idx="3">
                  <c:v>2015</c:v>
                </c:pt>
              </c:numCache>
            </c:numRef>
          </c:xVal>
          <c:yVal>
            <c:numRef>
              <c:f>'Deepwater Complex'!$B$35:$B$38</c:f>
              <c:numCache>
                <c:formatCode>#,##0</c:formatCode>
                <c:ptCount val="4"/>
                <c:pt idx="0">
                  <c:v>27519</c:v>
                </c:pt>
                <c:pt idx="1">
                  <c:v>25104</c:v>
                </c:pt>
                <c:pt idx="2">
                  <c:v>25104</c:v>
                </c:pt>
                <c:pt idx="3">
                  <c:v>25104</c:v>
                </c:pt>
              </c:numCache>
            </c:numRef>
          </c:yVal>
          <c:smooth val="0"/>
        </c:ser>
        <c:dLbls>
          <c:showLegendKey val="0"/>
          <c:showVal val="0"/>
          <c:showCatName val="0"/>
          <c:showSerName val="0"/>
          <c:showPercent val="0"/>
          <c:showBubbleSize val="0"/>
        </c:dLbls>
        <c:axId val="200864832"/>
        <c:axId val="200865408"/>
      </c:scatterChart>
      <c:valAx>
        <c:axId val="200864832"/>
        <c:scaling>
          <c:orientation val="minMax"/>
          <c:max val="2015"/>
          <c:min val="1986"/>
        </c:scaling>
        <c:delete val="0"/>
        <c:axPos val="b"/>
        <c:numFmt formatCode="General" sourceLinked="1"/>
        <c:majorTickMark val="out"/>
        <c:minorTickMark val="none"/>
        <c:tickLblPos val="nextTo"/>
        <c:crossAx val="200865408"/>
        <c:crosses val="autoZero"/>
        <c:crossBetween val="midCat"/>
      </c:valAx>
      <c:valAx>
        <c:axId val="200865408"/>
        <c:scaling>
          <c:orientation val="minMax"/>
        </c:scaling>
        <c:delete val="0"/>
        <c:axPos val="l"/>
        <c:majorGridlines/>
        <c:numFmt formatCode="#,##0" sourceLinked="1"/>
        <c:majorTickMark val="out"/>
        <c:minorTickMark val="none"/>
        <c:tickLblPos val="nextTo"/>
        <c:crossAx val="200864832"/>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'Deepwater Complex'!$C$2</c:f>
              <c:strCache>
                <c:ptCount val="1"/>
                <c:pt idx="0">
                  <c:v>Yellowedge Grouper</c:v>
                </c:pt>
              </c:strCache>
            </c:strRef>
          </c:tx>
          <c:spPr>
            <a:ln>
              <a:solidFill>
                <a:schemeClr val="accent2"/>
              </a:solidFill>
            </a:ln>
          </c:spPr>
          <c:marker>
            <c:symbol val="square"/>
            <c:size val="7"/>
            <c:spPr>
              <a:solidFill>
                <a:schemeClr val="accent2"/>
              </a:solidFill>
              <a:ln>
                <a:solidFill>
                  <a:schemeClr val="accent2"/>
                </a:solidFill>
              </a:ln>
            </c:spPr>
          </c:marker>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Complex'!$C$3:$C$32</c:f>
              <c:numCache>
                <c:formatCode>#,##0</c:formatCode>
                <c:ptCount val="30"/>
                <c:pt idx="0">
                  <c:v>35314.695500000002</c:v>
                </c:pt>
                <c:pt idx="1">
                  <c:v>28643.654450000002</c:v>
                </c:pt>
                <c:pt idx="2">
                  <c:v>42111.879611199998</c:v>
                </c:pt>
                <c:pt idx="3">
                  <c:v>18920.296039600002</c:v>
                </c:pt>
                <c:pt idx="4">
                  <c:v>17300.385902000002</c:v>
                </c:pt>
                <c:pt idx="5">
                  <c:v>33344.438878000001</c:v>
                </c:pt>
                <c:pt idx="6">
                  <c:v>44620.666940000003</c:v>
                </c:pt>
                <c:pt idx="7">
                  <c:v>34050.749430000003</c:v>
                </c:pt>
                <c:pt idx="8">
                  <c:v>16164.032569999999</c:v>
                </c:pt>
                <c:pt idx="9">
                  <c:v>25979.957547999998</c:v>
                </c:pt>
                <c:pt idx="10">
                  <c:v>43905.002489999999</c:v>
                </c:pt>
                <c:pt idx="11">
                  <c:v>37366.586769859998</c:v>
                </c:pt>
                <c:pt idx="12">
                  <c:v>33450.454932000001</c:v>
                </c:pt>
                <c:pt idx="13">
                  <c:v>30774</c:v>
                </c:pt>
                <c:pt idx="14">
                  <c:v>46163.143116710002</c:v>
                </c:pt>
                <c:pt idx="15">
                  <c:v>52101.056178610001</c:v>
                </c:pt>
                <c:pt idx="16">
                  <c:v>29694.086768000001</c:v>
                </c:pt>
                <c:pt idx="17">
                  <c:v>20089.861038579998</c:v>
                </c:pt>
                <c:pt idx="18">
                  <c:v>37465.001446000002</c:v>
                </c:pt>
                <c:pt idx="19">
                  <c:v>75451.253511360002</c:v>
                </c:pt>
                <c:pt idx="20">
                  <c:v>13748.439504</c:v>
                </c:pt>
                <c:pt idx="21">
                  <c:v>20583</c:v>
                </c:pt>
                <c:pt idx="22">
                  <c:v>22623.587660630001</c:v>
                </c:pt>
                <c:pt idx="23">
                  <c:v>28045.580130319999</c:v>
                </c:pt>
                <c:pt idx="24">
                  <c:v>26588.262897770001</c:v>
                </c:pt>
                <c:pt idx="25">
                  <c:v>2269.8236975999998</c:v>
                </c:pt>
                <c:pt idx="26">
                  <c:v>4127.9118488000004</c:v>
                </c:pt>
                <c:pt idx="27">
                  <c:v>21716.012775079998</c:v>
                </c:pt>
                <c:pt idx="28">
                  <c:v>37153.184749929998</c:v>
                </c:pt>
                <c:pt idx="29">
                  <c:v>49767.907220540001</c:v>
                </c:pt>
              </c:numCache>
            </c:numRef>
          </c:yVal>
          <c:smooth val="0"/>
        </c:ser>
        <c:ser>
          <c:idx val="1"/>
          <c:order val="1"/>
          <c:tx>
            <c:strRef>
              <c:f>'Deepwater Complex'!$C$34</c:f>
              <c:strCache>
                <c:ptCount val="1"/>
                <c:pt idx="0">
                  <c:v>ACL/ABC</c:v>
                </c:pt>
              </c:strCache>
            </c:strRef>
          </c:tx>
          <c:spPr>
            <a:ln w="38100">
              <a:solidFill>
                <a:schemeClr val="tx1"/>
              </a:solidFill>
            </a:ln>
          </c:spPr>
          <c:marker>
            <c:symbol val="none"/>
          </c:marker>
          <c:xVal>
            <c:numRef>
              <c:f>'Deepwater Complex'!$A$35:$A$38</c:f>
              <c:numCache>
                <c:formatCode>General</c:formatCode>
                <c:ptCount val="4"/>
                <c:pt idx="0">
                  <c:v>2012</c:v>
                </c:pt>
                <c:pt idx="1">
                  <c:v>2013</c:v>
                </c:pt>
                <c:pt idx="2">
                  <c:v>2014</c:v>
                </c:pt>
                <c:pt idx="3">
                  <c:v>2015</c:v>
                </c:pt>
              </c:numCache>
            </c:numRef>
          </c:xVal>
          <c:yVal>
            <c:numRef>
              <c:f>'Deepwater Complex'!$C$35:$C$38</c:f>
              <c:numCache>
                <c:formatCode>#,##0</c:formatCode>
                <c:ptCount val="4"/>
                <c:pt idx="0">
                  <c:v>30221</c:v>
                </c:pt>
                <c:pt idx="1">
                  <c:v>30221</c:v>
                </c:pt>
                <c:pt idx="2">
                  <c:v>30221</c:v>
                </c:pt>
                <c:pt idx="3">
                  <c:v>30221</c:v>
                </c:pt>
              </c:numCache>
            </c:numRef>
          </c:yVal>
          <c:smooth val="0"/>
        </c:ser>
        <c:dLbls>
          <c:showLegendKey val="0"/>
          <c:showVal val="0"/>
          <c:showCatName val="0"/>
          <c:showSerName val="0"/>
          <c:showPercent val="0"/>
          <c:showBubbleSize val="0"/>
        </c:dLbls>
        <c:axId val="204750848"/>
        <c:axId val="204751424"/>
      </c:scatterChart>
      <c:valAx>
        <c:axId val="204750848"/>
        <c:scaling>
          <c:orientation val="minMax"/>
          <c:max val="2015"/>
          <c:min val="1986"/>
        </c:scaling>
        <c:delete val="0"/>
        <c:axPos val="b"/>
        <c:numFmt formatCode="General" sourceLinked="1"/>
        <c:majorTickMark val="out"/>
        <c:minorTickMark val="none"/>
        <c:tickLblPos val="nextTo"/>
        <c:crossAx val="204751424"/>
        <c:crosses val="autoZero"/>
        <c:crossBetween val="midCat"/>
      </c:valAx>
      <c:valAx>
        <c:axId val="204751424"/>
        <c:scaling>
          <c:orientation val="minMax"/>
        </c:scaling>
        <c:delete val="0"/>
        <c:axPos val="l"/>
        <c:majorGridlines/>
        <c:numFmt formatCode="#,##0" sourceLinked="1"/>
        <c:majorTickMark val="out"/>
        <c:minorTickMark val="none"/>
        <c:tickLblPos val="nextTo"/>
        <c:crossAx val="204750848"/>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'Deepwater Complex'!$D$2</c:f>
              <c:strCache>
                <c:ptCount val="1"/>
                <c:pt idx="0">
                  <c:v>Misty Grouper</c:v>
                </c:pt>
              </c:strCache>
            </c:strRef>
          </c:tx>
          <c:spPr>
            <a:ln>
              <a:solidFill>
                <a:schemeClr val="accent3"/>
              </a:solidFill>
            </a:ln>
          </c:spPr>
          <c:marker>
            <c:symbol val="triangle"/>
            <c:size val="7"/>
            <c:spPr>
              <a:solidFill>
                <a:schemeClr val="accent3"/>
              </a:solidFill>
              <a:ln>
                <a:solidFill>
                  <a:schemeClr val="accent3"/>
                </a:solidFill>
              </a:ln>
            </c:spPr>
          </c:marker>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Complex'!$D$3:$D$32</c:f>
              <c:numCache>
                <c:formatCode>#,##0</c:formatCode>
                <c:ptCount val="30"/>
                <c:pt idx="0">
                  <c:v>8.8184000000000005</c:v>
                </c:pt>
                <c:pt idx="1">
                  <c:v>14494.739877</c:v>
                </c:pt>
                <c:pt idx="2">
                  <c:v>0</c:v>
                </c:pt>
                <c:pt idx="3">
                  <c:v>0</c:v>
                </c:pt>
                <c:pt idx="4">
                  <c:v>0</c:v>
                </c:pt>
                <c:pt idx="5">
                  <c:v>224</c:v>
                </c:pt>
                <c:pt idx="6">
                  <c:v>0</c:v>
                </c:pt>
                <c:pt idx="7">
                  <c:v>284.01855799999998</c:v>
                </c:pt>
                <c:pt idx="8">
                  <c:v>677</c:v>
                </c:pt>
                <c:pt idx="9">
                  <c:v>548</c:v>
                </c:pt>
                <c:pt idx="10">
                  <c:v>940.99032599999998</c:v>
                </c:pt>
                <c:pt idx="11">
                  <c:v>2229</c:v>
                </c:pt>
                <c:pt idx="12">
                  <c:v>504.024744</c:v>
                </c:pt>
                <c:pt idx="13">
                  <c:v>2360</c:v>
                </c:pt>
                <c:pt idx="14">
                  <c:v>1925</c:v>
                </c:pt>
                <c:pt idx="15">
                  <c:v>2520</c:v>
                </c:pt>
                <c:pt idx="16">
                  <c:v>3623</c:v>
                </c:pt>
                <c:pt idx="17">
                  <c:v>2277.4789102899999</c:v>
                </c:pt>
                <c:pt idx="18">
                  <c:v>2863</c:v>
                </c:pt>
                <c:pt idx="19">
                  <c:v>651</c:v>
                </c:pt>
                <c:pt idx="20">
                  <c:v>491</c:v>
                </c:pt>
                <c:pt idx="21">
                  <c:v>4028.8342272</c:v>
                </c:pt>
                <c:pt idx="22">
                  <c:v>1720</c:v>
                </c:pt>
                <c:pt idx="23">
                  <c:v>2349</c:v>
                </c:pt>
                <c:pt idx="24">
                  <c:v>589</c:v>
                </c:pt>
                <c:pt idx="25">
                  <c:v>211</c:v>
                </c:pt>
                <c:pt idx="26">
                  <c:v>57</c:v>
                </c:pt>
                <c:pt idx="27">
                  <c:v>71</c:v>
                </c:pt>
                <c:pt idx="28">
                  <c:v>169.85857620000002</c:v>
                </c:pt>
                <c:pt idx="29">
                  <c:v>23.410647399999998</c:v>
                </c:pt>
              </c:numCache>
            </c:numRef>
          </c:yVal>
          <c:smooth val="0"/>
        </c:ser>
        <c:ser>
          <c:idx val="1"/>
          <c:order val="1"/>
          <c:tx>
            <c:strRef>
              <c:f>'Deepwater Complex'!$D$34</c:f>
              <c:strCache>
                <c:ptCount val="1"/>
                <c:pt idx="0">
                  <c:v>ACL/ABC</c:v>
                </c:pt>
              </c:strCache>
            </c:strRef>
          </c:tx>
          <c:spPr>
            <a:ln w="38100">
              <a:solidFill>
                <a:schemeClr val="tx1"/>
              </a:solidFill>
            </a:ln>
          </c:spPr>
          <c:marker>
            <c:symbol val="none"/>
          </c:marker>
          <c:xVal>
            <c:numRef>
              <c:f>'Deepwater Complex'!$A$35:$A$38</c:f>
              <c:numCache>
                <c:formatCode>General</c:formatCode>
                <c:ptCount val="4"/>
                <c:pt idx="0">
                  <c:v>2012</c:v>
                </c:pt>
                <c:pt idx="1">
                  <c:v>2013</c:v>
                </c:pt>
                <c:pt idx="2">
                  <c:v>2014</c:v>
                </c:pt>
                <c:pt idx="3">
                  <c:v>2015</c:v>
                </c:pt>
              </c:numCache>
            </c:numRef>
          </c:xVal>
          <c:yVal>
            <c:numRef>
              <c:f>'Deepwater Complex'!$D$35:$D$38</c:f>
              <c:numCache>
                <c:formatCode>#,##0</c:formatCode>
                <c:ptCount val="4"/>
                <c:pt idx="0">
                  <c:v>2863</c:v>
                </c:pt>
                <c:pt idx="1">
                  <c:v>2863</c:v>
                </c:pt>
                <c:pt idx="2">
                  <c:v>2863</c:v>
                </c:pt>
                <c:pt idx="3">
                  <c:v>2863</c:v>
                </c:pt>
              </c:numCache>
            </c:numRef>
          </c:yVal>
          <c:smooth val="0"/>
        </c:ser>
        <c:dLbls>
          <c:showLegendKey val="0"/>
          <c:showVal val="0"/>
          <c:showCatName val="0"/>
          <c:showSerName val="0"/>
          <c:showPercent val="0"/>
          <c:showBubbleSize val="0"/>
        </c:dLbls>
        <c:axId val="204753728"/>
        <c:axId val="204754304"/>
      </c:scatterChart>
      <c:valAx>
        <c:axId val="204753728"/>
        <c:scaling>
          <c:orientation val="minMax"/>
          <c:max val="2015"/>
          <c:min val="1986"/>
        </c:scaling>
        <c:delete val="0"/>
        <c:axPos val="b"/>
        <c:numFmt formatCode="General" sourceLinked="1"/>
        <c:majorTickMark val="out"/>
        <c:minorTickMark val="none"/>
        <c:tickLblPos val="nextTo"/>
        <c:crossAx val="204754304"/>
        <c:crosses val="autoZero"/>
        <c:crossBetween val="midCat"/>
      </c:valAx>
      <c:valAx>
        <c:axId val="204754304"/>
        <c:scaling>
          <c:orientation val="minMax"/>
        </c:scaling>
        <c:delete val="0"/>
        <c:axPos val="l"/>
        <c:majorGridlines/>
        <c:numFmt formatCode="#,##0" sourceLinked="1"/>
        <c:majorTickMark val="out"/>
        <c:minorTickMark val="none"/>
        <c:tickLblPos val="nextTo"/>
        <c:crossAx val="204753728"/>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'Deepwater Complex'!$E$2</c:f>
              <c:strCache>
                <c:ptCount val="1"/>
                <c:pt idx="0">
                  <c:v>Queen Snapper</c:v>
                </c:pt>
              </c:strCache>
            </c:strRef>
          </c:tx>
          <c:spPr>
            <a:ln>
              <a:solidFill>
                <a:schemeClr val="accent4"/>
              </a:solidFill>
            </a:ln>
          </c:spPr>
          <c:marker>
            <c:symbol val="x"/>
            <c:size val="7"/>
            <c:spPr>
              <a:ln>
                <a:solidFill>
                  <a:schemeClr val="accent4"/>
                </a:solidFill>
              </a:ln>
            </c:spPr>
          </c:marker>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Complex'!$E$3:$E$32</c:f>
              <c:numCache>
                <c:formatCode>#,##0</c:formatCode>
                <c:ptCount val="30"/>
                <c:pt idx="0">
                  <c:v>0</c:v>
                </c:pt>
                <c:pt idx="1">
                  <c:v>0</c:v>
                </c:pt>
                <c:pt idx="2">
                  <c:v>0</c:v>
                </c:pt>
                <c:pt idx="3">
                  <c:v>17924.638179000001</c:v>
                </c:pt>
                <c:pt idx="4">
                  <c:v>32</c:v>
                </c:pt>
                <c:pt idx="5">
                  <c:v>140</c:v>
                </c:pt>
                <c:pt idx="6">
                  <c:v>0.99207000000000001</c:v>
                </c:pt>
                <c:pt idx="7">
                  <c:v>2973.4991279999999</c:v>
                </c:pt>
                <c:pt idx="8">
                  <c:v>317</c:v>
                </c:pt>
                <c:pt idx="9">
                  <c:v>18489</c:v>
                </c:pt>
                <c:pt idx="10">
                  <c:v>21081.373864000001</c:v>
                </c:pt>
                <c:pt idx="11">
                  <c:v>12979</c:v>
                </c:pt>
                <c:pt idx="12">
                  <c:v>6396</c:v>
                </c:pt>
                <c:pt idx="13">
                  <c:v>9466.4457211099998</c:v>
                </c:pt>
                <c:pt idx="14">
                  <c:v>18913</c:v>
                </c:pt>
                <c:pt idx="15">
                  <c:v>10371.869316509001</c:v>
                </c:pt>
                <c:pt idx="16">
                  <c:v>7865</c:v>
                </c:pt>
                <c:pt idx="17">
                  <c:v>3989</c:v>
                </c:pt>
                <c:pt idx="18">
                  <c:v>3608</c:v>
                </c:pt>
                <c:pt idx="19">
                  <c:v>7649.0913220399998</c:v>
                </c:pt>
                <c:pt idx="20">
                  <c:v>3178</c:v>
                </c:pt>
                <c:pt idx="21">
                  <c:v>7303</c:v>
                </c:pt>
                <c:pt idx="22">
                  <c:v>4760</c:v>
                </c:pt>
                <c:pt idx="23">
                  <c:v>1898</c:v>
                </c:pt>
                <c:pt idx="24">
                  <c:v>5806.5045628637999</c:v>
                </c:pt>
                <c:pt idx="25">
                  <c:v>5644</c:v>
                </c:pt>
                <c:pt idx="26">
                  <c:v>482</c:v>
                </c:pt>
                <c:pt idx="27">
                  <c:v>1741.8822322000001</c:v>
                </c:pt>
                <c:pt idx="28">
                  <c:v>3297.2697944000001</c:v>
                </c:pt>
                <c:pt idx="29">
                  <c:v>3728.7359097999997</c:v>
                </c:pt>
              </c:numCache>
            </c:numRef>
          </c:yVal>
          <c:smooth val="0"/>
        </c:ser>
        <c:ser>
          <c:idx val="1"/>
          <c:order val="1"/>
          <c:tx>
            <c:strRef>
              <c:f>'Deepwater Complex'!$E$34</c:f>
              <c:strCache>
                <c:ptCount val="1"/>
                <c:pt idx="0">
                  <c:v>ACL/ABC</c:v>
                </c:pt>
              </c:strCache>
            </c:strRef>
          </c:tx>
          <c:spPr>
            <a:ln w="38100">
              <a:solidFill>
                <a:schemeClr val="tx1"/>
              </a:solidFill>
            </a:ln>
          </c:spPr>
          <c:marker>
            <c:symbol val="none"/>
          </c:marker>
          <c:xVal>
            <c:numRef>
              <c:f>'Deepwater Complex'!$A$35:$A$38</c:f>
              <c:numCache>
                <c:formatCode>General</c:formatCode>
                <c:ptCount val="4"/>
                <c:pt idx="0">
                  <c:v>2012</c:v>
                </c:pt>
                <c:pt idx="1">
                  <c:v>2013</c:v>
                </c:pt>
                <c:pt idx="2">
                  <c:v>2014</c:v>
                </c:pt>
                <c:pt idx="3">
                  <c:v>2015</c:v>
                </c:pt>
              </c:numCache>
            </c:numRef>
          </c:xVal>
          <c:yVal>
            <c:numRef>
              <c:f>'Deepwater Complex'!$E$35:$E$38</c:f>
              <c:numCache>
                <c:formatCode>#,##0</c:formatCode>
                <c:ptCount val="4"/>
                <c:pt idx="0">
                  <c:v>9344</c:v>
                </c:pt>
                <c:pt idx="1">
                  <c:v>9466</c:v>
                </c:pt>
                <c:pt idx="2">
                  <c:v>9466</c:v>
                </c:pt>
                <c:pt idx="3">
                  <c:v>9466</c:v>
                </c:pt>
              </c:numCache>
            </c:numRef>
          </c:yVal>
          <c:smooth val="0"/>
        </c:ser>
        <c:dLbls>
          <c:showLegendKey val="0"/>
          <c:showVal val="0"/>
          <c:showCatName val="0"/>
          <c:showSerName val="0"/>
          <c:showPercent val="0"/>
          <c:showBubbleSize val="0"/>
        </c:dLbls>
        <c:axId val="204756608"/>
        <c:axId val="204757184"/>
      </c:scatterChart>
      <c:valAx>
        <c:axId val="204756608"/>
        <c:scaling>
          <c:orientation val="minMax"/>
          <c:max val="2015"/>
          <c:min val="1986"/>
        </c:scaling>
        <c:delete val="0"/>
        <c:axPos val="b"/>
        <c:numFmt formatCode="General" sourceLinked="1"/>
        <c:majorTickMark val="out"/>
        <c:minorTickMark val="none"/>
        <c:tickLblPos val="nextTo"/>
        <c:crossAx val="204757184"/>
        <c:crosses val="autoZero"/>
        <c:crossBetween val="midCat"/>
      </c:valAx>
      <c:valAx>
        <c:axId val="204757184"/>
        <c:scaling>
          <c:orientation val="minMax"/>
        </c:scaling>
        <c:delete val="0"/>
        <c:axPos val="l"/>
        <c:majorGridlines/>
        <c:numFmt formatCode="#,##0" sourceLinked="1"/>
        <c:majorTickMark val="out"/>
        <c:minorTickMark val="none"/>
        <c:tickLblPos val="nextTo"/>
        <c:crossAx val="204756608"/>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'Deepwater Complex'!$F$2</c:f>
              <c:strCache>
                <c:ptCount val="1"/>
                <c:pt idx="0">
                  <c:v>Sand Tilefish</c:v>
                </c:pt>
              </c:strCache>
            </c:strRef>
          </c:tx>
          <c:spPr>
            <a:ln>
              <a:solidFill>
                <a:schemeClr val="accent5"/>
              </a:solidFill>
            </a:ln>
          </c:spPr>
          <c:marker>
            <c:symbol val="star"/>
            <c:size val="7"/>
            <c:spPr>
              <a:ln>
                <a:solidFill>
                  <a:schemeClr val="accent5"/>
                </a:solidFill>
              </a:ln>
            </c:spPr>
          </c:marker>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Complex'!$F$3:$F$32</c:f>
              <c:numCache>
                <c:formatCode>#,##0</c:formatCode>
                <c:ptCount val="30"/>
                <c:pt idx="0">
                  <c:v>5940.9856295999989</c:v>
                </c:pt>
                <c:pt idx="1">
                  <c:v>5304.1776424690015</c:v>
                </c:pt>
                <c:pt idx="2">
                  <c:v>2634.1133852319999</c:v>
                </c:pt>
                <c:pt idx="3">
                  <c:v>2988.684801808</c:v>
                </c:pt>
                <c:pt idx="4">
                  <c:v>2461.9125617649997</c:v>
                </c:pt>
                <c:pt idx="5">
                  <c:v>4409.4792478030004</c:v>
                </c:pt>
                <c:pt idx="6">
                  <c:v>2527.1356261889996</c:v>
                </c:pt>
                <c:pt idx="7">
                  <c:v>3681.5837554600002</c:v>
                </c:pt>
                <c:pt idx="8">
                  <c:v>2942.1905992170005</c:v>
                </c:pt>
                <c:pt idx="9">
                  <c:v>10852.254652886</c:v>
                </c:pt>
                <c:pt idx="10">
                  <c:v>3950.2474090200012</c:v>
                </c:pt>
                <c:pt idx="11">
                  <c:v>5201.3270939900003</c:v>
                </c:pt>
                <c:pt idx="12">
                  <c:v>6867.2409401899995</c:v>
                </c:pt>
                <c:pt idx="13">
                  <c:v>3120.7124144300001</c:v>
                </c:pt>
                <c:pt idx="14">
                  <c:v>4329.5688452900004</c:v>
                </c:pt>
                <c:pt idx="15">
                  <c:v>5468.160288645</c:v>
                </c:pt>
                <c:pt idx="16">
                  <c:v>6104.0311965359997</c:v>
                </c:pt>
                <c:pt idx="17">
                  <c:v>6508.1829973230006</c:v>
                </c:pt>
                <c:pt idx="18">
                  <c:v>8016.523020865</c:v>
                </c:pt>
                <c:pt idx="19">
                  <c:v>7987.3361263317001</c:v>
                </c:pt>
                <c:pt idx="20">
                  <c:v>4074.1834017800002</c:v>
                </c:pt>
                <c:pt idx="21">
                  <c:v>3283.8306677150003</c:v>
                </c:pt>
                <c:pt idx="22">
                  <c:v>13315.588158352899</c:v>
                </c:pt>
                <c:pt idx="23">
                  <c:v>15821.538790318002</c:v>
                </c:pt>
                <c:pt idx="24">
                  <c:v>2072.2802634599998</c:v>
                </c:pt>
                <c:pt idx="25">
                  <c:v>4297.3899745950002</c:v>
                </c:pt>
                <c:pt idx="26">
                  <c:v>4159.2188182800001</c:v>
                </c:pt>
                <c:pt idx="27">
                  <c:v>6615.4675444300001</c:v>
                </c:pt>
                <c:pt idx="28">
                  <c:v>6459.6134558555004</c:v>
                </c:pt>
                <c:pt idx="29">
                  <c:v>4934.6354970000011</c:v>
                </c:pt>
              </c:numCache>
            </c:numRef>
          </c:yVal>
          <c:smooth val="0"/>
        </c:ser>
        <c:ser>
          <c:idx val="1"/>
          <c:order val="1"/>
          <c:tx>
            <c:strRef>
              <c:f>'Deepwater Complex'!$F$34</c:f>
              <c:strCache>
                <c:ptCount val="1"/>
                <c:pt idx="0">
                  <c:v>ACL/ABC</c:v>
                </c:pt>
              </c:strCache>
            </c:strRef>
          </c:tx>
          <c:spPr>
            <a:ln w="38100">
              <a:solidFill>
                <a:schemeClr val="tx1"/>
              </a:solidFill>
            </a:ln>
          </c:spPr>
          <c:marker>
            <c:symbol val="none"/>
          </c:marker>
          <c:xVal>
            <c:numRef>
              <c:f>'Deepwater Complex'!$A$35:$A$38</c:f>
              <c:numCache>
                <c:formatCode>General</c:formatCode>
                <c:ptCount val="4"/>
                <c:pt idx="0">
                  <c:v>2012</c:v>
                </c:pt>
                <c:pt idx="1">
                  <c:v>2013</c:v>
                </c:pt>
                <c:pt idx="2">
                  <c:v>2014</c:v>
                </c:pt>
                <c:pt idx="3">
                  <c:v>2015</c:v>
                </c:pt>
              </c:numCache>
            </c:numRef>
          </c:xVal>
          <c:yVal>
            <c:numRef>
              <c:f>'Deepwater Complex'!$F$35:$F$38</c:f>
              <c:numCache>
                <c:formatCode>#,##0</c:formatCode>
                <c:ptCount val="4"/>
                <c:pt idx="0">
                  <c:v>8823</c:v>
                </c:pt>
                <c:pt idx="1">
                  <c:v>7983</c:v>
                </c:pt>
                <c:pt idx="2">
                  <c:v>7983</c:v>
                </c:pt>
                <c:pt idx="3">
                  <c:v>7983</c:v>
                </c:pt>
              </c:numCache>
            </c:numRef>
          </c:yVal>
          <c:smooth val="0"/>
        </c:ser>
        <c:dLbls>
          <c:showLegendKey val="0"/>
          <c:showVal val="0"/>
          <c:showCatName val="0"/>
          <c:showSerName val="0"/>
          <c:showPercent val="0"/>
          <c:showBubbleSize val="0"/>
        </c:dLbls>
        <c:axId val="205005376"/>
        <c:axId val="205005952"/>
      </c:scatterChart>
      <c:valAx>
        <c:axId val="205005376"/>
        <c:scaling>
          <c:orientation val="minMax"/>
          <c:max val="2015"/>
          <c:min val="1986"/>
        </c:scaling>
        <c:delete val="0"/>
        <c:axPos val="b"/>
        <c:numFmt formatCode="General" sourceLinked="1"/>
        <c:majorTickMark val="out"/>
        <c:minorTickMark val="none"/>
        <c:tickLblPos val="nextTo"/>
        <c:crossAx val="205005952"/>
        <c:crosses val="autoZero"/>
        <c:crossBetween val="midCat"/>
      </c:valAx>
      <c:valAx>
        <c:axId val="205005952"/>
        <c:scaling>
          <c:orientation val="minMax"/>
        </c:scaling>
        <c:delete val="0"/>
        <c:axPos val="l"/>
        <c:majorGridlines/>
        <c:numFmt formatCode="#,##0" sourceLinked="1"/>
        <c:majorTickMark val="out"/>
        <c:minorTickMark val="none"/>
        <c:tickLblPos val="nextTo"/>
        <c:crossAx val="205005376"/>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'Deepwater Complex'!$G$2</c:f>
              <c:strCache>
                <c:ptCount val="1"/>
                <c:pt idx="0">
                  <c:v>Black Snapper</c:v>
                </c:pt>
              </c:strCache>
            </c:strRef>
          </c:tx>
          <c:spPr>
            <a:ln>
              <a:solidFill>
                <a:schemeClr val="accent6"/>
              </a:solidFill>
            </a:ln>
          </c:spPr>
          <c:marker>
            <c:symbol val="circle"/>
            <c:size val="7"/>
            <c:spPr>
              <a:solidFill>
                <a:schemeClr val="accent6"/>
              </a:solidFill>
              <a:ln>
                <a:solidFill>
                  <a:schemeClr val="accent6"/>
                </a:solidFill>
              </a:ln>
            </c:spPr>
          </c:marker>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Complex'!$G$3:$G$32</c:f>
              <c:numCache>
                <c:formatCode>#,##0</c:formatCode>
                <c:ptCount val="30"/>
                <c:pt idx="0">
                  <c:v>0</c:v>
                </c:pt>
                <c:pt idx="1">
                  <c:v>0</c:v>
                </c:pt>
                <c:pt idx="2">
                  <c:v>0</c:v>
                </c:pt>
                <c:pt idx="3">
                  <c:v>0</c:v>
                </c:pt>
                <c:pt idx="4">
                  <c:v>0</c:v>
                </c:pt>
                <c:pt idx="5">
                  <c:v>87</c:v>
                </c:pt>
                <c:pt idx="6">
                  <c:v>120.517686</c:v>
                </c:pt>
                <c:pt idx="7">
                  <c:v>4917</c:v>
                </c:pt>
                <c:pt idx="8">
                  <c:v>1046.04351395</c:v>
                </c:pt>
                <c:pt idx="9">
                  <c:v>100</c:v>
                </c:pt>
                <c:pt idx="10">
                  <c:v>28.96828</c:v>
                </c:pt>
                <c:pt idx="11">
                  <c:v>7</c:v>
                </c:pt>
                <c:pt idx="12">
                  <c:v>8</c:v>
                </c:pt>
                <c:pt idx="13">
                  <c:v>3</c:v>
                </c:pt>
                <c:pt idx="14">
                  <c:v>11</c:v>
                </c:pt>
                <c:pt idx="15">
                  <c:v>521</c:v>
                </c:pt>
                <c:pt idx="16">
                  <c:v>410</c:v>
                </c:pt>
                <c:pt idx="17">
                  <c:v>171</c:v>
                </c:pt>
                <c:pt idx="18">
                  <c:v>286</c:v>
                </c:pt>
                <c:pt idx="19">
                  <c:v>0</c:v>
                </c:pt>
                <c:pt idx="20">
                  <c:v>309</c:v>
                </c:pt>
                <c:pt idx="21">
                  <c:v>16</c:v>
                </c:pt>
                <c:pt idx="22">
                  <c:v>382</c:v>
                </c:pt>
                <c:pt idx="23">
                  <c:v>0</c:v>
                </c:pt>
                <c:pt idx="24">
                  <c:v>44</c:v>
                </c:pt>
                <c:pt idx="25">
                  <c:v>0</c:v>
                </c:pt>
                <c:pt idx="26">
                  <c:v>0</c:v>
                </c:pt>
                <c:pt idx="27">
                  <c:v>2.1759401999999999</c:v>
                </c:pt>
                <c:pt idx="28">
                  <c:v>2.8262972</c:v>
                </c:pt>
                <c:pt idx="29">
                  <c:v>112.6115626</c:v>
                </c:pt>
              </c:numCache>
            </c:numRef>
          </c:yVal>
          <c:smooth val="0"/>
        </c:ser>
        <c:ser>
          <c:idx val="1"/>
          <c:order val="1"/>
          <c:tx>
            <c:strRef>
              <c:f>'Deepwater Complex'!$G$34</c:f>
              <c:strCache>
                <c:ptCount val="1"/>
                <c:pt idx="0">
                  <c:v>ACL/ABC</c:v>
                </c:pt>
              </c:strCache>
            </c:strRef>
          </c:tx>
          <c:spPr>
            <a:ln w="38100">
              <a:solidFill>
                <a:schemeClr val="tx1"/>
              </a:solidFill>
            </a:ln>
          </c:spPr>
          <c:marker>
            <c:symbol val="none"/>
          </c:marker>
          <c:xVal>
            <c:numRef>
              <c:f>'Deepwater Complex'!$A$35:$A$38</c:f>
              <c:numCache>
                <c:formatCode>General</c:formatCode>
                <c:ptCount val="4"/>
                <c:pt idx="0">
                  <c:v>2012</c:v>
                </c:pt>
                <c:pt idx="1">
                  <c:v>2013</c:v>
                </c:pt>
                <c:pt idx="2">
                  <c:v>2014</c:v>
                </c:pt>
                <c:pt idx="3">
                  <c:v>2015</c:v>
                </c:pt>
              </c:numCache>
            </c:numRef>
          </c:xVal>
          <c:yVal>
            <c:numRef>
              <c:f>'Deepwater Complex'!$G$35:$G$38</c:f>
              <c:numCache>
                <c:formatCode>#,##0</c:formatCode>
                <c:ptCount val="4"/>
                <c:pt idx="0">
                  <c:v>382</c:v>
                </c:pt>
                <c:pt idx="1">
                  <c:v>382</c:v>
                </c:pt>
                <c:pt idx="2">
                  <c:v>382</c:v>
                </c:pt>
                <c:pt idx="3">
                  <c:v>382</c:v>
                </c:pt>
              </c:numCache>
            </c:numRef>
          </c:yVal>
          <c:smooth val="0"/>
        </c:ser>
        <c:dLbls>
          <c:showLegendKey val="0"/>
          <c:showVal val="0"/>
          <c:showCatName val="0"/>
          <c:showSerName val="0"/>
          <c:showPercent val="0"/>
          <c:showBubbleSize val="0"/>
        </c:dLbls>
        <c:axId val="205008256"/>
        <c:axId val="205008832"/>
      </c:scatterChart>
      <c:valAx>
        <c:axId val="205008256"/>
        <c:scaling>
          <c:orientation val="minMax"/>
          <c:max val="2015"/>
          <c:min val="1986"/>
        </c:scaling>
        <c:delete val="0"/>
        <c:axPos val="b"/>
        <c:numFmt formatCode="General" sourceLinked="1"/>
        <c:majorTickMark val="out"/>
        <c:minorTickMark val="none"/>
        <c:tickLblPos val="nextTo"/>
        <c:crossAx val="205008832"/>
        <c:crosses val="autoZero"/>
        <c:crossBetween val="midCat"/>
      </c:valAx>
      <c:valAx>
        <c:axId val="205008832"/>
        <c:scaling>
          <c:orientation val="minMax"/>
        </c:scaling>
        <c:delete val="0"/>
        <c:axPos val="l"/>
        <c:majorGridlines/>
        <c:numFmt formatCode="#,##0" sourceLinked="1"/>
        <c:majorTickMark val="out"/>
        <c:minorTickMark val="none"/>
        <c:tickLblPos val="nextTo"/>
        <c:crossAx val="205008256"/>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'Deepwater Complex'!$H$2</c:f>
              <c:strCache>
                <c:ptCount val="1"/>
                <c:pt idx="0">
                  <c:v>Blackfin Snapper</c:v>
                </c:pt>
              </c:strCache>
            </c:strRef>
          </c:tx>
          <c:spPr>
            <a:ln>
              <a:solidFill>
                <a:schemeClr val="bg1">
                  <a:lumMod val="75000"/>
                </a:schemeClr>
              </a:solidFill>
            </a:ln>
          </c:spPr>
          <c:marker>
            <c:symbol val="plus"/>
            <c:size val="7"/>
            <c:spPr>
              <a:ln>
                <a:solidFill>
                  <a:schemeClr val="bg1">
                    <a:lumMod val="75000"/>
                  </a:schemeClr>
                </a:solidFill>
              </a:ln>
            </c:spPr>
          </c:marker>
          <c:xVal>
            <c:numRef>
              <c:f>'Deepwater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'Deepwater Complex'!$H$3:$H$32</c:f>
              <c:numCache>
                <c:formatCode>#,##0</c:formatCode>
                <c:ptCount val="30"/>
                <c:pt idx="0">
                  <c:v>3540.5174876000005</c:v>
                </c:pt>
                <c:pt idx="1">
                  <c:v>3236.0853301999996</c:v>
                </c:pt>
                <c:pt idx="2">
                  <c:v>1418.3498131999997</c:v>
                </c:pt>
                <c:pt idx="3">
                  <c:v>1268.9733940000001</c:v>
                </c:pt>
                <c:pt idx="4">
                  <c:v>887.89376600000003</c:v>
                </c:pt>
                <c:pt idx="5">
                  <c:v>4767.0845979999986</c:v>
                </c:pt>
                <c:pt idx="6">
                  <c:v>501.43627000000004</c:v>
                </c:pt>
                <c:pt idx="7">
                  <c:v>576.3125500000001</c:v>
                </c:pt>
                <c:pt idx="8">
                  <c:v>625.29369399999996</c:v>
                </c:pt>
                <c:pt idx="9">
                  <c:v>1270.700286</c:v>
                </c:pt>
                <c:pt idx="10">
                  <c:v>3127.9863940000009</c:v>
                </c:pt>
                <c:pt idx="11">
                  <c:v>2901.1960300000001</c:v>
                </c:pt>
                <c:pt idx="12">
                  <c:v>688.46239999999989</c:v>
                </c:pt>
                <c:pt idx="13">
                  <c:v>1423.0808261</c:v>
                </c:pt>
                <c:pt idx="14">
                  <c:v>3965.5381564100003</c:v>
                </c:pt>
                <c:pt idx="15">
                  <c:v>3665.1117219999996</c:v>
                </c:pt>
                <c:pt idx="16">
                  <c:v>1855.0389212499999</c:v>
                </c:pt>
                <c:pt idx="17">
                  <c:v>1986.6361900000002</c:v>
                </c:pt>
                <c:pt idx="18">
                  <c:v>2759.9686383100002</c:v>
                </c:pt>
                <c:pt idx="19">
                  <c:v>1257.8125358299999</c:v>
                </c:pt>
                <c:pt idx="20">
                  <c:v>2618.02426552</c:v>
                </c:pt>
                <c:pt idx="21">
                  <c:v>6386.5384940399999</c:v>
                </c:pt>
                <c:pt idx="22">
                  <c:v>574.07219365900005</c:v>
                </c:pt>
                <c:pt idx="23">
                  <c:v>691.60086760000002</c:v>
                </c:pt>
                <c:pt idx="24">
                  <c:v>890.27621283000008</c:v>
                </c:pt>
                <c:pt idx="25">
                  <c:v>22594.271395399999</c:v>
                </c:pt>
                <c:pt idx="26">
                  <c:v>1948.4340867000001</c:v>
                </c:pt>
                <c:pt idx="27">
                  <c:v>683.52378141499992</c:v>
                </c:pt>
                <c:pt idx="28">
                  <c:v>3488.9556525409998</c:v>
                </c:pt>
                <c:pt idx="29">
                  <c:v>4261.9019693999999</c:v>
                </c:pt>
              </c:numCache>
            </c:numRef>
          </c:yVal>
          <c:smooth val="0"/>
        </c:ser>
        <c:ser>
          <c:idx val="1"/>
          <c:order val="1"/>
          <c:tx>
            <c:strRef>
              <c:f>'Deepwater Complex'!$H$34</c:f>
              <c:strCache>
                <c:ptCount val="1"/>
                <c:pt idx="0">
                  <c:v>ACL/ABC</c:v>
                </c:pt>
              </c:strCache>
            </c:strRef>
          </c:tx>
          <c:spPr>
            <a:ln w="38100">
              <a:solidFill>
                <a:schemeClr val="tx1"/>
              </a:solidFill>
            </a:ln>
          </c:spPr>
          <c:marker>
            <c:symbol val="none"/>
          </c:marker>
          <c:xVal>
            <c:numRef>
              <c:f>'Deepwater Complex'!$A$35:$A$38</c:f>
              <c:numCache>
                <c:formatCode>General</c:formatCode>
                <c:ptCount val="4"/>
                <c:pt idx="0">
                  <c:v>2012</c:v>
                </c:pt>
                <c:pt idx="1">
                  <c:v>2013</c:v>
                </c:pt>
                <c:pt idx="2">
                  <c:v>2014</c:v>
                </c:pt>
                <c:pt idx="3">
                  <c:v>2015</c:v>
                </c:pt>
              </c:numCache>
            </c:numRef>
          </c:xVal>
          <c:yVal>
            <c:numRef>
              <c:f>'Deepwater Complex'!$H$35:$H$38</c:f>
              <c:numCache>
                <c:formatCode>#,##0</c:formatCode>
                <c:ptCount val="4"/>
                <c:pt idx="0">
                  <c:v>4154</c:v>
                </c:pt>
                <c:pt idx="1">
                  <c:v>3665</c:v>
                </c:pt>
                <c:pt idx="2">
                  <c:v>3665</c:v>
                </c:pt>
                <c:pt idx="3">
                  <c:v>3665</c:v>
                </c:pt>
              </c:numCache>
            </c:numRef>
          </c:yVal>
          <c:smooth val="0"/>
        </c:ser>
        <c:dLbls>
          <c:showLegendKey val="0"/>
          <c:showVal val="0"/>
          <c:showCatName val="0"/>
          <c:showSerName val="0"/>
          <c:showPercent val="0"/>
          <c:showBubbleSize val="0"/>
        </c:dLbls>
        <c:axId val="205011136"/>
        <c:axId val="205011712"/>
      </c:scatterChart>
      <c:valAx>
        <c:axId val="205011136"/>
        <c:scaling>
          <c:orientation val="minMax"/>
          <c:max val="2015"/>
          <c:min val="1986"/>
        </c:scaling>
        <c:delete val="0"/>
        <c:axPos val="b"/>
        <c:numFmt formatCode="General" sourceLinked="1"/>
        <c:majorTickMark val="out"/>
        <c:minorTickMark val="none"/>
        <c:tickLblPos val="nextTo"/>
        <c:crossAx val="205011712"/>
        <c:crosses val="autoZero"/>
        <c:crossBetween val="midCat"/>
      </c:valAx>
      <c:valAx>
        <c:axId val="205011712"/>
        <c:scaling>
          <c:orientation val="minMax"/>
        </c:scaling>
        <c:delete val="0"/>
        <c:axPos val="l"/>
        <c:majorGridlines/>
        <c:numFmt formatCode="#,##0" sourceLinked="1"/>
        <c:majorTickMark val="out"/>
        <c:minorTickMark val="none"/>
        <c:tickLblPos val="nextTo"/>
        <c:crossAx val="205011136"/>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'Black Grouper'!$B$2</c:f>
              <c:strCache>
                <c:ptCount val="1"/>
                <c:pt idx="0">
                  <c:v>Total</c:v>
                </c:pt>
              </c:strCache>
            </c:strRef>
          </c:tx>
          <c:xVal>
            <c:numRef>
              <c:f>'Black Grouper'!$A$3:$A$32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Grouper'!$B$3:$B$32</c:f>
              <c:numCache>
                <c:formatCode>#,##0</c:formatCode>
                <c:ptCount val="30"/>
                <c:pt idx="0">
                  <c:v>634788.95027969999</c:v>
                </c:pt>
                <c:pt idx="1">
                  <c:v>675308.18443900009</c:v>
                </c:pt>
                <c:pt idx="2">
                  <c:v>364979.33058820001</c:v>
                </c:pt>
                <c:pt idx="3">
                  <c:v>402977.64248639997</c:v>
                </c:pt>
                <c:pt idx="4">
                  <c:v>204255.59645400001</c:v>
                </c:pt>
                <c:pt idx="5">
                  <c:v>151957.46225099999</c:v>
                </c:pt>
                <c:pt idx="6">
                  <c:v>198095.34029070003</c:v>
                </c:pt>
                <c:pt idx="7">
                  <c:v>158912.07712600002</c:v>
                </c:pt>
                <c:pt idx="8">
                  <c:v>150898.41203019998</c:v>
                </c:pt>
                <c:pt idx="9">
                  <c:v>280513.93033190002</c:v>
                </c:pt>
                <c:pt idx="10">
                  <c:v>374773.23337989999</c:v>
                </c:pt>
                <c:pt idx="11">
                  <c:v>292498.99643329997</c:v>
                </c:pt>
                <c:pt idx="12">
                  <c:v>279690.35706070001</c:v>
                </c:pt>
                <c:pt idx="13">
                  <c:v>173925.3312857</c:v>
                </c:pt>
                <c:pt idx="14">
                  <c:v>188007.3082492</c:v>
                </c:pt>
                <c:pt idx="15">
                  <c:v>217203.95683097001</c:v>
                </c:pt>
                <c:pt idx="16">
                  <c:v>202535.09114869998</c:v>
                </c:pt>
                <c:pt idx="17">
                  <c:v>216158.73068829998</c:v>
                </c:pt>
                <c:pt idx="18">
                  <c:v>227152.97900585001</c:v>
                </c:pt>
                <c:pt idx="19">
                  <c:v>178649.73423808001</c:v>
                </c:pt>
                <c:pt idx="20">
                  <c:v>131893.63093389999</c:v>
                </c:pt>
                <c:pt idx="21">
                  <c:v>162360.82988400001</c:v>
                </c:pt>
                <c:pt idx="22">
                  <c:v>88108.412603609991</c:v>
                </c:pt>
                <c:pt idx="23">
                  <c:v>99264.192056180007</c:v>
                </c:pt>
                <c:pt idx="24">
                  <c:v>65302.414660099996</c:v>
                </c:pt>
                <c:pt idx="25">
                  <c:v>87519.135043400005</c:v>
                </c:pt>
                <c:pt idx="26">
                  <c:v>107129.8761332</c:v>
                </c:pt>
                <c:pt idx="27">
                  <c:v>114352.48342763999</c:v>
                </c:pt>
                <c:pt idx="28">
                  <c:v>78322.243405829999</c:v>
                </c:pt>
                <c:pt idx="29">
                  <c:v>187937.20095422</c:v>
                </c:pt>
              </c:numCache>
            </c:numRef>
          </c:yVal>
          <c:smooth val="0"/>
        </c:ser>
        <c:ser>
          <c:idx val="2"/>
          <c:order val="1"/>
          <c:tx>
            <c:strRef>
              <c:f>'Black Grouper'!$D$2</c:f>
              <c:strCache>
                <c:ptCount val="1"/>
                <c:pt idx="0">
                  <c:v>Commercial</c:v>
                </c:pt>
              </c:strCache>
            </c:strRef>
          </c:tx>
          <c:xVal>
            <c:numRef>
              <c:f>'Black Grouper'!$A$3:$A$32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Grouper'!$D$3:$D$32</c:f>
              <c:numCache>
                <c:formatCode>#,##0</c:formatCode>
                <c:ptCount val="30"/>
                <c:pt idx="0">
                  <c:v>439898</c:v>
                </c:pt>
                <c:pt idx="1">
                  <c:v>510662</c:v>
                </c:pt>
                <c:pt idx="2">
                  <c:v>344360</c:v>
                </c:pt>
                <c:pt idx="3">
                  <c:v>346395</c:v>
                </c:pt>
                <c:pt idx="4">
                  <c:v>200844</c:v>
                </c:pt>
                <c:pt idx="5">
                  <c:v>120230</c:v>
                </c:pt>
                <c:pt idx="6">
                  <c:v>131788</c:v>
                </c:pt>
                <c:pt idx="7">
                  <c:v>146214</c:v>
                </c:pt>
                <c:pt idx="8">
                  <c:v>131164</c:v>
                </c:pt>
                <c:pt idx="9">
                  <c:v>202233</c:v>
                </c:pt>
                <c:pt idx="10">
                  <c:v>191025</c:v>
                </c:pt>
                <c:pt idx="11">
                  <c:v>170074</c:v>
                </c:pt>
                <c:pt idx="12">
                  <c:v>175140</c:v>
                </c:pt>
                <c:pt idx="13">
                  <c:v>129001</c:v>
                </c:pt>
                <c:pt idx="14">
                  <c:v>132432</c:v>
                </c:pt>
                <c:pt idx="15">
                  <c:v>136302</c:v>
                </c:pt>
                <c:pt idx="16">
                  <c:v>149749</c:v>
                </c:pt>
                <c:pt idx="17">
                  <c:v>151838</c:v>
                </c:pt>
                <c:pt idx="18">
                  <c:v>147357</c:v>
                </c:pt>
                <c:pt idx="19">
                  <c:v>115533</c:v>
                </c:pt>
                <c:pt idx="20">
                  <c:v>82337</c:v>
                </c:pt>
                <c:pt idx="21">
                  <c:v>95596</c:v>
                </c:pt>
                <c:pt idx="22">
                  <c:v>53650</c:v>
                </c:pt>
                <c:pt idx="23">
                  <c:v>46800</c:v>
                </c:pt>
                <c:pt idx="24">
                  <c:v>44305</c:v>
                </c:pt>
                <c:pt idx="25">
                  <c:v>62478</c:v>
                </c:pt>
                <c:pt idx="26">
                  <c:v>50830</c:v>
                </c:pt>
                <c:pt idx="27">
                  <c:v>57339</c:v>
                </c:pt>
                <c:pt idx="28">
                  <c:v>67415</c:v>
                </c:pt>
                <c:pt idx="29">
                  <c:v>80088</c:v>
                </c:pt>
              </c:numCache>
            </c:numRef>
          </c:yVal>
          <c:smooth val="0"/>
        </c:ser>
        <c:ser>
          <c:idx val="1"/>
          <c:order val="2"/>
          <c:tx>
            <c:strRef>
              <c:f>'Black Grouper'!$C$2</c:f>
              <c:strCache>
                <c:ptCount val="1"/>
                <c:pt idx="0">
                  <c:v>For-Hire</c:v>
                </c:pt>
              </c:strCache>
            </c:strRef>
          </c:tx>
          <c:xVal>
            <c:numRef>
              <c:f>'Black Grouper'!$A$3:$A$32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Grouper'!$C$3:$C$32</c:f>
              <c:numCache>
                <c:formatCode>#,##0</c:formatCode>
                <c:ptCount val="30"/>
                <c:pt idx="0">
                  <c:v>14933.907489600002</c:v>
                </c:pt>
                <c:pt idx="1">
                  <c:v>26495.907938999997</c:v>
                </c:pt>
                <c:pt idx="2">
                  <c:v>20619.330588199995</c:v>
                </c:pt>
                <c:pt idx="3">
                  <c:v>5863.0102423999997</c:v>
                </c:pt>
                <c:pt idx="4">
                  <c:v>3411.596454</c:v>
                </c:pt>
                <c:pt idx="5">
                  <c:v>4464.3370460000006</c:v>
                </c:pt>
                <c:pt idx="6">
                  <c:v>22207.3957519</c:v>
                </c:pt>
                <c:pt idx="7">
                  <c:v>12698.077126000004</c:v>
                </c:pt>
                <c:pt idx="8">
                  <c:v>10948.969532000001</c:v>
                </c:pt>
                <c:pt idx="9">
                  <c:v>7410.8290380000008</c:v>
                </c:pt>
                <c:pt idx="10">
                  <c:v>14494.086864699997</c:v>
                </c:pt>
                <c:pt idx="11">
                  <c:v>26863.4104152</c:v>
                </c:pt>
                <c:pt idx="12">
                  <c:v>15372.0648597</c:v>
                </c:pt>
                <c:pt idx="13">
                  <c:v>26789.511783800001</c:v>
                </c:pt>
                <c:pt idx="14">
                  <c:v>24682.139938199998</c:v>
                </c:pt>
                <c:pt idx="15">
                  <c:v>20566.292706470002</c:v>
                </c:pt>
                <c:pt idx="16">
                  <c:v>13012.024576399999</c:v>
                </c:pt>
                <c:pt idx="17">
                  <c:v>16227.089995800001</c:v>
                </c:pt>
                <c:pt idx="18">
                  <c:v>20227.586702050001</c:v>
                </c:pt>
                <c:pt idx="19">
                  <c:v>25115.802876079997</c:v>
                </c:pt>
                <c:pt idx="20">
                  <c:v>16470.875243999999</c:v>
                </c:pt>
                <c:pt idx="21">
                  <c:v>17176.064351599995</c:v>
                </c:pt>
                <c:pt idx="22">
                  <c:v>4690.3308496099999</c:v>
                </c:pt>
                <c:pt idx="23">
                  <c:v>6436.8142307799999</c:v>
                </c:pt>
                <c:pt idx="24">
                  <c:v>2904.1857180000002</c:v>
                </c:pt>
                <c:pt idx="25">
                  <c:v>3730.0839930000002</c:v>
                </c:pt>
                <c:pt idx="26">
                  <c:v>13860.513629000001</c:v>
                </c:pt>
                <c:pt idx="27">
                  <c:v>7266.5745011399995</c:v>
                </c:pt>
                <c:pt idx="28">
                  <c:v>7025.3938536300011</c:v>
                </c:pt>
                <c:pt idx="29">
                  <c:v>50638.211458919999</c:v>
                </c:pt>
              </c:numCache>
            </c:numRef>
          </c:yVal>
          <c:smooth val="0"/>
        </c:ser>
        <c:ser>
          <c:idx val="3"/>
          <c:order val="3"/>
          <c:tx>
            <c:strRef>
              <c:f>'Black Grouper'!$E$2</c:f>
              <c:strCache>
                <c:ptCount val="1"/>
                <c:pt idx="0">
                  <c:v>Private</c:v>
                </c:pt>
              </c:strCache>
            </c:strRef>
          </c:tx>
          <c:spPr>
            <a:ln>
              <a:solidFill>
                <a:schemeClr val="accent5"/>
              </a:solidFill>
            </a:ln>
          </c:spPr>
          <c:marker>
            <c:spPr>
              <a:ln>
                <a:solidFill>
                  <a:schemeClr val="accent5"/>
                </a:solidFill>
              </a:ln>
            </c:spPr>
          </c:marker>
          <c:xVal>
            <c:numRef>
              <c:f>'Black Grouper'!$A$3:$A$32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Grouper'!$E$3:$E$32</c:f>
              <c:numCache>
                <c:formatCode>#,##0</c:formatCode>
                <c:ptCount val="30"/>
                <c:pt idx="0">
                  <c:v>179957.04279009998</c:v>
                </c:pt>
                <c:pt idx="1">
                  <c:v>138150.27650000001</c:v>
                </c:pt>
                <c:pt idx="2">
                  <c:v>0</c:v>
                </c:pt>
                <c:pt idx="3">
                  <c:v>50719.632244000008</c:v>
                </c:pt>
                <c:pt idx="5">
                  <c:v>27263.125205</c:v>
                </c:pt>
                <c:pt idx="6">
                  <c:v>44099.944538800002</c:v>
                </c:pt>
                <c:pt idx="7">
                  <c:v>0</c:v>
                </c:pt>
                <c:pt idx="8">
                  <c:v>8785.4424982</c:v>
                </c:pt>
                <c:pt idx="9">
                  <c:v>70870.101293900007</c:v>
                </c:pt>
                <c:pt idx="10">
                  <c:v>169254.14651520003</c:v>
                </c:pt>
                <c:pt idx="11">
                  <c:v>95561.586018100003</c:v>
                </c:pt>
                <c:pt idx="12">
                  <c:v>89178.292201000004</c:v>
                </c:pt>
                <c:pt idx="13">
                  <c:v>18134.819501900001</c:v>
                </c:pt>
                <c:pt idx="14">
                  <c:v>30893.168310999998</c:v>
                </c:pt>
                <c:pt idx="15">
                  <c:v>60335.664124500006</c:v>
                </c:pt>
                <c:pt idx="16">
                  <c:v>39774.066572299998</c:v>
                </c:pt>
                <c:pt idx="17">
                  <c:v>48093.640692499997</c:v>
                </c:pt>
                <c:pt idx="18">
                  <c:v>59568.392303799999</c:v>
                </c:pt>
                <c:pt idx="19">
                  <c:v>38000.931361999996</c:v>
                </c:pt>
                <c:pt idx="20">
                  <c:v>33085.755689899997</c:v>
                </c:pt>
                <c:pt idx="21">
                  <c:v>49588.765532400001</c:v>
                </c:pt>
                <c:pt idx="22">
                  <c:v>29768.081753999999</c:v>
                </c:pt>
                <c:pt idx="23">
                  <c:v>46027.377825399999</c:v>
                </c:pt>
                <c:pt idx="24">
                  <c:v>18093.228942099999</c:v>
                </c:pt>
                <c:pt idx="25">
                  <c:v>21311.051050400001</c:v>
                </c:pt>
                <c:pt idx="26">
                  <c:v>42439.362504199999</c:v>
                </c:pt>
                <c:pt idx="27">
                  <c:v>49746.9089265</c:v>
                </c:pt>
                <c:pt idx="28">
                  <c:v>3881.8495521999998</c:v>
                </c:pt>
                <c:pt idx="29">
                  <c:v>57210.989495299997</c:v>
                </c:pt>
              </c:numCache>
            </c:numRef>
          </c:yVal>
          <c:smooth val="0"/>
        </c:ser>
        <c:ser>
          <c:idx val="5"/>
          <c:order val="4"/>
          <c:tx>
            <c:strRef>
              <c:f>'Black Grouper'!$F$2</c:f>
              <c:strCache>
                <c:ptCount val="1"/>
                <c:pt idx="0">
                  <c:v>Total Rec</c:v>
                </c:pt>
              </c:strCache>
            </c:strRef>
          </c:tx>
          <c:xVal>
            <c:numRef>
              <c:f>'Black Grouper'!$A$3:$A$32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Grouper'!$F$3:$F$32</c:f>
              <c:numCache>
                <c:formatCode>#,##0</c:formatCode>
                <c:ptCount val="30"/>
                <c:pt idx="0">
                  <c:v>194890.95027969999</c:v>
                </c:pt>
                <c:pt idx="1">
                  <c:v>164646.184439</c:v>
                </c:pt>
                <c:pt idx="2">
                  <c:v>20619.330588199995</c:v>
                </c:pt>
                <c:pt idx="3">
                  <c:v>56582.642486400007</c:v>
                </c:pt>
                <c:pt idx="4">
                  <c:v>3411.596454</c:v>
                </c:pt>
                <c:pt idx="5">
                  <c:v>31727.462251000001</c:v>
                </c:pt>
                <c:pt idx="6">
                  <c:v>66307.340290699998</c:v>
                </c:pt>
                <c:pt idx="7">
                  <c:v>12698.077126000004</c:v>
                </c:pt>
                <c:pt idx="8">
                  <c:v>19734.412030200001</c:v>
                </c:pt>
                <c:pt idx="9">
                  <c:v>78280.930331900003</c:v>
                </c:pt>
                <c:pt idx="10">
                  <c:v>183748.23337990002</c:v>
                </c:pt>
                <c:pt idx="11">
                  <c:v>122424.9964333</c:v>
                </c:pt>
                <c:pt idx="12">
                  <c:v>104550.3570607</c:v>
                </c:pt>
                <c:pt idx="13">
                  <c:v>44924.331285699998</c:v>
                </c:pt>
                <c:pt idx="14">
                  <c:v>55575.308249199996</c:v>
                </c:pt>
                <c:pt idx="15">
                  <c:v>80901.956830970012</c:v>
                </c:pt>
                <c:pt idx="16">
                  <c:v>52786.091148699998</c:v>
                </c:pt>
                <c:pt idx="17">
                  <c:v>64320.730688299998</c:v>
                </c:pt>
                <c:pt idx="18">
                  <c:v>79795.979005850008</c:v>
                </c:pt>
                <c:pt idx="19">
                  <c:v>63116.734238079996</c:v>
                </c:pt>
                <c:pt idx="20">
                  <c:v>49556.6309339</c:v>
                </c:pt>
                <c:pt idx="21">
                  <c:v>66764.829883999992</c:v>
                </c:pt>
                <c:pt idx="22">
                  <c:v>34458.412603609999</c:v>
                </c:pt>
                <c:pt idx="23">
                  <c:v>52464.19205618</c:v>
                </c:pt>
                <c:pt idx="24">
                  <c:v>20997.414660099999</c:v>
                </c:pt>
                <c:pt idx="25">
                  <c:v>25041.135043400001</c:v>
                </c:pt>
                <c:pt idx="26">
                  <c:v>56299.876133199999</c:v>
                </c:pt>
                <c:pt idx="27">
                  <c:v>57013.48342764</c:v>
                </c:pt>
                <c:pt idx="28">
                  <c:v>10907.24340583</c:v>
                </c:pt>
                <c:pt idx="29">
                  <c:v>107849.20095422</c:v>
                </c:pt>
              </c:numCache>
            </c:numRef>
          </c:yVal>
          <c:smooth val="0"/>
        </c:ser>
        <c:ser>
          <c:idx val="4"/>
          <c:order val="5"/>
          <c:tx>
            <c:strRef>
              <c:f>'Black Grouper'!$G$2</c:f>
              <c:strCache>
                <c:ptCount val="1"/>
                <c:pt idx="0">
                  <c:v>ACL/ABC</c:v>
                </c:pt>
              </c:strCache>
            </c:strRef>
          </c:tx>
          <c:spPr>
            <a:ln>
              <a:solidFill>
                <a:schemeClr val="tx1"/>
              </a:solidFill>
            </a:ln>
          </c:spPr>
          <c:marker>
            <c:symbol val="none"/>
          </c:marker>
          <c:xVal>
            <c:numRef>
              <c:f>'Black Grouper'!$A$3:$A$32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Grouper'!$G$3:$G$32</c:f>
              <c:numCache>
                <c:formatCode>General</c:formatCode>
                <c:ptCount val="30"/>
                <c:pt idx="25" formatCode="#,##0">
                  <c:v>245810</c:v>
                </c:pt>
                <c:pt idx="26" formatCode="#,##0">
                  <c:v>245595</c:v>
                </c:pt>
                <c:pt idx="27" formatCode="#,##0">
                  <c:v>256430</c:v>
                </c:pt>
                <c:pt idx="28" formatCode="#,##0">
                  <c:v>262594</c:v>
                </c:pt>
                <c:pt idx="29" formatCode="#,##0">
                  <c:v>262594</c:v>
                </c:pt>
              </c:numCache>
            </c:numRef>
          </c:yVal>
          <c:smooth val="0"/>
        </c:ser>
        <c:dLbls>
          <c:showLegendKey val="0"/>
          <c:showVal val="0"/>
          <c:showCatName val="0"/>
          <c:showSerName val="0"/>
          <c:showPercent val="0"/>
          <c:showBubbleSize val="0"/>
        </c:dLbls>
        <c:axId val="198315968"/>
        <c:axId val="198316544"/>
      </c:scatterChart>
      <c:valAx>
        <c:axId val="198315968"/>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198316544"/>
        <c:crosses val="autoZero"/>
        <c:crossBetween val="midCat"/>
      </c:valAx>
      <c:valAx>
        <c:axId val="198316544"/>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19831596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'Jacks Complex'!$B$2</c:f>
              <c:strCache>
                <c:ptCount val="1"/>
                <c:pt idx="0">
                  <c:v>Almaco Jack</c:v>
                </c:pt>
              </c:strCache>
            </c:strRef>
          </c:tx>
          <c:xVal>
            <c:numRef>
              <c:f>'Jacks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'Jacks Complex'!$B$3:$B$32</c:f>
              <c:numCache>
                <c:formatCode>#,##0</c:formatCode>
                <c:ptCount val="30"/>
                <c:pt idx="0">
                  <c:v>4910.2592834000006</c:v>
                </c:pt>
                <c:pt idx="1">
                  <c:v>13478.019952899998</c:v>
                </c:pt>
                <c:pt idx="2">
                  <c:v>13922.531807399997</c:v>
                </c:pt>
                <c:pt idx="3">
                  <c:v>3818.0276916000016</c:v>
                </c:pt>
                <c:pt idx="4">
                  <c:v>2767.4343799999997</c:v>
                </c:pt>
                <c:pt idx="5">
                  <c:v>19987.737095999997</c:v>
                </c:pt>
                <c:pt idx="6">
                  <c:v>46844.989769950014</c:v>
                </c:pt>
                <c:pt idx="7">
                  <c:v>59982.108732000001</c:v>
                </c:pt>
                <c:pt idx="8">
                  <c:v>102645.47133551999</c:v>
                </c:pt>
                <c:pt idx="9">
                  <c:v>88504.327449000004</c:v>
                </c:pt>
                <c:pt idx="10">
                  <c:v>52637.781049999998</c:v>
                </c:pt>
                <c:pt idx="11">
                  <c:v>64905.920243599998</c:v>
                </c:pt>
                <c:pt idx="12">
                  <c:v>60413.237476199982</c:v>
                </c:pt>
                <c:pt idx="13">
                  <c:v>303656.17631593999</c:v>
                </c:pt>
                <c:pt idx="14">
                  <c:v>153516.907658276</c:v>
                </c:pt>
                <c:pt idx="15">
                  <c:v>172413.00222988997</c:v>
                </c:pt>
                <c:pt idx="16">
                  <c:v>134257.32160274</c:v>
                </c:pt>
                <c:pt idx="17">
                  <c:v>247617.59453110001</c:v>
                </c:pt>
                <c:pt idx="18">
                  <c:v>297191.44483702001</c:v>
                </c:pt>
                <c:pt idx="19">
                  <c:v>140616.51371169998</c:v>
                </c:pt>
                <c:pt idx="20">
                  <c:v>305703.98570303002</c:v>
                </c:pt>
                <c:pt idx="21">
                  <c:v>339913.70238163997</c:v>
                </c:pt>
                <c:pt idx="22">
                  <c:v>280435.21547179</c:v>
                </c:pt>
                <c:pt idx="23">
                  <c:v>261405.60026109</c:v>
                </c:pt>
                <c:pt idx="24">
                  <c:v>250977.93411404701</c:v>
                </c:pt>
                <c:pt idx="25">
                  <c:v>274724.11205433501</c:v>
                </c:pt>
                <c:pt idx="26">
                  <c:v>324164.91262411897</c:v>
                </c:pt>
                <c:pt idx="27">
                  <c:v>208715.10041563903</c:v>
                </c:pt>
                <c:pt idx="28">
                  <c:v>312964.56320419</c:v>
                </c:pt>
                <c:pt idx="29">
                  <c:v>181032.65943912501</c:v>
                </c:pt>
              </c:numCache>
            </c:numRef>
          </c:yVal>
          <c:smooth val="0"/>
        </c:ser>
        <c:ser>
          <c:idx val="1"/>
          <c:order val="1"/>
          <c:tx>
            <c:strRef>
              <c:f>'Jacks Complex'!$C$2</c:f>
              <c:strCache>
                <c:ptCount val="1"/>
                <c:pt idx="0">
                  <c:v>Banded Rudderfish</c:v>
                </c:pt>
              </c:strCache>
            </c:strRef>
          </c:tx>
          <c:xVal>
            <c:numRef>
              <c:f>'Jacks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'Jacks Complex'!$C$3:$C$32</c:f>
              <c:numCache>
                <c:formatCode>#,##0</c:formatCode>
                <c:ptCount val="30"/>
                <c:pt idx="0">
                  <c:v>185391.15563160001</c:v>
                </c:pt>
                <c:pt idx="1">
                  <c:v>1139.7375876000001</c:v>
                </c:pt>
                <c:pt idx="2">
                  <c:v>322769.66863000003</c:v>
                </c:pt>
                <c:pt idx="3">
                  <c:v>218.7315936</c:v>
                </c:pt>
                <c:pt idx="4">
                  <c:v>59.568292</c:v>
                </c:pt>
                <c:pt idx="5">
                  <c:v>196.431738</c:v>
                </c:pt>
                <c:pt idx="6">
                  <c:v>9298.0478839999996</c:v>
                </c:pt>
                <c:pt idx="7">
                  <c:v>32491.684201100004</c:v>
                </c:pt>
                <c:pt idx="8">
                  <c:v>26232.48285</c:v>
                </c:pt>
                <c:pt idx="9">
                  <c:v>32963.048331749997</c:v>
                </c:pt>
                <c:pt idx="10">
                  <c:v>38824.871917019991</c:v>
                </c:pt>
                <c:pt idx="11">
                  <c:v>75746.978510920002</c:v>
                </c:pt>
                <c:pt idx="12">
                  <c:v>72134.168008899986</c:v>
                </c:pt>
                <c:pt idx="13">
                  <c:v>145433.93480409999</c:v>
                </c:pt>
                <c:pt idx="14">
                  <c:v>140348.61018059001</c:v>
                </c:pt>
                <c:pt idx="15">
                  <c:v>109215.81105830001</c:v>
                </c:pt>
                <c:pt idx="16">
                  <c:v>56166.171315529995</c:v>
                </c:pt>
                <c:pt idx="17">
                  <c:v>84114.767699259013</c:v>
                </c:pt>
                <c:pt idx="18">
                  <c:v>178697.13488703006</c:v>
                </c:pt>
                <c:pt idx="19">
                  <c:v>93746.477868030008</c:v>
                </c:pt>
                <c:pt idx="20">
                  <c:v>148041.16135243999</c:v>
                </c:pt>
                <c:pt idx="21">
                  <c:v>125416.781918147</c:v>
                </c:pt>
                <c:pt idx="22">
                  <c:v>103833.341424941</c:v>
                </c:pt>
                <c:pt idx="23">
                  <c:v>114983.96710567002</c:v>
                </c:pt>
                <c:pt idx="24">
                  <c:v>126353.48687461999</c:v>
                </c:pt>
                <c:pt idx="25">
                  <c:v>201319.00429543998</c:v>
                </c:pt>
                <c:pt idx="26">
                  <c:v>202339.63355074299</c:v>
                </c:pt>
                <c:pt idx="27">
                  <c:v>146091.68847396999</c:v>
                </c:pt>
                <c:pt idx="28">
                  <c:v>159828.09828789294</c:v>
                </c:pt>
                <c:pt idx="29">
                  <c:v>94006.232428721007</c:v>
                </c:pt>
              </c:numCache>
            </c:numRef>
          </c:yVal>
          <c:smooth val="0"/>
        </c:ser>
        <c:ser>
          <c:idx val="2"/>
          <c:order val="2"/>
          <c:tx>
            <c:strRef>
              <c:f>'Jacks Complex'!$D$2</c:f>
              <c:strCache>
                <c:ptCount val="1"/>
                <c:pt idx="0">
                  <c:v>Lesser Amberjack</c:v>
                </c:pt>
              </c:strCache>
            </c:strRef>
          </c:tx>
          <c:xVal>
            <c:numRef>
              <c:f>'Jacks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'Jacks Complex'!$D$3:$D$32</c:f>
              <c:numCache>
                <c:formatCode>#,##0</c:formatCode>
                <c:ptCount val="30"/>
                <c:pt idx="0">
                  <c:v>0</c:v>
                </c:pt>
                <c:pt idx="1">
                  <c:v>60.641893220999997</c:v>
                </c:pt>
                <c:pt idx="2">
                  <c:v>1499.1630802</c:v>
                </c:pt>
                <c:pt idx="3">
                  <c:v>0</c:v>
                </c:pt>
                <c:pt idx="4">
                  <c:v>0</c:v>
                </c:pt>
                <c:pt idx="5">
                  <c:v>7382.7143560000004</c:v>
                </c:pt>
                <c:pt idx="6">
                  <c:v>21093.015835500002</c:v>
                </c:pt>
                <c:pt idx="7">
                  <c:v>13333.50147571</c:v>
                </c:pt>
                <c:pt idx="8">
                  <c:v>8867.448231680999</c:v>
                </c:pt>
                <c:pt idx="9">
                  <c:v>5111.1200680000002</c:v>
                </c:pt>
                <c:pt idx="10">
                  <c:v>8641.6253402000002</c:v>
                </c:pt>
                <c:pt idx="11">
                  <c:v>18382.780138000002</c:v>
                </c:pt>
                <c:pt idx="12">
                  <c:v>7289.5612021100005</c:v>
                </c:pt>
                <c:pt idx="13">
                  <c:v>11260.844614170001</c:v>
                </c:pt>
                <c:pt idx="14">
                  <c:v>9282.6403464100003</c:v>
                </c:pt>
                <c:pt idx="15">
                  <c:v>6976.1035656000004</c:v>
                </c:pt>
                <c:pt idx="16">
                  <c:v>6429.5822720100005</c:v>
                </c:pt>
                <c:pt idx="17">
                  <c:v>4200.0684072160002</c:v>
                </c:pt>
                <c:pt idx="18">
                  <c:v>3471.5148178999998</c:v>
                </c:pt>
                <c:pt idx="19">
                  <c:v>9282.0510039000001</c:v>
                </c:pt>
                <c:pt idx="20">
                  <c:v>6950.7691777</c:v>
                </c:pt>
                <c:pt idx="21">
                  <c:v>19495.775312000002</c:v>
                </c:pt>
                <c:pt idx="22">
                  <c:v>6719.3678978999997</c:v>
                </c:pt>
                <c:pt idx="23">
                  <c:v>8481.2025238000006</c:v>
                </c:pt>
                <c:pt idx="24">
                  <c:v>13856.8293902</c:v>
                </c:pt>
                <c:pt idx="25">
                  <c:v>48751.206540929998</c:v>
                </c:pt>
                <c:pt idx="26">
                  <c:v>14217.074363199999</c:v>
                </c:pt>
                <c:pt idx="27">
                  <c:v>7593.8717300799981</c:v>
                </c:pt>
                <c:pt idx="28">
                  <c:v>8200.1551005550009</c:v>
                </c:pt>
                <c:pt idx="29">
                  <c:v>3618.0404981000001</c:v>
                </c:pt>
              </c:numCache>
            </c:numRef>
          </c:yVal>
          <c:smooth val="0"/>
        </c:ser>
        <c:ser>
          <c:idx val="4"/>
          <c:order val="3"/>
          <c:tx>
            <c:strRef>
              <c:f>'Jacks Complex'!$E$2</c:f>
              <c:strCache>
                <c:ptCount val="1"/>
                <c:pt idx="0">
                  <c:v>Total</c:v>
                </c:pt>
              </c:strCache>
            </c:strRef>
          </c:tx>
          <c:spPr>
            <a:ln>
              <a:solidFill>
                <a:schemeClr val="tx2"/>
              </a:solidFill>
            </a:ln>
          </c:spPr>
          <c:marker>
            <c:spPr>
              <a:ln>
                <a:solidFill>
                  <a:srgbClr val="FF0000"/>
                </a:solidFill>
              </a:ln>
            </c:spPr>
          </c:marker>
          <c:xVal>
            <c:numRef>
              <c:f>'Jacks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'Jacks Complex'!$E$3:$E$32</c:f>
              <c:numCache>
                <c:formatCode>#,##0</c:formatCode>
                <c:ptCount val="30"/>
                <c:pt idx="0">
                  <c:v>190301.414915</c:v>
                </c:pt>
                <c:pt idx="1">
                  <c:v>14678.399433720999</c:v>
                </c:pt>
                <c:pt idx="2">
                  <c:v>338191.3635176</c:v>
                </c:pt>
                <c:pt idx="3">
                  <c:v>4036.7592852000016</c:v>
                </c:pt>
                <c:pt idx="4">
                  <c:v>2827.0026719999996</c:v>
                </c:pt>
                <c:pt idx="5">
                  <c:v>27566.883189999997</c:v>
                </c:pt>
                <c:pt idx="6">
                  <c:v>77236.053489450016</c:v>
                </c:pt>
                <c:pt idx="7">
                  <c:v>105807.29440881</c:v>
                </c:pt>
                <c:pt idx="8">
                  <c:v>137745.402417201</c:v>
                </c:pt>
                <c:pt idx="9">
                  <c:v>126578.49584875001</c:v>
                </c:pt>
                <c:pt idx="10">
                  <c:v>100104.27830722</c:v>
                </c:pt>
                <c:pt idx="11">
                  <c:v>159035.67889251999</c:v>
                </c:pt>
                <c:pt idx="12">
                  <c:v>139836.96668720996</c:v>
                </c:pt>
                <c:pt idx="13">
                  <c:v>460350.95573420997</c:v>
                </c:pt>
                <c:pt idx="14">
                  <c:v>303148.15818527597</c:v>
                </c:pt>
                <c:pt idx="15">
                  <c:v>288604.91685379</c:v>
                </c:pt>
                <c:pt idx="16">
                  <c:v>196853.07519028001</c:v>
                </c:pt>
                <c:pt idx="17">
                  <c:v>335932.43063757499</c:v>
                </c:pt>
                <c:pt idx="18">
                  <c:v>479360.09454195009</c:v>
                </c:pt>
                <c:pt idx="19">
                  <c:v>243645.04258363001</c:v>
                </c:pt>
                <c:pt idx="20">
                  <c:v>460695.91623317002</c:v>
                </c:pt>
                <c:pt idx="21">
                  <c:v>484826.25961178698</c:v>
                </c:pt>
                <c:pt idx="22">
                  <c:v>390987.92479463102</c:v>
                </c:pt>
                <c:pt idx="23">
                  <c:v>384870.76989056001</c:v>
                </c:pt>
                <c:pt idx="24">
                  <c:v>391188.25037886703</c:v>
                </c:pt>
                <c:pt idx="25">
                  <c:v>524794.32289070496</c:v>
                </c:pt>
                <c:pt idx="26">
                  <c:v>540721.62053806195</c:v>
                </c:pt>
                <c:pt idx="27">
                  <c:v>362400.66061968904</c:v>
                </c:pt>
                <c:pt idx="28">
                  <c:v>480992.81659263792</c:v>
                </c:pt>
                <c:pt idx="29">
                  <c:v>278656.93236594601</c:v>
                </c:pt>
              </c:numCache>
            </c:numRef>
          </c:yVal>
          <c:smooth val="0"/>
        </c:ser>
        <c:ser>
          <c:idx val="3"/>
          <c:order val="4"/>
          <c:tx>
            <c:strRef>
              <c:f>'Jacks Complex'!$F$2</c:f>
              <c:strCache>
                <c:ptCount val="1"/>
                <c:pt idx="0">
                  <c:v>ACL</c:v>
                </c:pt>
              </c:strCache>
            </c:strRef>
          </c:tx>
          <c:spPr>
            <a:ln w="38100">
              <a:solidFill>
                <a:schemeClr val="tx1"/>
              </a:solidFill>
            </a:ln>
          </c:spPr>
          <c:marker>
            <c:symbol val="none"/>
          </c:marker>
          <c:xVal>
            <c:numRef>
              <c:f>'Jacks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'Jacks Complex'!$F$3:$F$32</c:f>
              <c:numCache>
                <c:formatCode>#,##0</c:formatCode>
                <c:ptCount val="30"/>
                <c:pt idx="26">
                  <c:v>455489</c:v>
                </c:pt>
                <c:pt idx="27">
                  <c:v>457221</c:v>
                </c:pt>
                <c:pt idx="28">
                  <c:v>457221</c:v>
                </c:pt>
                <c:pt idx="29">
                  <c:v>457221</c:v>
                </c:pt>
              </c:numCache>
            </c:numRef>
          </c:yVal>
          <c:smooth val="0"/>
        </c:ser>
        <c:dLbls>
          <c:showLegendKey val="0"/>
          <c:showVal val="0"/>
          <c:showCatName val="0"/>
          <c:showSerName val="0"/>
          <c:showPercent val="0"/>
          <c:showBubbleSize val="0"/>
        </c:dLbls>
        <c:axId val="205218944"/>
        <c:axId val="205219520"/>
      </c:scatterChart>
      <c:valAx>
        <c:axId val="205218944"/>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205219520"/>
        <c:crosses val="autoZero"/>
        <c:crossBetween val="midCat"/>
      </c:valAx>
      <c:valAx>
        <c:axId val="205219520"/>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20521894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Almaco Jack</a:t>
            </a:r>
          </a:p>
        </c:rich>
      </c:tx>
      <c:layout/>
      <c:overlay val="0"/>
    </c:title>
    <c:autoTitleDeleted val="0"/>
    <c:plotArea>
      <c:layout/>
      <c:scatterChart>
        <c:scatterStyle val="lineMarker"/>
        <c:varyColors val="0"/>
        <c:ser>
          <c:idx val="0"/>
          <c:order val="0"/>
          <c:tx>
            <c:strRef>
              <c:f>'Jacks Complex'!$B$2</c:f>
              <c:strCache>
                <c:ptCount val="1"/>
                <c:pt idx="0">
                  <c:v>Almaco Jack</c:v>
                </c:pt>
              </c:strCache>
            </c:strRef>
          </c:tx>
          <c:xVal>
            <c:numRef>
              <c:f>'Jacks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'Jacks Complex'!$B$3:$B$32</c:f>
              <c:numCache>
                <c:formatCode>#,##0</c:formatCode>
                <c:ptCount val="30"/>
                <c:pt idx="0">
                  <c:v>4910.2592834000006</c:v>
                </c:pt>
                <c:pt idx="1">
                  <c:v>13478.019952899998</c:v>
                </c:pt>
                <c:pt idx="2">
                  <c:v>13922.531807399997</c:v>
                </c:pt>
                <c:pt idx="3">
                  <c:v>3818.0276916000016</c:v>
                </c:pt>
                <c:pt idx="4">
                  <c:v>2767.4343799999997</c:v>
                </c:pt>
                <c:pt idx="5">
                  <c:v>19987.737095999997</c:v>
                </c:pt>
                <c:pt idx="6">
                  <c:v>46844.989769950014</c:v>
                </c:pt>
                <c:pt idx="7">
                  <c:v>59982.108732000001</c:v>
                </c:pt>
                <c:pt idx="8">
                  <c:v>102645.47133551999</c:v>
                </c:pt>
                <c:pt idx="9">
                  <c:v>88504.327449000004</c:v>
                </c:pt>
                <c:pt idx="10">
                  <c:v>52637.781049999998</c:v>
                </c:pt>
                <c:pt idx="11">
                  <c:v>64905.920243599998</c:v>
                </c:pt>
                <c:pt idx="12">
                  <c:v>60413.237476199982</c:v>
                </c:pt>
                <c:pt idx="13">
                  <c:v>303656.17631593999</c:v>
                </c:pt>
                <c:pt idx="14">
                  <c:v>153516.907658276</c:v>
                </c:pt>
                <c:pt idx="15">
                  <c:v>172413.00222988997</c:v>
                </c:pt>
                <c:pt idx="16">
                  <c:v>134257.32160274</c:v>
                </c:pt>
                <c:pt idx="17">
                  <c:v>247617.59453110001</c:v>
                </c:pt>
                <c:pt idx="18">
                  <c:v>297191.44483702001</c:v>
                </c:pt>
                <c:pt idx="19">
                  <c:v>140616.51371169998</c:v>
                </c:pt>
                <c:pt idx="20">
                  <c:v>305703.98570303002</c:v>
                </c:pt>
                <c:pt idx="21">
                  <c:v>339913.70238163997</c:v>
                </c:pt>
                <c:pt idx="22">
                  <c:v>280435.21547179</c:v>
                </c:pt>
                <c:pt idx="23">
                  <c:v>261405.60026109</c:v>
                </c:pt>
                <c:pt idx="24">
                  <c:v>250977.93411404701</c:v>
                </c:pt>
                <c:pt idx="25">
                  <c:v>274724.11205433501</c:v>
                </c:pt>
                <c:pt idx="26">
                  <c:v>324164.91262411897</c:v>
                </c:pt>
                <c:pt idx="27">
                  <c:v>208715.10041563903</c:v>
                </c:pt>
                <c:pt idx="28">
                  <c:v>312964.56320419</c:v>
                </c:pt>
                <c:pt idx="29">
                  <c:v>181032.65943912501</c:v>
                </c:pt>
              </c:numCache>
            </c:numRef>
          </c:yVal>
          <c:smooth val="0"/>
        </c:ser>
        <c:ser>
          <c:idx val="1"/>
          <c:order val="1"/>
          <c:tx>
            <c:strRef>
              <c:f>'Jacks Complex'!$B$34</c:f>
              <c:strCache>
                <c:ptCount val="1"/>
                <c:pt idx="0">
                  <c:v>ACL/ABC</c:v>
                </c:pt>
              </c:strCache>
            </c:strRef>
          </c:tx>
          <c:spPr>
            <a:ln w="38100">
              <a:solidFill>
                <a:schemeClr val="tx1"/>
              </a:solidFill>
            </a:ln>
          </c:spPr>
          <c:marker>
            <c:symbol val="none"/>
          </c:marker>
          <c:xVal>
            <c:numRef>
              <c:f>'Jacks Complex'!$A$35:$A$38</c:f>
              <c:numCache>
                <c:formatCode>General</c:formatCode>
                <c:ptCount val="4"/>
                <c:pt idx="0">
                  <c:v>2012</c:v>
                </c:pt>
                <c:pt idx="1">
                  <c:v>2013</c:v>
                </c:pt>
                <c:pt idx="2">
                  <c:v>2014</c:v>
                </c:pt>
                <c:pt idx="3">
                  <c:v>2015</c:v>
                </c:pt>
              </c:numCache>
            </c:numRef>
          </c:xVal>
          <c:yVal>
            <c:numRef>
              <c:f>'Jacks Complex'!$B$35:$B$38</c:f>
              <c:numCache>
                <c:formatCode>#,##0</c:formatCode>
                <c:ptCount val="4"/>
                <c:pt idx="0">
                  <c:v>291922</c:v>
                </c:pt>
                <c:pt idx="1">
                  <c:v>302517</c:v>
                </c:pt>
                <c:pt idx="2">
                  <c:v>302517</c:v>
                </c:pt>
                <c:pt idx="3">
                  <c:v>302517</c:v>
                </c:pt>
              </c:numCache>
            </c:numRef>
          </c:yVal>
          <c:smooth val="0"/>
        </c:ser>
        <c:dLbls>
          <c:showLegendKey val="0"/>
          <c:showVal val="0"/>
          <c:showCatName val="0"/>
          <c:showSerName val="0"/>
          <c:showPercent val="0"/>
          <c:showBubbleSize val="0"/>
        </c:dLbls>
        <c:axId val="205221824"/>
        <c:axId val="205222400"/>
      </c:scatterChart>
      <c:valAx>
        <c:axId val="205221824"/>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205222400"/>
        <c:crosses val="autoZero"/>
        <c:crossBetween val="midCat"/>
      </c:valAx>
      <c:valAx>
        <c:axId val="205222400"/>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205221824"/>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Banded Rudderfish</a:t>
            </a:r>
          </a:p>
        </c:rich>
      </c:tx>
      <c:layout/>
      <c:overlay val="0"/>
    </c:title>
    <c:autoTitleDeleted val="0"/>
    <c:plotArea>
      <c:layout/>
      <c:scatterChart>
        <c:scatterStyle val="lineMarker"/>
        <c:varyColors val="0"/>
        <c:ser>
          <c:idx val="1"/>
          <c:order val="0"/>
          <c:tx>
            <c:strRef>
              <c:f>'Jacks Complex'!$C$2</c:f>
              <c:strCache>
                <c:ptCount val="1"/>
                <c:pt idx="0">
                  <c:v>Banded Rudderfish</c:v>
                </c:pt>
              </c:strCache>
            </c:strRef>
          </c:tx>
          <c:xVal>
            <c:numRef>
              <c:f>'Jacks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'Jacks Complex'!$C$3:$C$32</c:f>
              <c:numCache>
                <c:formatCode>#,##0</c:formatCode>
                <c:ptCount val="30"/>
                <c:pt idx="0">
                  <c:v>185391.15563160001</c:v>
                </c:pt>
                <c:pt idx="1">
                  <c:v>1139.7375876000001</c:v>
                </c:pt>
                <c:pt idx="2">
                  <c:v>322769.66863000003</c:v>
                </c:pt>
                <c:pt idx="3">
                  <c:v>218.7315936</c:v>
                </c:pt>
                <c:pt idx="4">
                  <c:v>59.568292</c:v>
                </c:pt>
                <c:pt idx="5">
                  <c:v>196.431738</c:v>
                </c:pt>
                <c:pt idx="6">
                  <c:v>9298.0478839999996</c:v>
                </c:pt>
                <c:pt idx="7">
                  <c:v>32491.684201100004</c:v>
                </c:pt>
                <c:pt idx="8">
                  <c:v>26232.48285</c:v>
                </c:pt>
                <c:pt idx="9">
                  <c:v>32963.048331749997</c:v>
                </c:pt>
                <c:pt idx="10">
                  <c:v>38824.871917019991</c:v>
                </c:pt>
                <c:pt idx="11">
                  <c:v>75746.978510920002</c:v>
                </c:pt>
                <c:pt idx="12">
                  <c:v>72134.168008899986</c:v>
                </c:pt>
                <c:pt idx="13">
                  <c:v>145433.93480409999</c:v>
                </c:pt>
                <c:pt idx="14">
                  <c:v>140348.61018059001</c:v>
                </c:pt>
                <c:pt idx="15">
                  <c:v>109215.81105830001</c:v>
                </c:pt>
                <c:pt idx="16">
                  <c:v>56166.171315529995</c:v>
                </c:pt>
                <c:pt idx="17">
                  <c:v>84114.767699259013</c:v>
                </c:pt>
                <c:pt idx="18">
                  <c:v>178697.13488703006</c:v>
                </c:pt>
                <c:pt idx="19">
                  <c:v>93746.477868030008</c:v>
                </c:pt>
                <c:pt idx="20">
                  <c:v>148041.16135243999</c:v>
                </c:pt>
                <c:pt idx="21">
                  <c:v>125416.781918147</c:v>
                </c:pt>
                <c:pt idx="22">
                  <c:v>103833.341424941</c:v>
                </c:pt>
                <c:pt idx="23">
                  <c:v>114983.96710567002</c:v>
                </c:pt>
                <c:pt idx="24">
                  <c:v>126353.48687461999</c:v>
                </c:pt>
                <c:pt idx="25">
                  <c:v>201319.00429543998</c:v>
                </c:pt>
                <c:pt idx="26">
                  <c:v>202339.63355074299</c:v>
                </c:pt>
                <c:pt idx="27">
                  <c:v>146091.68847396999</c:v>
                </c:pt>
                <c:pt idx="28">
                  <c:v>159828.09828789294</c:v>
                </c:pt>
                <c:pt idx="29">
                  <c:v>94006.232428721007</c:v>
                </c:pt>
              </c:numCache>
            </c:numRef>
          </c:yVal>
          <c:smooth val="0"/>
        </c:ser>
        <c:ser>
          <c:idx val="0"/>
          <c:order val="1"/>
          <c:tx>
            <c:strRef>
              <c:f>'Jacks Complex'!$C$34</c:f>
              <c:strCache>
                <c:ptCount val="1"/>
                <c:pt idx="0">
                  <c:v>ACL/ABC</c:v>
                </c:pt>
              </c:strCache>
            </c:strRef>
          </c:tx>
          <c:spPr>
            <a:ln w="38100">
              <a:solidFill>
                <a:schemeClr val="tx1"/>
              </a:solidFill>
            </a:ln>
          </c:spPr>
          <c:marker>
            <c:symbol val="none"/>
          </c:marker>
          <c:xVal>
            <c:numRef>
              <c:f>'Jacks Complex'!$A$35:$A$38</c:f>
              <c:numCache>
                <c:formatCode>General</c:formatCode>
                <c:ptCount val="4"/>
                <c:pt idx="0">
                  <c:v>2012</c:v>
                </c:pt>
                <c:pt idx="1">
                  <c:v>2013</c:v>
                </c:pt>
                <c:pt idx="2">
                  <c:v>2014</c:v>
                </c:pt>
                <c:pt idx="3">
                  <c:v>2015</c:v>
                </c:pt>
              </c:numCache>
            </c:numRef>
          </c:xVal>
          <c:yVal>
            <c:numRef>
              <c:f>'Jacks Complex'!$C$35:$C$38</c:f>
              <c:numCache>
                <c:formatCode>#,##0</c:formatCode>
                <c:ptCount val="4"/>
                <c:pt idx="0">
                  <c:v>152999</c:v>
                </c:pt>
                <c:pt idx="1">
                  <c:v>145434</c:v>
                </c:pt>
                <c:pt idx="2">
                  <c:v>145434</c:v>
                </c:pt>
                <c:pt idx="3">
                  <c:v>145434</c:v>
                </c:pt>
              </c:numCache>
            </c:numRef>
          </c:yVal>
          <c:smooth val="0"/>
        </c:ser>
        <c:dLbls>
          <c:showLegendKey val="0"/>
          <c:showVal val="0"/>
          <c:showCatName val="0"/>
          <c:showSerName val="0"/>
          <c:showPercent val="0"/>
          <c:showBubbleSize val="0"/>
        </c:dLbls>
        <c:axId val="205224704"/>
        <c:axId val="205225280"/>
      </c:scatterChart>
      <c:valAx>
        <c:axId val="205224704"/>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205225280"/>
        <c:crosses val="autoZero"/>
        <c:crossBetween val="midCat"/>
      </c:valAx>
      <c:valAx>
        <c:axId val="205225280"/>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205224704"/>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Lesser Amberjack</a:t>
            </a:r>
          </a:p>
        </c:rich>
      </c:tx>
      <c:layout/>
      <c:overlay val="0"/>
    </c:title>
    <c:autoTitleDeleted val="0"/>
    <c:plotArea>
      <c:layout/>
      <c:scatterChart>
        <c:scatterStyle val="lineMarker"/>
        <c:varyColors val="0"/>
        <c:ser>
          <c:idx val="2"/>
          <c:order val="0"/>
          <c:tx>
            <c:strRef>
              <c:f>'Jacks Complex'!$D$2</c:f>
              <c:strCache>
                <c:ptCount val="1"/>
                <c:pt idx="0">
                  <c:v>Lesser Amberjack</c:v>
                </c:pt>
              </c:strCache>
            </c:strRef>
          </c:tx>
          <c:xVal>
            <c:numRef>
              <c:f>'Jacks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'Jacks Complex'!$D$3:$D$32</c:f>
              <c:numCache>
                <c:formatCode>#,##0</c:formatCode>
                <c:ptCount val="30"/>
                <c:pt idx="0">
                  <c:v>0</c:v>
                </c:pt>
                <c:pt idx="1">
                  <c:v>60.641893220999997</c:v>
                </c:pt>
                <c:pt idx="2">
                  <c:v>1499.1630802</c:v>
                </c:pt>
                <c:pt idx="3">
                  <c:v>0</c:v>
                </c:pt>
                <c:pt idx="4">
                  <c:v>0</c:v>
                </c:pt>
                <c:pt idx="5">
                  <c:v>7382.7143560000004</c:v>
                </c:pt>
                <c:pt idx="6">
                  <c:v>21093.015835500002</c:v>
                </c:pt>
                <c:pt idx="7">
                  <c:v>13333.50147571</c:v>
                </c:pt>
                <c:pt idx="8">
                  <c:v>8867.448231680999</c:v>
                </c:pt>
                <c:pt idx="9">
                  <c:v>5111.1200680000002</c:v>
                </c:pt>
                <c:pt idx="10">
                  <c:v>8641.6253402000002</c:v>
                </c:pt>
                <c:pt idx="11">
                  <c:v>18382.780138000002</c:v>
                </c:pt>
                <c:pt idx="12">
                  <c:v>7289.5612021100005</c:v>
                </c:pt>
                <c:pt idx="13">
                  <c:v>11260.844614170001</c:v>
                </c:pt>
                <c:pt idx="14">
                  <c:v>9282.6403464100003</c:v>
                </c:pt>
                <c:pt idx="15">
                  <c:v>6976.1035656000004</c:v>
                </c:pt>
                <c:pt idx="16">
                  <c:v>6429.5822720100005</c:v>
                </c:pt>
                <c:pt idx="17">
                  <c:v>4200.0684072160002</c:v>
                </c:pt>
                <c:pt idx="18">
                  <c:v>3471.5148178999998</c:v>
                </c:pt>
                <c:pt idx="19">
                  <c:v>9282.0510039000001</c:v>
                </c:pt>
                <c:pt idx="20">
                  <c:v>6950.7691777</c:v>
                </c:pt>
                <c:pt idx="21">
                  <c:v>19495.775312000002</c:v>
                </c:pt>
                <c:pt idx="22">
                  <c:v>6719.3678978999997</c:v>
                </c:pt>
                <c:pt idx="23">
                  <c:v>8481.2025238000006</c:v>
                </c:pt>
                <c:pt idx="24">
                  <c:v>13856.8293902</c:v>
                </c:pt>
                <c:pt idx="25">
                  <c:v>48751.206540929998</c:v>
                </c:pt>
                <c:pt idx="26">
                  <c:v>14217.074363199999</c:v>
                </c:pt>
                <c:pt idx="27">
                  <c:v>7593.8717300799981</c:v>
                </c:pt>
                <c:pt idx="28">
                  <c:v>8200.1551005550009</c:v>
                </c:pt>
                <c:pt idx="29">
                  <c:v>3618.0404981000001</c:v>
                </c:pt>
              </c:numCache>
            </c:numRef>
          </c:yVal>
          <c:smooth val="0"/>
        </c:ser>
        <c:ser>
          <c:idx val="0"/>
          <c:order val="1"/>
          <c:tx>
            <c:strRef>
              <c:f>'Jacks Complex'!$D$34</c:f>
              <c:strCache>
                <c:ptCount val="1"/>
                <c:pt idx="0">
                  <c:v>ACL/ABC</c:v>
                </c:pt>
              </c:strCache>
            </c:strRef>
          </c:tx>
          <c:spPr>
            <a:ln w="38100">
              <a:solidFill>
                <a:schemeClr val="tx1"/>
              </a:solidFill>
            </a:ln>
          </c:spPr>
          <c:marker>
            <c:symbol val="none"/>
          </c:marker>
          <c:xVal>
            <c:numRef>
              <c:f>'Jacks Complex'!$A$35:$A$38</c:f>
              <c:numCache>
                <c:formatCode>General</c:formatCode>
                <c:ptCount val="4"/>
                <c:pt idx="0">
                  <c:v>2012</c:v>
                </c:pt>
                <c:pt idx="1">
                  <c:v>2013</c:v>
                </c:pt>
                <c:pt idx="2">
                  <c:v>2014</c:v>
                </c:pt>
                <c:pt idx="3">
                  <c:v>2015</c:v>
                </c:pt>
              </c:numCache>
            </c:numRef>
          </c:xVal>
          <c:yVal>
            <c:numRef>
              <c:f>'Jacks Complex'!$D$35:$D$38</c:f>
              <c:numCache>
                <c:formatCode>#,##0</c:formatCode>
                <c:ptCount val="4"/>
                <c:pt idx="0">
                  <c:v>10568</c:v>
                </c:pt>
                <c:pt idx="1">
                  <c:v>9270</c:v>
                </c:pt>
                <c:pt idx="2">
                  <c:v>9270</c:v>
                </c:pt>
                <c:pt idx="3">
                  <c:v>9270</c:v>
                </c:pt>
              </c:numCache>
            </c:numRef>
          </c:yVal>
          <c:smooth val="0"/>
        </c:ser>
        <c:dLbls>
          <c:showLegendKey val="0"/>
          <c:showVal val="0"/>
          <c:showCatName val="0"/>
          <c:showSerName val="0"/>
          <c:showPercent val="0"/>
          <c:showBubbleSize val="0"/>
        </c:dLbls>
        <c:axId val="204539584"/>
        <c:axId val="204540160"/>
      </c:scatterChart>
      <c:valAx>
        <c:axId val="204539584"/>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204540160"/>
        <c:crosses val="autoZero"/>
        <c:crossBetween val="midCat"/>
      </c:valAx>
      <c:valAx>
        <c:axId val="204540160"/>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204539584"/>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'Snappers Complex'!$B$2</c:f>
              <c:strCache>
                <c:ptCount val="1"/>
                <c:pt idx="0">
                  <c:v>Gray Snapper</c:v>
                </c:pt>
              </c:strCache>
            </c:strRef>
          </c:tx>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Complex'!$B$3:$B$32</c:f>
              <c:numCache>
                <c:formatCode>#,##0</c:formatCode>
                <c:ptCount val="30"/>
                <c:pt idx="0">
                  <c:v>608530.63806600997</c:v>
                </c:pt>
                <c:pt idx="1">
                  <c:v>805872.22622945497</c:v>
                </c:pt>
                <c:pt idx="2">
                  <c:v>708007.22863763897</c:v>
                </c:pt>
                <c:pt idx="3">
                  <c:v>568808.23850824009</c:v>
                </c:pt>
                <c:pt idx="4">
                  <c:v>548543.51367439004</c:v>
                </c:pt>
                <c:pt idx="5">
                  <c:v>627098.0813361</c:v>
                </c:pt>
                <c:pt idx="6">
                  <c:v>667139.61028908007</c:v>
                </c:pt>
                <c:pt idx="7">
                  <c:v>539239.66541148</c:v>
                </c:pt>
                <c:pt idx="8">
                  <c:v>622548.98909810011</c:v>
                </c:pt>
                <c:pt idx="9">
                  <c:v>730355.37332851999</c:v>
                </c:pt>
                <c:pt idx="10">
                  <c:v>659226.26525697007</c:v>
                </c:pt>
                <c:pt idx="11">
                  <c:v>700759.96186942991</c:v>
                </c:pt>
                <c:pt idx="12">
                  <c:v>556289.87777908996</c:v>
                </c:pt>
                <c:pt idx="13">
                  <c:v>551087.521538998</c:v>
                </c:pt>
                <c:pt idx="14">
                  <c:v>701286.13821642403</c:v>
                </c:pt>
                <c:pt idx="15">
                  <c:v>799521.00040198001</c:v>
                </c:pt>
                <c:pt idx="16">
                  <c:v>672967.21151224</c:v>
                </c:pt>
                <c:pt idx="17">
                  <c:v>864235.67267481005</c:v>
                </c:pt>
                <c:pt idx="18">
                  <c:v>522652.82889642002</c:v>
                </c:pt>
                <c:pt idx="19">
                  <c:v>648048.86038239999</c:v>
                </c:pt>
                <c:pt idx="20">
                  <c:v>622116.13662426709</c:v>
                </c:pt>
                <c:pt idx="21">
                  <c:v>798767.95080700913</c:v>
                </c:pt>
                <c:pt idx="22">
                  <c:v>531753.75174359605</c:v>
                </c:pt>
                <c:pt idx="23">
                  <c:v>403461.492352392</c:v>
                </c:pt>
                <c:pt idx="24">
                  <c:v>345345.818479429</c:v>
                </c:pt>
                <c:pt idx="25">
                  <c:v>365376.77832263499</c:v>
                </c:pt>
                <c:pt idx="26">
                  <c:v>446709.5174050419</c:v>
                </c:pt>
                <c:pt idx="27">
                  <c:v>856296.21444096009</c:v>
                </c:pt>
                <c:pt idx="28">
                  <c:v>850863.30813552311</c:v>
                </c:pt>
                <c:pt idx="29">
                  <c:v>625495.05315879011</c:v>
                </c:pt>
              </c:numCache>
            </c:numRef>
          </c:yVal>
          <c:smooth val="0"/>
        </c:ser>
        <c:ser>
          <c:idx val="1"/>
          <c:order val="1"/>
          <c:tx>
            <c:strRef>
              <c:f>'Snappers Complex'!$C$2</c:f>
              <c:strCache>
                <c:ptCount val="1"/>
                <c:pt idx="0">
                  <c:v>Lane Snapper</c:v>
                </c:pt>
              </c:strCache>
            </c:strRef>
          </c:tx>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Complex'!$C$3:$C$32</c:f>
              <c:numCache>
                <c:formatCode>#,##0</c:formatCode>
                <c:ptCount val="30"/>
                <c:pt idx="0">
                  <c:v>71855.93876012</c:v>
                </c:pt>
                <c:pt idx="1">
                  <c:v>162972.31109790003</c:v>
                </c:pt>
                <c:pt idx="2">
                  <c:v>177521.76003463997</c:v>
                </c:pt>
                <c:pt idx="3">
                  <c:v>196570.37530422001</c:v>
                </c:pt>
                <c:pt idx="4">
                  <c:v>96105.267098379991</c:v>
                </c:pt>
                <c:pt idx="5">
                  <c:v>116892.8657252</c:v>
                </c:pt>
                <c:pt idx="6">
                  <c:v>103310.44778121001</c:v>
                </c:pt>
                <c:pt idx="7">
                  <c:v>108593.39358721</c:v>
                </c:pt>
                <c:pt idx="8">
                  <c:v>99206.029316930028</c:v>
                </c:pt>
                <c:pt idx="9">
                  <c:v>80041.898969279995</c:v>
                </c:pt>
                <c:pt idx="10">
                  <c:v>74198.353934040002</c:v>
                </c:pt>
                <c:pt idx="11">
                  <c:v>130511.22286353</c:v>
                </c:pt>
                <c:pt idx="12">
                  <c:v>79440.486508415008</c:v>
                </c:pt>
                <c:pt idx="13">
                  <c:v>97780.640044669999</c:v>
                </c:pt>
                <c:pt idx="14">
                  <c:v>124149.361965331</c:v>
                </c:pt>
                <c:pt idx="15">
                  <c:v>133372.77534917401</c:v>
                </c:pt>
                <c:pt idx="16">
                  <c:v>94422.32446167001</c:v>
                </c:pt>
                <c:pt idx="17">
                  <c:v>119985.77916288703</c:v>
                </c:pt>
                <c:pt idx="18">
                  <c:v>99384.321551188012</c:v>
                </c:pt>
                <c:pt idx="19">
                  <c:v>112893.40762449199</c:v>
                </c:pt>
                <c:pt idx="20">
                  <c:v>66093.685284709994</c:v>
                </c:pt>
                <c:pt idx="21">
                  <c:v>80450.655506398994</c:v>
                </c:pt>
                <c:pt idx="22">
                  <c:v>91405.669397124206</c:v>
                </c:pt>
                <c:pt idx="23">
                  <c:v>55044.917234336004</c:v>
                </c:pt>
                <c:pt idx="24">
                  <c:v>31286.354840579901</c:v>
                </c:pt>
                <c:pt idx="25">
                  <c:v>33102.086695449994</c:v>
                </c:pt>
                <c:pt idx="26">
                  <c:v>73066.332221626013</c:v>
                </c:pt>
                <c:pt idx="27">
                  <c:v>91929.809690865994</c:v>
                </c:pt>
                <c:pt idx="28">
                  <c:v>96371.424791240992</c:v>
                </c:pt>
                <c:pt idx="29">
                  <c:v>69152.208006686997</c:v>
                </c:pt>
              </c:numCache>
            </c:numRef>
          </c:yVal>
          <c:smooth val="0"/>
        </c:ser>
        <c:ser>
          <c:idx val="2"/>
          <c:order val="2"/>
          <c:tx>
            <c:strRef>
              <c:f>'Snappers Complex'!$D$2</c:f>
              <c:strCache>
                <c:ptCount val="1"/>
                <c:pt idx="0">
                  <c:v>Cubera Snapper</c:v>
                </c:pt>
              </c:strCache>
            </c:strRef>
          </c:tx>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Complex'!$D$3:$D$32</c:f>
              <c:numCache>
                <c:formatCode>#,##0</c:formatCode>
                <c:ptCount val="30"/>
                <c:pt idx="0">
                  <c:v>90959.754217000009</c:v>
                </c:pt>
                <c:pt idx="1">
                  <c:v>3058.9894020000002</c:v>
                </c:pt>
                <c:pt idx="2">
                  <c:v>98134.469343400007</c:v>
                </c:pt>
                <c:pt idx="3">
                  <c:v>14017.9638063</c:v>
                </c:pt>
                <c:pt idx="4">
                  <c:v>24749.262864</c:v>
                </c:pt>
                <c:pt idx="5">
                  <c:v>125220.34553139999</c:v>
                </c:pt>
                <c:pt idx="6">
                  <c:v>12405.91462</c:v>
                </c:pt>
                <c:pt idx="7">
                  <c:v>105775.7205981</c:v>
                </c:pt>
                <c:pt idx="8">
                  <c:v>23892.178283900001</c:v>
                </c:pt>
                <c:pt idx="9">
                  <c:v>195732.06770439999</c:v>
                </c:pt>
                <c:pt idx="10">
                  <c:v>22524.627421699999</c:v>
                </c:pt>
                <c:pt idx="11">
                  <c:v>15631.9359513</c:v>
                </c:pt>
                <c:pt idx="12">
                  <c:v>17364.69960665</c:v>
                </c:pt>
                <c:pt idx="13">
                  <c:v>11925.9118961</c:v>
                </c:pt>
                <c:pt idx="14">
                  <c:v>60645.285911040002</c:v>
                </c:pt>
                <c:pt idx="15">
                  <c:v>28811.670877600001</c:v>
                </c:pt>
                <c:pt idx="16">
                  <c:v>17399.201542330004</c:v>
                </c:pt>
                <c:pt idx="17">
                  <c:v>27166.775395100001</c:v>
                </c:pt>
                <c:pt idx="18">
                  <c:v>10356.103945700001</c:v>
                </c:pt>
                <c:pt idx="19">
                  <c:v>3825.1852512999999</c:v>
                </c:pt>
                <c:pt idx="20">
                  <c:v>9092.5851264900011</c:v>
                </c:pt>
                <c:pt idx="21">
                  <c:v>16648.899067799997</c:v>
                </c:pt>
                <c:pt idx="22">
                  <c:v>41698.2062563</c:v>
                </c:pt>
                <c:pt idx="23">
                  <c:v>19474.56760545</c:v>
                </c:pt>
                <c:pt idx="24">
                  <c:v>8257.1655974000005</c:v>
                </c:pt>
                <c:pt idx="25">
                  <c:v>70567.533732399999</c:v>
                </c:pt>
                <c:pt idx="26">
                  <c:v>28414.587464600001</c:v>
                </c:pt>
                <c:pt idx="27">
                  <c:v>8218.5261133000004</c:v>
                </c:pt>
                <c:pt idx="28">
                  <c:v>28009.528419099999</c:v>
                </c:pt>
                <c:pt idx="29">
                  <c:v>6468.7059137999995</c:v>
                </c:pt>
              </c:numCache>
            </c:numRef>
          </c:yVal>
          <c:smooth val="0"/>
        </c:ser>
        <c:ser>
          <c:idx val="3"/>
          <c:order val="3"/>
          <c:tx>
            <c:strRef>
              <c:f>'Snappers Complex'!$E$2</c:f>
              <c:strCache>
                <c:ptCount val="1"/>
                <c:pt idx="0">
                  <c:v>Dog Snapper</c:v>
                </c:pt>
              </c:strCache>
            </c:strRef>
          </c:tx>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Complex'!$E$3:$E$32</c:f>
              <c:numCache>
                <c:formatCode>#,##0</c:formatCode>
                <c:ptCount val="30"/>
                <c:pt idx="0">
                  <c:v>5419.3784216000004</c:v>
                </c:pt>
                <c:pt idx="1">
                  <c:v>124.8883854</c:v>
                </c:pt>
                <c:pt idx="2">
                  <c:v>45.533808399999998</c:v>
                </c:pt>
                <c:pt idx="3">
                  <c:v>84.200287799999998</c:v>
                </c:pt>
                <c:pt idx="4">
                  <c:v>164.63952799999996</c:v>
                </c:pt>
                <c:pt idx="5">
                  <c:v>588.37839000000008</c:v>
                </c:pt>
                <c:pt idx="6">
                  <c:v>775.14667600000007</c:v>
                </c:pt>
                <c:pt idx="7">
                  <c:v>2545.1745655099999</c:v>
                </c:pt>
                <c:pt idx="8">
                  <c:v>795.77600799999993</c:v>
                </c:pt>
                <c:pt idx="9">
                  <c:v>703.74556999999982</c:v>
                </c:pt>
                <c:pt idx="10">
                  <c:v>3405.4878815699999</c:v>
                </c:pt>
                <c:pt idx="11">
                  <c:v>1906.0869619999999</c:v>
                </c:pt>
                <c:pt idx="12">
                  <c:v>3787.0262630699999</c:v>
                </c:pt>
                <c:pt idx="13">
                  <c:v>1863.08296836</c:v>
                </c:pt>
                <c:pt idx="14">
                  <c:v>7656.91284318</c:v>
                </c:pt>
                <c:pt idx="15">
                  <c:v>2118.8346448000002</c:v>
                </c:pt>
                <c:pt idx="16">
                  <c:v>1068.8485295999999</c:v>
                </c:pt>
                <c:pt idx="17">
                  <c:v>2633.3575089599999</c:v>
                </c:pt>
                <c:pt idx="18">
                  <c:v>1863.9101896100001</c:v>
                </c:pt>
                <c:pt idx="19">
                  <c:v>3244.89838349</c:v>
                </c:pt>
                <c:pt idx="20">
                  <c:v>1893.08564692</c:v>
                </c:pt>
                <c:pt idx="21">
                  <c:v>22532.834119259001</c:v>
                </c:pt>
                <c:pt idx="22">
                  <c:v>1236.3201136</c:v>
                </c:pt>
                <c:pt idx="23">
                  <c:v>5254.8072363800002</c:v>
                </c:pt>
                <c:pt idx="24">
                  <c:v>2026.63752651</c:v>
                </c:pt>
                <c:pt idx="25">
                  <c:v>761.72813157999997</c:v>
                </c:pt>
                <c:pt idx="26">
                  <c:v>1045.63478392</c:v>
                </c:pt>
                <c:pt idx="27">
                  <c:v>262.86472659999998</c:v>
                </c:pt>
                <c:pt idx="28">
                  <c:v>384.61663477899998</c:v>
                </c:pt>
                <c:pt idx="29">
                  <c:v>1604.29822326</c:v>
                </c:pt>
              </c:numCache>
            </c:numRef>
          </c:yVal>
          <c:smooth val="0"/>
        </c:ser>
        <c:ser>
          <c:idx val="4"/>
          <c:order val="4"/>
          <c:tx>
            <c:strRef>
              <c:f>'Snappers Complex'!$F$2</c:f>
              <c:strCache>
                <c:ptCount val="1"/>
                <c:pt idx="0">
                  <c:v>Mahogany Snapper</c:v>
                </c:pt>
              </c:strCache>
            </c:strRef>
          </c:tx>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Complex'!$F$3:$F$32</c:f>
              <c:numCache>
                <c:formatCode>#,##0</c:formatCode>
                <c:ptCount val="30"/>
                <c:pt idx="0">
                  <c:v>23.049093000000006</c:v>
                </c:pt>
                <c:pt idx="1">
                  <c:v>17.015102800000001</c:v>
                </c:pt>
                <c:pt idx="2">
                  <c:v>44.973839999999996</c:v>
                </c:pt>
                <c:pt idx="3">
                  <c:v>0</c:v>
                </c:pt>
                <c:pt idx="4">
                  <c:v>5.9744659999999996</c:v>
                </c:pt>
                <c:pt idx="5">
                  <c:v>40.074231999999995</c:v>
                </c:pt>
                <c:pt idx="6">
                  <c:v>8.0026980000000005</c:v>
                </c:pt>
                <c:pt idx="7">
                  <c:v>68.037115999999997</c:v>
                </c:pt>
                <c:pt idx="8">
                  <c:v>121.76193600000001</c:v>
                </c:pt>
                <c:pt idx="9">
                  <c:v>40.024907999999996</c:v>
                </c:pt>
                <c:pt idx="10">
                  <c:v>211.20716400000001</c:v>
                </c:pt>
                <c:pt idx="11">
                  <c:v>114.43348200000001</c:v>
                </c:pt>
                <c:pt idx="12">
                  <c:v>38</c:v>
                </c:pt>
                <c:pt idx="13">
                  <c:v>3347.3243364299997</c:v>
                </c:pt>
                <c:pt idx="14">
                  <c:v>17</c:v>
                </c:pt>
                <c:pt idx="15">
                  <c:v>25</c:v>
                </c:pt>
                <c:pt idx="16">
                  <c:v>547.89303471999995</c:v>
                </c:pt>
                <c:pt idx="17">
                  <c:v>25</c:v>
                </c:pt>
                <c:pt idx="18">
                  <c:v>160</c:v>
                </c:pt>
                <c:pt idx="19">
                  <c:v>2</c:v>
                </c:pt>
                <c:pt idx="20">
                  <c:v>0</c:v>
                </c:pt>
                <c:pt idx="21">
                  <c:v>1154.4089888999999</c:v>
                </c:pt>
                <c:pt idx="22">
                  <c:v>80.579644400000006</c:v>
                </c:pt>
                <c:pt idx="23">
                  <c:v>154.8226286</c:v>
                </c:pt>
                <c:pt idx="24">
                  <c:v>70.384192200000001</c:v>
                </c:pt>
                <c:pt idx="25">
                  <c:v>33.948635400000008</c:v>
                </c:pt>
                <c:pt idx="26">
                  <c:v>36.480799599999997</c:v>
                </c:pt>
                <c:pt idx="27">
                  <c:v>285.52808159999995</c:v>
                </c:pt>
                <c:pt idx="28">
                  <c:v>189.52146639999998</c:v>
                </c:pt>
                <c:pt idx="29">
                  <c:v>634.90516805000004</c:v>
                </c:pt>
              </c:numCache>
            </c:numRef>
          </c:yVal>
          <c:smooth val="0"/>
        </c:ser>
        <c:ser>
          <c:idx val="5"/>
          <c:order val="5"/>
          <c:tx>
            <c:strRef>
              <c:f>'Snappers Complex'!$G$2</c:f>
              <c:strCache>
                <c:ptCount val="1"/>
                <c:pt idx="0">
                  <c:v>Total</c:v>
                </c:pt>
              </c:strCache>
            </c:strRef>
          </c:tx>
          <c:spPr>
            <a:ln>
              <a:solidFill>
                <a:schemeClr val="tx2"/>
              </a:solidFill>
            </a:ln>
          </c:spPr>
          <c:marker>
            <c:symbol val="star"/>
            <c:size val="7"/>
            <c:spPr>
              <a:ln>
                <a:solidFill>
                  <a:srgbClr val="FF0000"/>
                </a:solidFill>
              </a:ln>
            </c:spPr>
          </c:marker>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Complex'!$G$3:$G$32</c:f>
              <c:numCache>
                <c:formatCode>#,##0</c:formatCode>
                <c:ptCount val="30"/>
                <c:pt idx="0">
                  <c:v>776788.75855772989</c:v>
                </c:pt>
                <c:pt idx="1">
                  <c:v>972045.43021755491</c:v>
                </c:pt>
                <c:pt idx="2">
                  <c:v>983753.96566407895</c:v>
                </c:pt>
                <c:pt idx="3">
                  <c:v>779480.77790656011</c:v>
                </c:pt>
                <c:pt idx="4">
                  <c:v>669568.65763077012</c:v>
                </c:pt>
                <c:pt idx="5">
                  <c:v>869839.7452147</c:v>
                </c:pt>
                <c:pt idx="6">
                  <c:v>783639.12206429022</c:v>
                </c:pt>
                <c:pt idx="7">
                  <c:v>756221.99127829995</c:v>
                </c:pt>
                <c:pt idx="8">
                  <c:v>746564.7346429301</c:v>
                </c:pt>
                <c:pt idx="9">
                  <c:v>1006873.1104801999</c:v>
                </c:pt>
                <c:pt idx="10">
                  <c:v>759565.94165828009</c:v>
                </c:pt>
                <c:pt idx="11">
                  <c:v>848923.64112825994</c:v>
                </c:pt>
                <c:pt idx="12">
                  <c:v>656920.09015722491</c:v>
                </c:pt>
                <c:pt idx="13">
                  <c:v>666004.48078455799</c:v>
                </c:pt>
                <c:pt idx="14">
                  <c:v>893754.69893597509</c:v>
                </c:pt>
                <c:pt idx="15">
                  <c:v>963849.28127355408</c:v>
                </c:pt>
                <c:pt idx="16">
                  <c:v>786405.47908055992</c:v>
                </c:pt>
                <c:pt idx="17">
                  <c:v>1014046.584741757</c:v>
                </c:pt>
                <c:pt idx="18">
                  <c:v>634417.16458291793</c:v>
                </c:pt>
                <c:pt idx="19">
                  <c:v>768014.35164168198</c:v>
                </c:pt>
                <c:pt idx="20">
                  <c:v>699195.49268238712</c:v>
                </c:pt>
                <c:pt idx="21">
                  <c:v>919554.74848936719</c:v>
                </c:pt>
                <c:pt idx="22">
                  <c:v>666174.52715502027</c:v>
                </c:pt>
                <c:pt idx="23">
                  <c:v>483390.60705715802</c:v>
                </c:pt>
                <c:pt idx="24">
                  <c:v>386986.36063611892</c:v>
                </c:pt>
                <c:pt idx="25">
                  <c:v>469842.07551746495</c:v>
                </c:pt>
                <c:pt idx="26">
                  <c:v>549272.55267478793</c:v>
                </c:pt>
                <c:pt idx="27">
                  <c:v>956992.9430533261</c:v>
                </c:pt>
                <c:pt idx="28">
                  <c:v>975818.39944704308</c:v>
                </c:pt>
                <c:pt idx="29">
                  <c:v>703355.17047058709</c:v>
                </c:pt>
              </c:numCache>
            </c:numRef>
          </c:yVal>
          <c:smooth val="0"/>
        </c:ser>
        <c:ser>
          <c:idx val="6"/>
          <c:order val="6"/>
          <c:tx>
            <c:strRef>
              <c:f>'Snappers Complex'!$H$2</c:f>
              <c:strCache>
                <c:ptCount val="1"/>
                <c:pt idx="0">
                  <c:v>ACL/ABC</c:v>
                </c:pt>
              </c:strCache>
            </c:strRef>
          </c:tx>
          <c:spPr>
            <a:ln w="38100">
              <a:solidFill>
                <a:schemeClr val="tx1"/>
              </a:solidFill>
            </a:ln>
          </c:spPr>
          <c:marker>
            <c:symbol val="none"/>
          </c:marker>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Complex'!$H$3:$H$32</c:f>
              <c:numCache>
                <c:formatCode>#,##0</c:formatCode>
                <c:ptCount val="30"/>
                <c:pt idx="26">
                  <c:v>1086940</c:v>
                </c:pt>
                <c:pt idx="27">
                  <c:v>944240</c:v>
                </c:pt>
                <c:pt idx="28">
                  <c:v>944240</c:v>
                </c:pt>
                <c:pt idx="29">
                  <c:v>944240</c:v>
                </c:pt>
              </c:numCache>
            </c:numRef>
          </c:yVal>
          <c:smooth val="0"/>
        </c:ser>
        <c:dLbls>
          <c:showLegendKey val="0"/>
          <c:showVal val="0"/>
          <c:showCatName val="0"/>
          <c:showSerName val="0"/>
          <c:showPercent val="0"/>
          <c:showBubbleSize val="0"/>
        </c:dLbls>
        <c:axId val="204543616"/>
        <c:axId val="204544192"/>
      </c:scatterChart>
      <c:valAx>
        <c:axId val="204543616"/>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204544192"/>
        <c:crosses val="autoZero"/>
        <c:crossBetween val="midCat"/>
      </c:valAx>
      <c:valAx>
        <c:axId val="204544192"/>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20454361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Gray Snapper</a:t>
            </a:r>
          </a:p>
        </c:rich>
      </c:tx>
      <c:layout/>
      <c:overlay val="0"/>
    </c:title>
    <c:autoTitleDeleted val="0"/>
    <c:plotArea>
      <c:layout/>
      <c:scatterChart>
        <c:scatterStyle val="lineMarker"/>
        <c:varyColors val="0"/>
        <c:ser>
          <c:idx val="0"/>
          <c:order val="0"/>
          <c:tx>
            <c:strRef>
              <c:f>'Snappers Complex'!$B$2</c:f>
              <c:strCache>
                <c:ptCount val="1"/>
                <c:pt idx="0">
                  <c:v>Gray Snapper</c:v>
                </c:pt>
              </c:strCache>
            </c:strRef>
          </c:tx>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Complex'!$B$3:$B$32</c:f>
              <c:numCache>
                <c:formatCode>#,##0</c:formatCode>
                <c:ptCount val="30"/>
                <c:pt idx="0">
                  <c:v>608530.63806600997</c:v>
                </c:pt>
                <c:pt idx="1">
                  <c:v>805872.22622945497</c:v>
                </c:pt>
                <c:pt idx="2">
                  <c:v>708007.22863763897</c:v>
                </c:pt>
                <c:pt idx="3">
                  <c:v>568808.23850824009</c:v>
                </c:pt>
                <c:pt idx="4">
                  <c:v>548543.51367439004</c:v>
                </c:pt>
                <c:pt idx="5">
                  <c:v>627098.0813361</c:v>
                </c:pt>
                <c:pt idx="6">
                  <c:v>667139.61028908007</c:v>
                </c:pt>
                <c:pt idx="7">
                  <c:v>539239.66541148</c:v>
                </c:pt>
                <c:pt idx="8">
                  <c:v>622548.98909810011</c:v>
                </c:pt>
                <c:pt idx="9">
                  <c:v>730355.37332851999</c:v>
                </c:pt>
                <c:pt idx="10">
                  <c:v>659226.26525697007</c:v>
                </c:pt>
                <c:pt idx="11">
                  <c:v>700759.96186942991</c:v>
                </c:pt>
                <c:pt idx="12">
                  <c:v>556289.87777908996</c:v>
                </c:pt>
                <c:pt idx="13">
                  <c:v>551087.521538998</c:v>
                </c:pt>
                <c:pt idx="14">
                  <c:v>701286.13821642403</c:v>
                </c:pt>
                <c:pt idx="15">
                  <c:v>799521.00040198001</c:v>
                </c:pt>
                <c:pt idx="16">
                  <c:v>672967.21151224</c:v>
                </c:pt>
                <c:pt idx="17">
                  <c:v>864235.67267481005</c:v>
                </c:pt>
                <c:pt idx="18">
                  <c:v>522652.82889642002</c:v>
                </c:pt>
                <c:pt idx="19">
                  <c:v>648048.86038239999</c:v>
                </c:pt>
                <c:pt idx="20">
                  <c:v>622116.13662426709</c:v>
                </c:pt>
                <c:pt idx="21">
                  <c:v>798767.95080700913</c:v>
                </c:pt>
                <c:pt idx="22">
                  <c:v>531753.75174359605</c:v>
                </c:pt>
                <c:pt idx="23">
                  <c:v>403461.492352392</c:v>
                </c:pt>
                <c:pt idx="24">
                  <c:v>345345.818479429</c:v>
                </c:pt>
                <c:pt idx="25">
                  <c:v>365376.77832263499</c:v>
                </c:pt>
                <c:pt idx="26">
                  <c:v>446709.5174050419</c:v>
                </c:pt>
                <c:pt idx="27">
                  <c:v>856296.21444096009</c:v>
                </c:pt>
                <c:pt idx="28">
                  <c:v>850863.30813552311</c:v>
                </c:pt>
                <c:pt idx="29">
                  <c:v>625495.05315879011</c:v>
                </c:pt>
              </c:numCache>
            </c:numRef>
          </c:yVal>
          <c:smooth val="0"/>
        </c:ser>
        <c:ser>
          <c:idx val="1"/>
          <c:order val="1"/>
          <c:tx>
            <c:strRef>
              <c:f>'Snappers Complex'!$B$34</c:f>
              <c:strCache>
                <c:ptCount val="1"/>
                <c:pt idx="0">
                  <c:v>ACL/ABC</c:v>
                </c:pt>
              </c:strCache>
            </c:strRef>
          </c:tx>
          <c:spPr>
            <a:ln w="38100">
              <a:solidFill>
                <a:schemeClr val="tx1"/>
              </a:solidFill>
            </a:ln>
          </c:spPr>
          <c:marker>
            <c:symbol val="none"/>
          </c:marker>
          <c:xVal>
            <c:numRef>
              <c:f>'Snappers Complex'!$A$35:$A$38</c:f>
              <c:numCache>
                <c:formatCode>General</c:formatCode>
                <c:ptCount val="4"/>
                <c:pt idx="0">
                  <c:v>2012</c:v>
                </c:pt>
                <c:pt idx="1">
                  <c:v>2013</c:v>
                </c:pt>
                <c:pt idx="2">
                  <c:v>2014</c:v>
                </c:pt>
                <c:pt idx="3">
                  <c:v>2015</c:v>
                </c:pt>
              </c:numCache>
            </c:numRef>
          </c:xVal>
          <c:yVal>
            <c:numRef>
              <c:f>'Snappers Complex'!$B$35:$B$38</c:f>
              <c:numCache>
                <c:formatCode>#,##0</c:formatCode>
                <c:ptCount val="4"/>
                <c:pt idx="0">
                  <c:v>894019</c:v>
                </c:pt>
                <c:pt idx="1">
                  <c:v>795743</c:v>
                </c:pt>
                <c:pt idx="2">
                  <c:v>795743</c:v>
                </c:pt>
                <c:pt idx="3">
                  <c:v>795743</c:v>
                </c:pt>
              </c:numCache>
            </c:numRef>
          </c:yVal>
          <c:smooth val="0"/>
        </c:ser>
        <c:dLbls>
          <c:showLegendKey val="0"/>
          <c:showVal val="0"/>
          <c:showCatName val="0"/>
          <c:showSerName val="0"/>
          <c:showPercent val="0"/>
          <c:showBubbleSize val="0"/>
        </c:dLbls>
        <c:axId val="334127680"/>
        <c:axId val="334128256"/>
      </c:scatterChart>
      <c:valAx>
        <c:axId val="334127680"/>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34128256"/>
        <c:crosses val="autoZero"/>
        <c:crossBetween val="midCat"/>
      </c:valAx>
      <c:valAx>
        <c:axId val="334128256"/>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34127680"/>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Lane Snapper</a:t>
            </a:r>
          </a:p>
        </c:rich>
      </c:tx>
      <c:layout/>
      <c:overlay val="0"/>
    </c:title>
    <c:autoTitleDeleted val="0"/>
    <c:plotArea>
      <c:layout/>
      <c:scatterChart>
        <c:scatterStyle val="lineMarker"/>
        <c:varyColors val="0"/>
        <c:ser>
          <c:idx val="1"/>
          <c:order val="0"/>
          <c:tx>
            <c:strRef>
              <c:f>'Snappers Complex'!$C$2</c:f>
              <c:strCache>
                <c:ptCount val="1"/>
                <c:pt idx="0">
                  <c:v>Lane Snapper</c:v>
                </c:pt>
              </c:strCache>
            </c:strRef>
          </c:tx>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Complex'!$C$3:$C$32</c:f>
              <c:numCache>
                <c:formatCode>#,##0</c:formatCode>
                <c:ptCount val="30"/>
                <c:pt idx="0">
                  <c:v>71855.93876012</c:v>
                </c:pt>
                <c:pt idx="1">
                  <c:v>162972.31109790003</c:v>
                </c:pt>
                <c:pt idx="2">
                  <c:v>177521.76003463997</c:v>
                </c:pt>
                <c:pt idx="3">
                  <c:v>196570.37530422001</c:v>
                </c:pt>
                <c:pt idx="4">
                  <c:v>96105.267098379991</c:v>
                </c:pt>
                <c:pt idx="5">
                  <c:v>116892.8657252</c:v>
                </c:pt>
                <c:pt idx="6">
                  <c:v>103310.44778121001</c:v>
                </c:pt>
                <c:pt idx="7">
                  <c:v>108593.39358721</c:v>
                </c:pt>
                <c:pt idx="8">
                  <c:v>99206.029316930028</c:v>
                </c:pt>
                <c:pt idx="9">
                  <c:v>80041.898969279995</c:v>
                </c:pt>
                <c:pt idx="10">
                  <c:v>74198.353934040002</c:v>
                </c:pt>
                <c:pt idx="11">
                  <c:v>130511.22286353</c:v>
                </c:pt>
                <c:pt idx="12">
                  <c:v>79440.486508415008</c:v>
                </c:pt>
                <c:pt idx="13">
                  <c:v>97780.640044669999</c:v>
                </c:pt>
                <c:pt idx="14">
                  <c:v>124149.361965331</c:v>
                </c:pt>
                <c:pt idx="15">
                  <c:v>133372.77534917401</c:v>
                </c:pt>
                <c:pt idx="16">
                  <c:v>94422.32446167001</c:v>
                </c:pt>
                <c:pt idx="17">
                  <c:v>119985.77916288703</c:v>
                </c:pt>
                <c:pt idx="18">
                  <c:v>99384.321551188012</c:v>
                </c:pt>
                <c:pt idx="19">
                  <c:v>112893.40762449199</c:v>
                </c:pt>
                <c:pt idx="20">
                  <c:v>66093.685284709994</c:v>
                </c:pt>
                <c:pt idx="21">
                  <c:v>80450.655506398994</c:v>
                </c:pt>
                <c:pt idx="22">
                  <c:v>91405.669397124206</c:v>
                </c:pt>
                <c:pt idx="23">
                  <c:v>55044.917234336004</c:v>
                </c:pt>
                <c:pt idx="24">
                  <c:v>31286.354840579901</c:v>
                </c:pt>
                <c:pt idx="25">
                  <c:v>33102.086695449994</c:v>
                </c:pt>
                <c:pt idx="26">
                  <c:v>73066.332221626013</c:v>
                </c:pt>
                <c:pt idx="27">
                  <c:v>91929.809690865994</c:v>
                </c:pt>
                <c:pt idx="28">
                  <c:v>96371.424791240992</c:v>
                </c:pt>
                <c:pt idx="29">
                  <c:v>69152.208006686997</c:v>
                </c:pt>
              </c:numCache>
            </c:numRef>
          </c:yVal>
          <c:smooth val="0"/>
        </c:ser>
        <c:ser>
          <c:idx val="0"/>
          <c:order val="1"/>
          <c:tx>
            <c:strRef>
              <c:f>'Snappers Complex'!$C$34</c:f>
              <c:strCache>
                <c:ptCount val="1"/>
                <c:pt idx="0">
                  <c:v>ACL/ABC</c:v>
                </c:pt>
              </c:strCache>
            </c:strRef>
          </c:tx>
          <c:spPr>
            <a:ln w="38100">
              <a:solidFill>
                <a:schemeClr val="tx1"/>
              </a:solidFill>
            </a:ln>
          </c:spPr>
          <c:marker>
            <c:symbol val="none"/>
          </c:marker>
          <c:xVal>
            <c:numRef>
              <c:f>'Snappers Complex'!$A$35:$A$38</c:f>
              <c:numCache>
                <c:formatCode>General</c:formatCode>
                <c:ptCount val="4"/>
                <c:pt idx="0">
                  <c:v>2012</c:v>
                </c:pt>
                <c:pt idx="1">
                  <c:v>2013</c:v>
                </c:pt>
                <c:pt idx="2">
                  <c:v>2014</c:v>
                </c:pt>
                <c:pt idx="3">
                  <c:v>2015</c:v>
                </c:pt>
              </c:numCache>
            </c:numRef>
          </c:xVal>
          <c:yVal>
            <c:numRef>
              <c:f>'Snappers Complex'!$C$35:$C$38</c:f>
              <c:numCache>
                <c:formatCode>#,##0</c:formatCode>
                <c:ptCount val="4"/>
                <c:pt idx="0">
                  <c:v>153466</c:v>
                </c:pt>
                <c:pt idx="1">
                  <c:v>119984</c:v>
                </c:pt>
                <c:pt idx="2">
                  <c:v>119984</c:v>
                </c:pt>
                <c:pt idx="3">
                  <c:v>119984</c:v>
                </c:pt>
              </c:numCache>
            </c:numRef>
          </c:yVal>
          <c:smooth val="0"/>
        </c:ser>
        <c:dLbls>
          <c:showLegendKey val="0"/>
          <c:showVal val="0"/>
          <c:showCatName val="0"/>
          <c:showSerName val="0"/>
          <c:showPercent val="0"/>
          <c:showBubbleSize val="0"/>
        </c:dLbls>
        <c:axId val="334130560"/>
        <c:axId val="334131136"/>
      </c:scatterChart>
      <c:valAx>
        <c:axId val="334130560"/>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34131136"/>
        <c:crosses val="autoZero"/>
        <c:crossBetween val="midCat"/>
      </c:valAx>
      <c:valAx>
        <c:axId val="334131136"/>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34130560"/>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Cubera Snapper</a:t>
            </a:r>
          </a:p>
        </c:rich>
      </c:tx>
      <c:layout/>
      <c:overlay val="0"/>
    </c:title>
    <c:autoTitleDeleted val="0"/>
    <c:plotArea>
      <c:layout/>
      <c:scatterChart>
        <c:scatterStyle val="lineMarker"/>
        <c:varyColors val="0"/>
        <c:ser>
          <c:idx val="2"/>
          <c:order val="0"/>
          <c:tx>
            <c:strRef>
              <c:f>'Snappers Complex'!$D$2</c:f>
              <c:strCache>
                <c:ptCount val="1"/>
                <c:pt idx="0">
                  <c:v>Cubera Snapper</c:v>
                </c:pt>
              </c:strCache>
            </c:strRef>
          </c:tx>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Complex'!$D$3:$D$32</c:f>
              <c:numCache>
                <c:formatCode>#,##0</c:formatCode>
                <c:ptCount val="30"/>
                <c:pt idx="0">
                  <c:v>90959.754217000009</c:v>
                </c:pt>
                <c:pt idx="1">
                  <c:v>3058.9894020000002</c:v>
                </c:pt>
                <c:pt idx="2">
                  <c:v>98134.469343400007</c:v>
                </c:pt>
                <c:pt idx="3">
                  <c:v>14017.9638063</c:v>
                </c:pt>
                <c:pt idx="4">
                  <c:v>24749.262864</c:v>
                </c:pt>
                <c:pt idx="5">
                  <c:v>125220.34553139999</c:v>
                </c:pt>
                <c:pt idx="6">
                  <c:v>12405.91462</c:v>
                </c:pt>
                <c:pt idx="7">
                  <c:v>105775.7205981</c:v>
                </c:pt>
                <c:pt idx="8">
                  <c:v>23892.178283900001</c:v>
                </c:pt>
                <c:pt idx="9">
                  <c:v>195732.06770439999</c:v>
                </c:pt>
                <c:pt idx="10">
                  <c:v>22524.627421699999</c:v>
                </c:pt>
                <c:pt idx="11">
                  <c:v>15631.9359513</c:v>
                </c:pt>
                <c:pt idx="12">
                  <c:v>17364.69960665</c:v>
                </c:pt>
                <c:pt idx="13">
                  <c:v>11925.9118961</c:v>
                </c:pt>
                <c:pt idx="14">
                  <c:v>60645.285911040002</c:v>
                </c:pt>
                <c:pt idx="15">
                  <c:v>28811.670877600001</c:v>
                </c:pt>
                <c:pt idx="16">
                  <c:v>17399.201542330004</c:v>
                </c:pt>
                <c:pt idx="17">
                  <c:v>27166.775395100001</c:v>
                </c:pt>
                <c:pt idx="18">
                  <c:v>10356.103945700001</c:v>
                </c:pt>
                <c:pt idx="19">
                  <c:v>3825.1852512999999</c:v>
                </c:pt>
                <c:pt idx="20">
                  <c:v>9092.5851264900011</c:v>
                </c:pt>
                <c:pt idx="21">
                  <c:v>16648.899067799997</c:v>
                </c:pt>
                <c:pt idx="22">
                  <c:v>41698.2062563</c:v>
                </c:pt>
                <c:pt idx="23">
                  <c:v>19474.56760545</c:v>
                </c:pt>
                <c:pt idx="24">
                  <c:v>8257.1655974000005</c:v>
                </c:pt>
                <c:pt idx="25">
                  <c:v>70567.533732399999</c:v>
                </c:pt>
                <c:pt idx="26">
                  <c:v>28414.587464600001</c:v>
                </c:pt>
                <c:pt idx="27">
                  <c:v>8218.5261133000004</c:v>
                </c:pt>
                <c:pt idx="28">
                  <c:v>28009.528419099999</c:v>
                </c:pt>
                <c:pt idx="29">
                  <c:v>6468.7059137999995</c:v>
                </c:pt>
              </c:numCache>
            </c:numRef>
          </c:yVal>
          <c:smooth val="0"/>
        </c:ser>
        <c:ser>
          <c:idx val="0"/>
          <c:order val="1"/>
          <c:tx>
            <c:strRef>
              <c:f>'Snappers Complex'!$D$34</c:f>
              <c:strCache>
                <c:ptCount val="1"/>
                <c:pt idx="0">
                  <c:v>ACL/ABC</c:v>
                </c:pt>
              </c:strCache>
            </c:strRef>
          </c:tx>
          <c:spPr>
            <a:ln w="38100">
              <a:solidFill>
                <a:schemeClr val="tx1"/>
              </a:solidFill>
            </a:ln>
          </c:spPr>
          <c:marker>
            <c:symbol val="none"/>
          </c:marker>
          <c:xVal>
            <c:numRef>
              <c:f>'Snappers Complex'!$A$35:$A$38</c:f>
              <c:numCache>
                <c:formatCode>General</c:formatCode>
                <c:ptCount val="4"/>
                <c:pt idx="0">
                  <c:v>2012</c:v>
                </c:pt>
                <c:pt idx="1">
                  <c:v>2013</c:v>
                </c:pt>
                <c:pt idx="2">
                  <c:v>2014</c:v>
                </c:pt>
                <c:pt idx="3">
                  <c:v>2015</c:v>
                </c:pt>
              </c:numCache>
            </c:numRef>
          </c:xVal>
          <c:yVal>
            <c:numRef>
              <c:f>'Snappers Complex'!$D$35:$D$38</c:f>
              <c:numCache>
                <c:formatCode>#,##0</c:formatCode>
                <c:ptCount val="4"/>
                <c:pt idx="0">
                  <c:v>31772</c:v>
                </c:pt>
                <c:pt idx="1">
                  <c:v>24680</c:v>
                </c:pt>
                <c:pt idx="2">
                  <c:v>24680</c:v>
                </c:pt>
                <c:pt idx="3">
                  <c:v>24680</c:v>
                </c:pt>
              </c:numCache>
            </c:numRef>
          </c:yVal>
          <c:smooth val="0"/>
        </c:ser>
        <c:dLbls>
          <c:showLegendKey val="0"/>
          <c:showVal val="0"/>
          <c:showCatName val="0"/>
          <c:showSerName val="0"/>
          <c:showPercent val="0"/>
          <c:showBubbleSize val="0"/>
        </c:dLbls>
        <c:axId val="334133440"/>
        <c:axId val="334134016"/>
      </c:scatterChart>
      <c:valAx>
        <c:axId val="334133440"/>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34134016"/>
        <c:crosses val="autoZero"/>
        <c:crossBetween val="midCat"/>
      </c:valAx>
      <c:valAx>
        <c:axId val="334134016"/>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34133440"/>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Dog Snapper</a:t>
            </a:r>
          </a:p>
        </c:rich>
      </c:tx>
      <c:layout/>
      <c:overlay val="0"/>
    </c:title>
    <c:autoTitleDeleted val="0"/>
    <c:plotArea>
      <c:layout/>
      <c:scatterChart>
        <c:scatterStyle val="lineMarker"/>
        <c:varyColors val="0"/>
        <c:ser>
          <c:idx val="3"/>
          <c:order val="0"/>
          <c:tx>
            <c:strRef>
              <c:f>'Snappers Complex'!$E$2</c:f>
              <c:strCache>
                <c:ptCount val="1"/>
                <c:pt idx="0">
                  <c:v>Dog Snapper</c:v>
                </c:pt>
              </c:strCache>
            </c:strRef>
          </c:tx>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Complex'!$E$3:$E$32</c:f>
              <c:numCache>
                <c:formatCode>#,##0</c:formatCode>
                <c:ptCount val="30"/>
                <c:pt idx="0">
                  <c:v>5419.3784216000004</c:v>
                </c:pt>
                <c:pt idx="1">
                  <c:v>124.8883854</c:v>
                </c:pt>
                <c:pt idx="2">
                  <c:v>45.533808399999998</c:v>
                </c:pt>
                <c:pt idx="3">
                  <c:v>84.200287799999998</c:v>
                </c:pt>
                <c:pt idx="4">
                  <c:v>164.63952799999996</c:v>
                </c:pt>
                <c:pt idx="5">
                  <c:v>588.37839000000008</c:v>
                </c:pt>
                <c:pt idx="6">
                  <c:v>775.14667600000007</c:v>
                </c:pt>
                <c:pt idx="7">
                  <c:v>2545.1745655099999</c:v>
                </c:pt>
                <c:pt idx="8">
                  <c:v>795.77600799999993</c:v>
                </c:pt>
                <c:pt idx="9">
                  <c:v>703.74556999999982</c:v>
                </c:pt>
                <c:pt idx="10">
                  <c:v>3405.4878815699999</c:v>
                </c:pt>
                <c:pt idx="11">
                  <c:v>1906.0869619999999</c:v>
                </c:pt>
                <c:pt idx="12">
                  <c:v>3787.0262630699999</c:v>
                </c:pt>
                <c:pt idx="13">
                  <c:v>1863.08296836</c:v>
                </c:pt>
                <c:pt idx="14">
                  <c:v>7656.91284318</c:v>
                </c:pt>
                <c:pt idx="15">
                  <c:v>2118.8346448000002</c:v>
                </c:pt>
                <c:pt idx="16">
                  <c:v>1068.8485295999999</c:v>
                </c:pt>
                <c:pt idx="17">
                  <c:v>2633.3575089599999</c:v>
                </c:pt>
                <c:pt idx="18">
                  <c:v>1863.9101896100001</c:v>
                </c:pt>
                <c:pt idx="19">
                  <c:v>3244.89838349</c:v>
                </c:pt>
                <c:pt idx="20">
                  <c:v>1893.08564692</c:v>
                </c:pt>
                <c:pt idx="21">
                  <c:v>22532.834119259001</c:v>
                </c:pt>
                <c:pt idx="22">
                  <c:v>1236.3201136</c:v>
                </c:pt>
                <c:pt idx="23">
                  <c:v>5254.8072363800002</c:v>
                </c:pt>
                <c:pt idx="24">
                  <c:v>2026.63752651</c:v>
                </c:pt>
                <c:pt idx="25">
                  <c:v>761.72813157999997</c:v>
                </c:pt>
                <c:pt idx="26">
                  <c:v>1045.63478392</c:v>
                </c:pt>
                <c:pt idx="27">
                  <c:v>262.86472659999998</c:v>
                </c:pt>
                <c:pt idx="28">
                  <c:v>384.61663477899998</c:v>
                </c:pt>
                <c:pt idx="29">
                  <c:v>1604.29822326</c:v>
                </c:pt>
              </c:numCache>
            </c:numRef>
          </c:yVal>
          <c:smooth val="0"/>
        </c:ser>
        <c:ser>
          <c:idx val="0"/>
          <c:order val="1"/>
          <c:tx>
            <c:strRef>
              <c:f>'Snappers Complex'!$E$34</c:f>
              <c:strCache>
                <c:ptCount val="1"/>
                <c:pt idx="0">
                  <c:v>ACL/ABC</c:v>
                </c:pt>
              </c:strCache>
            </c:strRef>
          </c:tx>
          <c:spPr>
            <a:ln w="38100">
              <a:solidFill>
                <a:schemeClr val="tx1"/>
              </a:solidFill>
            </a:ln>
          </c:spPr>
          <c:marker>
            <c:symbol val="none"/>
          </c:marker>
          <c:xVal>
            <c:numRef>
              <c:f>'Snappers Complex'!$A$35:$A$38</c:f>
              <c:numCache>
                <c:formatCode>General</c:formatCode>
                <c:ptCount val="4"/>
                <c:pt idx="0">
                  <c:v>2012</c:v>
                </c:pt>
                <c:pt idx="1">
                  <c:v>2013</c:v>
                </c:pt>
                <c:pt idx="2">
                  <c:v>2014</c:v>
                </c:pt>
                <c:pt idx="3">
                  <c:v>2015</c:v>
                </c:pt>
              </c:numCache>
            </c:numRef>
          </c:xVal>
          <c:yVal>
            <c:numRef>
              <c:f>'Snappers Complex'!$E$35:$E$38</c:f>
              <c:numCache>
                <c:formatCode>#,##0</c:formatCode>
                <c:ptCount val="4"/>
                <c:pt idx="0">
                  <c:v>7523</c:v>
                </c:pt>
                <c:pt idx="1">
                  <c:v>3285</c:v>
                </c:pt>
                <c:pt idx="2">
                  <c:v>3285</c:v>
                </c:pt>
                <c:pt idx="3">
                  <c:v>3285</c:v>
                </c:pt>
              </c:numCache>
            </c:numRef>
          </c:yVal>
          <c:smooth val="0"/>
        </c:ser>
        <c:dLbls>
          <c:showLegendKey val="0"/>
          <c:showVal val="0"/>
          <c:showCatName val="0"/>
          <c:showSerName val="0"/>
          <c:showPercent val="0"/>
          <c:showBubbleSize val="0"/>
        </c:dLbls>
        <c:axId val="334308480"/>
        <c:axId val="334309056"/>
      </c:scatterChart>
      <c:valAx>
        <c:axId val="334308480"/>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34309056"/>
        <c:crosses val="autoZero"/>
        <c:crossBetween val="midCat"/>
      </c:valAx>
      <c:valAx>
        <c:axId val="334309056"/>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34308480"/>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Mahogany Snapper</a:t>
            </a:r>
          </a:p>
        </c:rich>
      </c:tx>
      <c:layout/>
      <c:overlay val="0"/>
    </c:title>
    <c:autoTitleDeleted val="0"/>
    <c:plotArea>
      <c:layout/>
      <c:scatterChart>
        <c:scatterStyle val="lineMarker"/>
        <c:varyColors val="0"/>
        <c:ser>
          <c:idx val="4"/>
          <c:order val="0"/>
          <c:tx>
            <c:strRef>
              <c:f>'Snappers Complex'!$F$2</c:f>
              <c:strCache>
                <c:ptCount val="1"/>
                <c:pt idx="0">
                  <c:v>Mahogany Snapper</c:v>
                </c:pt>
              </c:strCache>
            </c:strRef>
          </c:tx>
          <c:xVal>
            <c:numRef>
              <c:f>'Snappers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'Snappers Complex'!$F$3:$F$32</c:f>
              <c:numCache>
                <c:formatCode>#,##0</c:formatCode>
                <c:ptCount val="30"/>
                <c:pt idx="0">
                  <c:v>23.049093000000006</c:v>
                </c:pt>
                <c:pt idx="1">
                  <c:v>17.015102800000001</c:v>
                </c:pt>
                <c:pt idx="2">
                  <c:v>44.973839999999996</c:v>
                </c:pt>
                <c:pt idx="3">
                  <c:v>0</c:v>
                </c:pt>
                <c:pt idx="4">
                  <c:v>5.9744659999999996</c:v>
                </c:pt>
                <c:pt idx="5">
                  <c:v>40.074231999999995</c:v>
                </c:pt>
                <c:pt idx="6">
                  <c:v>8.0026980000000005</c:v>
                </c:pt>
                <c:pt idx="7">
                  <c:v>68.037115999999997</c:v>
                </c:pt>
                <c:pt idx="8">
                  <c:v>121.76193600000001</c:v>
                </c:pt>
                <c:pt idx="9">
                  <c:v>40.024907999999996</c:v>
                </c:pt>
                <c:pt idx="10">
                  <c:v>211.20716400000001</c:v>
                </c:pt>
                <c:pt idx="11">
                  <c:v>114.43348200000001</c:v>
                </c:pt>
                <c:pt idx="12">
                  <c:v>38</c:v>
                </c:pt>
                <c:pt idx="13">
                  <c:v>3347.3243364299997</c:v>
                </c:pt>
                <c:pt idx="14">
                  <c:v>17</c:v>
                </c:pt>
                <c:pt idx="15">
                  <c:v>25</c:v>
                </c:pt>
                <c:pt idx="16">
                  <c:v>547.89303471999995</c:v>
                </c:pt>
                <c:pt idx="17">
                  <c:v>25</c:v>
                </c:pt>
                <c:pt idx="18">
                  <c:v>160</c:v>
                </c:pt>
                <c:pt idx="19">
                  <c:v>2</c:v>
                </c:pt>
                <c:pt idx="20">
                  <c:v>0</c:v>
                </c:pt>
                <c:pt idx="21">
                  <c:v>1154.4089888999999</c:v>
                </c:pt>
                <c:pt idx="22">
                  <c:v>80.579644400000006</c:v>
                </c:pt>
                <c:pt idx="23">
                  <c:v>154.8226286</c:v>
                </c:pt>
                <c:pt idx="24">
                  <c:v>70.384192200000001</c:v>
                </c:pt>
                <c:pt idx="25">
                  <c:v>33.948635400000008</c:v>
                </c:pt>
                <c:pt idx="26">
                  <c:v>36.480799599999997</c:v>
                </c:pt>
                <c:pt idx="27">
                  <c:v>285.52808159999995</c:v>
                </c:pt>
                <c:pt idx="28">
                  <c:v>189.52146639999998</c:v>
                </c:pt>
                <c:pt idx="29">
                  <c:v>634.90516805000004</c:v>
                </c:pt>
              </c:numCache>
            </c:numRef>
          </c:yVal>
          <c:smooth val="0"/>
        </c:ser>
        <c:ser>
          <c:idx val="0"/>
          <c:order val="1"/>
          <c:tx>
            <c:strRef>
              <c:f>'Snappers Complex'!$F$34</c:f>
              <c:strCache>
                <c:ptCount val="1"/>
                <c:pt idx="0">
                  <c:v>ACL/ABC</c:v>
                </c:pt>
              </c:strCache>
            </c:strRef>
          </c:tx>
          <c:spPr>
            <a:ln w="38100">
              <a:solidFill>
                <a:schemeClr val="tx1"/>
              </a:solidFill>
            </a:ln>
          </c:spPr>
          <c:marker>
            <c:symbol val="none"/>
          </c:marker>
          <c:xVal>
            <c:numRef>
              <c:f>'Snappers Complex'!$A$35:$A$38</c:f>
              <c:numCache>
                <c:formatCode>General</c:formatCode>
                <c:ptCount val="4"/>
                <c:pt idx="0">
                  <c:v>2012</c:v>
                </c:pt>
                <c:pt idx="1">
                  <c:v>2013</c:v>
                </c:pt>
                <c:pt idx="2">
                  <c:v>2014</c:v>
                </c:pt>
                <c:pt idx="3">
                  <c:v>2015</c:v>
                </c:pt>
              </c:numCache>
            </c:numRef>
          </c:xVal>
          <c:yVal>
            <c:numRef>
              <c:f>'Snappers Complex'!$F$35:$F$38</c:f>
              <c:numCache>
                <c:formatCode>#,##0</c:formatCode>
                <c:ptCount val="4"/>
                <c:pt idx="0">
                  <c:v>160</c:v>
                </c:pt>
                <c:pt idx="1">
                  <c:v>548</c:v>
                </c:pt>
                <c:pt idx="2">
                  <c:v>548</c:v>
                </c:pt>
                <c:pt idx="3">
                  <c:v>548</c:v>
                </c:pt>
              </c:numCache>
            </c:numRef>
          </c:yVal>
          <c:smooth val="0"/>
        </c:ser>
        <c:dLbls>
          <c:showLegendKey val="0"/>
          <c:showVal val="0"/>
          <c:showCatName val="0"/>
          <c:showSerName val="0"/>
          <c:showPercent val="0"/>
          <c:showBubbleSize val="0"/>
        </c:dLbls>
        <c:axId val="334311360"/>
        <c:axId val="334311936"/>
      </c:scatterChart>
      <c:valAx>
        <c:axId val="334311360"/>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34311936"/>
        <c:crosses val="autoZero"/>
        <c:crossBetween val="midCat"/>
      </c:valAx>
      <c:valAx>
        <c:axId val="334311936"/>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34311360"/>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'Black Sea Bass'!$B$2</c:f>
              <c:strCache>
                <c:ptCount val="1"/>
                <c:pt idx="0">
                  <c:v>Total</c:v>
                </c:pt>
              </c:strCache>
            </c:strRef>
          </c:tx>
          <c:xVal>
            <c:numRef>
              <c:f>'Black Sea Bass'!$A$3:$A$32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Sea Bass'!$B$3:$B$32</c:f>
              <c:numCache>
                <c:formatCode>#,##0</c:formatCode>
                <c:ptCount val="30"/>
                <c:pt idx="0">
                  <c:v>1954170.0081140341</c:v>
                </c:pt>
                <c:pt idx="1">
                  <c:v>2176959.7319276901</c:v>
                </c:pt>
                <c:pt idx="2">
                  <c:v>3019522.3144652965</c:v>
                </c:pt>
                <c:pt idx="3">
                  <c:v>2347923.9167960193</c:v>
                </c:pt>
                <c:pt idx="4">
                  <c:v>1985568.1636336001</c:v>
                </c:pt>
                <c:pt idx="5">
                  <c:v>2002565.3680001202</c:v>
                </c:pt>
                <c:pt idx="6">
                  <c:v>1608400.7960201288</c:v>
                </c:pt>
                <c:pt idx="7">
                  <c:v>1322329.4118384328</c:v>
                </c:pt>
                <c:pt idx="8">
                  <c:v>1346900.7640250199</c:v>
                </c:pt>
                <c:pt idx="9">
                  <c:v>1306621.8433564398</c:v>
                </c:pt>
                <c:pt idx="10">
                  <c:v>1460978.5519079501</c:v>
                </c:pt>
                <c:pt idx="11">
                  <c:v>1366898.80962939</c:v>
                </c:pt>
                <c:pt idx="12">
                  <c:v>1123603.466418935</c:v>
                </c:pt>
                <c:pt idx="13">
                  <c:v>1159654.7604104599</c:v>
                </c:pt>
                <c:pt idx="14">
                  <c:v>910992.95702086412</c:v>
                </c:pt>
                <c:pt idx="15">
                  <c:v>1246283.143087948</c:v>
                </c:pt>
                <c:pt idx="16">
                  <c:v>913213.42380154505</c:v>
                </c:pt>
                <c:pt idx="17">
                  <c:v>1094803.176871154</c:v>
                </c:pt>
                <c:pt idx="18">
                  <c:v>1855060.1848173093</c:v>
                </c:pt>
                <c:pt idx="19">
                  <c:v>1284572.5701243409</c:v>
                </c:pt>
                <c:pt idx="20">
                  <c:v>1251778.408678469</c:v>
                </c:pt>
                <c:pt idx="21">
                  <c:v>1107294.1454547187</c:v>
                </c:pt>
                <c:pt idx="22">
                  <c:v>883276.16528378078</c:v>
                </c:pt>
                <c:pt idx="23">
                  <c:v>1132767.8117370699</c:v>
                </c:pt>
                <c:pt idx="24">
                  <c:v>1368236.6980050502</c:v>
                </c:pt>
                <c:pt idx="25">
                  <c:v>1012640.9147813439</c:v>
                </c:pt>
                <c:pt idx="26">
                  <c:v>900561.25641045789</c:v>
                </c:pt>
                <c:pt idx="27">
                  <c:v>873344.28636336245</c:v>
                </c:pt>
                <c:pt idx="28">
                  <c:v>1030369.5924787101</c:v>
                </c:pt>
                <c:pt idx="29">
                  <c:v>625234.33233292203</c:v>
                </c:pt>
              </c:numCache>
            </c:numRef>
          </c:yVal>
          <c:smooth val="0"/>
        </c:ser>
        <c:ser>
          <c:idx val="2"/>
          <c:order val="1"/>
          <c:tx>
            <c:strRef>
              <c:f>'Black Sea Bass'!$D$2</c:f>
              <c:strCache>
                <c:ptCount val="1"/>
                <c:pt idx="0">
                  <c:v>Commercial</c:v>
                </c:pt>
              </c:strCache>
            </c:strRef>
          </c:tx>
          <c:xVal>
            <c:numRef>
              <c:f>'Black Sea Bass'!$A$3:$A$32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Sea Bass'!$D$3:$D$32</c:f>
              <c:numCache>
                <c:formatCode>#,##0</c:formatCode>
                <c:ptCount val="30"/>
                <c:pt idx="0">
                  <c:v>861295</c:v>
                </c:pt>
                <c:pt idx="1">
                  <c:v>640902</c:v>
                </c:pt>
                <c:pt idx="2">
                  <c:v>779958</c:v>
                </c:pt>
                <c:pt idx="3">
                  <c:v>814600</c:v>
                </c:pt>
                <c:pt idx="4">
                  <c:v>1010009</c:v>
                </c:pt>
                <c:pt idx="5">
                  <c:v>866684</c:v>
                </c:pt>
                <c:pt idx="6">
                  <c:v>736913</c:v>
                </c:pt>
                <c:pt idx="7">
                  <c:v>706433</c:v>
                </c:pt>
                <c:pt idx="8">
                  <c:v>739422</c:v>
                </c:pt>
                <c:pt idx="9">
                  <c:v>574896</c:v>
                </c:pt>
                <c:pt idx="10">
                  <c:v>667228</c:v>
                </c:pt>
                <c:pt idx="11">
                  <c:v>710028</c:v>
                </c:pt>
                <c:pt idx="12">
                  <c:v>660113</c:v>
                </c:pt>
                <c:pt idx="13">
                  <c:v>688460</c:v>
                </c:pt>
                <c:pt idx="14">
                  <c:v>500512</c:v>
                </c:pt>
                <c:pt idx="15">
                  <c:v>574479</c:v>
                </c:pt>
                <c:pt idx="16">
                  <c:v>497762</c:v>
                </c:pt>
                <c:pt idx="17">
                  <c:v>583901</c:v>
                </c:pt>
                <c:pt idx="18">
                  <c:v>733995</c:v>
                </c:pt>
                <c:pt idx="19">
                  <c:v>451064</c:v>
                </c:pt>
                <c:pt idx="20">
                  <c:v>540921</c:v>
                </c:pt>
                <c:pt idx="21">
                  <c:v>400069</c:v>
                </c:pt>
                <c:pt idx="22">
                  <c:v>418339</c:v>
                </c:pt>
                <c:pt idx="23">
                  <c:v>658353</c:v>
                </c:pt>
                <c:pt idx="24">
                  <c:v>483688</c:v>
                </c:pt>
                <c:pt idx="25">
                  <c:v>407963</c:v>
                </c:pt>
                <c:pt idx="26">
                  <c:v>384544</c:v>
                </c:pt>
                <c:pt idx="27">
                  <c:v>459582</c:v>
                </c:pt>
                <c:pt idx="28">
                  <c:v>469574</c:v>
                </c:pt>
                <c:pt idx="29">
                  <c:v>251204</c:v>
                </c:pt>
              </c:numCache>
            </c:numRef>
          </c:yVal>
          <c:smooth val="0"/>
        </c:ser>
        <c:ser>
          <c:idx val="1"/>
          <c:order val="2"/>
          <c:tx>
            <c:strRef>
              <c:f>'Black Sea Bass'!$C$2</c:f>
              <c:strCache>
                <c:ptCount val="1"/>
                <c:pt idx="0">
                  <c:v>For-Hire</c:v>
                </c:pt>
              </c:strCache>
            </c:strRef>
          </c:tx>
          <c:xVal>
            <c:numRef>
              <c:f>'Black Sea Bass'!$A$3:$A$32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Sea Bass'!$C$3:$C$32</c:f>
              <c:numCache>
                <c:formatCode>#,##0</c:formatCode>
                <c:ptCount val="30"/>
                <c:pt idx="0">
                  <c:v>646134.69232237001</c:v>
                </c:pt>
                <c:pt idx="1">
                  <c:v>821282.70379156014</c:v>
                </c:pt>
                <c:pt idx="2">
                  <c:v>1727555.2791366361</c:v>
                </c:pt>
                <c:pt idx="3">
                  <c:v>997306.03608146135</c:v>
                </c:pt>
                <c:pt idx="4">
                  <c:v>634694.47241552011</c:v>
                </c:pt>
                <c:pt idx="5">
                  <c:v>410217.68176083011</c:v>
                </c:pt>
                <c:pt idx="6">
                  <c:v>525316.18330285896</c:v>
                </c:pt>
                <c:pt idx="7">
                  <c:v>372920.18983427994</c:v>
                </c:pt>
                <c:pt idx="8">
                  <c:v>298874.26478884998</c:v>
                </c:pt>
                <c:pt idx="9">
                  <c:v>543194.57741042005</c:v>
                </c:pt>
                <c:pt idx="10">
                  <c:v>477867.18337241997</c:v>
                </c:pt>
                <c:pt idx="11">
                  <c:v>368586.99517863005</c:v>
                </c:pt>
                <c:pt idx="12">
                  <c:v>280899.08575042506</c:v>
                </c:pt>
                <c:pt idx="13">
                  <c:v>289355.41321610997</c:v>
                </c:pt>
                <c:pt idx="14">
                  <c:v>170765.45278775418</c:v>
                </c:pt>
                <c:pt idx="15">
                  <c:v>259165.38275094802</c:v>
                </c:pt>
                <c:pt idx="16">
                  <c:v>190107.24198411495</c:v>
                </c:pt>
                <c:pt idx="17">
                  <c:v>247982.43000972408</c:v>
                </c:pt>
                <c:pt idx="18">
                  <c:v>404331.14513673907</c:v>
                </c:pt>
                <c:pt idx="19">
                  <c:v>429730.48918244097</c:v>
                </c:pt>
                <c:pt idx="20">
                  <c:v>299489.71698020905</c:v>
                </c:pt>
                <c:pt idx="21">
                  <c:v>248289.1236095787</c:v>
                </c:pt>
                <c:pt idx="22">
                  <c:v>139336.68657417072</c:v>
                </c:pt>
                <c:pt idx="23">
                  <c:v>248373.32749362994</c:v>
                </c:pt>
                <c:pt idx="24">
                  <c:v>431029.75078324025</c:v>
                </c:pt>
                <c:pt idx="25">
                  <c:v>334885.97862477996</c:v>
                </c:pt>
                <c:pt idx="26">
                  <c:v>182879.76515773789</c:v>
                </c:pt>
                <c:pt idx="27">
                  <c:v>153112.30850695845</c:v>
                </c:pt>
                <c:pt idx="28">
                  <c:v>235749.42912487005</c:v>
                </c:pt>
                <c:pt idx="29">
                  <c:v>155271.31531860205</c:v>
                </c:pt>
              </c:numCache>
            </c:numRef>
          </c:yVal>
          <c:smooth val="0"/>
        </c:ser>
        <c:ser>
          <c:idx val="3"/>
          <c:order val="3"/>
          <c:tx>
            <c:strRef>
              <c:f>'Black Sea Bass'!$E$2</c:f>
              <c:strCache>
                <c:ptCount val="1"/>
                <c:pt idx="0">
                  <c:v>Private</c:v>
                </c:pt>
              </c:strCache>
            </c:strRef>
          </c:tx>
          <c:spPr>
            <a:ln>
              <a:solidFill>
                <a:schemeClr val="accent5"/>
              </a:solidFill>
            </a:ln>
          </c:spPr>
          <c:marker>
            <c:spPr>
              <a:ln>
                <a:solidFill>
                  <a:schemeClr val="accent5"/>
                </a:solidFill>
              </a:ln>
            </c:spPr>
          </c:marker>
          <c:xVal>
            <c:numRef>
              <c:f>'Black Sea Bass'!$A$3:$A$32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Sea Bass'!$E$3:$E$32</c:f>
              <c:numCache>
                <c:formatCode>#,##0</c:formatCode>
                <c:ptCount val="30"/>
                <c:pt idx="0">
                  <c:v>446740.31579166389</c:v>
                </c:pt>
                <c:pt idx="1">
                  <c:v>714775.02813613007</c:v>
                </c:pt>
                <c:pt idx="2">
                  <c:v>512009.03532866004</c:v>
                </c:pt>
                <c:pt idx="3">
                  <c:v>536017.88071455806</c:v>
                </c:pt>
                <c:pt idx="4">
                  <c:v>340864.69121808</c:v>
                </c:pt>
                <c:pt idx="5">
                  <c:v>725663.68623929005</c:v>
                </c:pt>
                <c:pt idx="6">
                  <c:v>346171.61271726992</c:v>
                </c:pt>
                <c:pt idx="7">
                  <c:v>242976.22200415295</c:v>
                </c:pt>
                <c:pt idx="8">
                  <c:v>308604.49923617009</c:v>
                </c:pt>
                <c:pt idx="9">
                  <c:v>188531.26594602002</c:v>
                </c:pt>
                <c:pt idx="10">
                  <c:v>315883.36853553</c:v>
                </c:pt>
                <c:pt idx="11">
                  <c:v>288283.81445075996</c:v>
                </c:pt>
                <c:pt idx="12">
                  <c:v>182591.38066850998</c:v>
                </c:pt>
                <c:pt idx="13">
                  <c:v>181839.34719435003</c:v>
                </c:pt>
                <c:pt idx="14">
                  <c:v>239715.50423310994</c:v>
                </c:pt>
                <c:pt idx="15">
                  <c:v>412638.76033699996</c:v>
                </c:pt>
                <c:pt idx="16">
                  <c:v>225344.18181743004</c:v>
                </c:pt>
                <c:pt idx="17">
                  <c:v>262919.74686143</c:v>
                </c:pt>
                <c:pt idx="18">
                  <c:v>716734.03968057013</c:v>
                </c:pt>
                <c:pt idx="19">
                  <c:v>403778.08094189997</c:v>
                </c:pt>
                <c:pt idx="20">
                  <c:v>411367.69169825997</c:v>
                </c:pt>
                <c:pt idx="21">
                  <c:v>458936.02184513991</c:v>
                </c:pt>
                <c:pt idx="22">
                  <c:v>325600.47870961</c:v>
                </c:pt>
                <c:pt idx="23">
                  <c:v>226041.48424344003</c:v>
                </c:pt>
                <c:pt idx="24">
                  <c:v>453518.94722181</c:v>
                </c:pt>
                <c:pt idx="25">
                  <c:v>269791.93615656398</c:v>
                </c:pt>
                <c:pt idx="26">
                  <c:v>333137.49125272001</c:v>
                </c:pt>
                <c:pt idx="27">
                  <c:v>260649.977856404</c:v>
                </c:pt>
                <c:pt idx="28">
                  <c:v>325046.16335384001</c:v>
                </c:pt>
                <c:pt idx="29">
                  <c:v>218759.01701432004</c:v>
                </c:pt>
              </c:numCache>
            </c:numRef>
          </c:yVal>
          <c:smooth val="0"/>
        </c:ser>
        <c:ser>
          <c:idx val="5"/>
          <c:order val="4"/>
          <c:tx>
            <c:strRef>
              <c:f>'Black Sea Bass'!$F$2</c:f>
              <c:strCache>
                <c:ptCount val="1"/>
                <c:pt idx="0">
                  <c:v>Total Rec</c:v>
                </c:pt>
              </c:strCache>
            </c:strRef>
          </c:tx>
          <c:xVal>
            <c:numRef>
              <c:f>'Black Sea Bass'!$A$3:$A$32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Sea Bass'!$F$3:$F$32</c:f>
              <c:numCache>
                <c:formatCode>#,##0</c:formatCode>
                <c:ptCount val="30"/>
                <c:pt idx="0">
                  <c:v>1092875.0081140338</c:v>
                </c:pt>
                <c:pt idx="1">
                  <c:v>1536057.7319276901</c:v>
                </c:pt>
                <c:pt idx="2">
                  <c:v>2239564.314465296</c:v>
                </c:pt>
                <c:pt idx="3">
                  <c:v>1533323.9167960193</c:v>
                </c:pt>
                <c:pt idx="4">
                  <c:v>975559.16363360011</c:v>
                </c:pt>
                <c:pt idx="5">
                  <c:v>1135881.3680001202</c:v>
                </c:pt>
                <c:pt idx="6">
                  <c:v>871487.79602012888</c:v>
                </c:pt>
                <c:pt idx="7">
                  <c:v>615896.41183843289</c:v>
                </c:pt>
                <c:pt idx="8">
                  <c:v>607478.76402502006</c:v>
                </c:pt>
                <c:pt idx="9">
                  <c:v>731725.84335644008</c:v>
                </c:pt>
                <c:pt idx="10">
                  <c:v>793750.55190794996</c:v>
                </c:pt>
                <c:pt idx="11">
                  <c:v>656870.80962939002</c:v>
                </c:pt>
                <c:pt idx="12">
                  <c:v>463490.46641893504</c:v>
                </c:pt>
                <c:pt idx="13">
                  <c:v>471194.76041046</c:v>
                </c:pt>
                <c:pt idx="14">
                  <c:v>410480.95702086412</c:v>
                </c:pt>
                <c:pt idx="15">
                  <c:v>671804.14308794797</c:v>
                </c:pt>
                <c:pt idx="16">
                  <c:v>415451.423801545</c:v>
                </c:pt>
                <c:pt idx="17">
                  <c:v>510902.17687115411</c:v>
                </c:pt>
                <c:pt idx="18">
                  <c:v>1121065.1848173093</c:v>
                </c:pt>
                <c:pt idx="19">
                  <c:v>833508.57012434094</c:v>
                </c:pt>
                <c:pt idx="20">
                  <c:v>710857.40867846902</c:v>
                </c:pt>
                <c:pt idx="21">
                  <c:v>707225.14545471861</c:v>
                </c:pt>
                <c:pt idx="22">
                  <c:v>464937.16528378072</c:v>
                </c:pt>
                <c:pt idx="23">
                  <c:v>474414.81173706998</c:v>
                </c:pt>
                <c:pt idx="24">
                  <c:v>884548.69800505019</c:v>
                </c:pt>
                <c:pt idx="25">
                  <c:v>604677.91478134389</c:v>
                </c:pt>
                <c:pt idx="26">
                  <c:v>516017.25641045789</c:v>
                </c:pt>
                <c:pt idx="27">
                  <c:v>413762.28636336245</c:v>
                </c:pt>
                <c:pt idx="28">
                  <c:v>560795.59247870999</c:v>
                </c:pt>
                <c:pt idx="29">
                  <c:v>374030.33233292209</c:v>
                </c:pt>
              </c:numCache>
            </c:numRef>
          </c:yVal>
          <c:smooth val="0"/>
        </c:ser>
        <c:ser>
          <c:idx val="4"/>
          <c:order val="5"/>
          <c:tx>
            <c:strRef>
              <c:f>'Black Sea Bass'!$H$2</c:f>
              <c:strCache>
                <c:ptCount val="1"/>
                <c:pt idx="0">
                  <c:v>ABC</c:v>
                </c:pt>
              </c:strCache>
            </c:strRef>
          </c:tx>
          <c:spPr>
            <a:ln w="38100">
              <a:solidFill>
                <a:schemeClr val="tx1"/>
              </a:solidFill>
            </a:ln>
          </c:spPr>
          <c:marker>
            <c:symbol val="none"/>
          </c:marker>
          <c:xVal>
            <c:numRef>
              <c:f>'Black Sea Bass'!$A$3:$A$32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Sea Bass'!$H$3:$H$32</c:f>
              <c:numCache>
                <c:formatCode>General</c:formatCode>
                <c:ptCount val="30"/>
                <c:pt idx="20" formatCode="#,##0">
                  <c:v>1310000</c:v>
                </c:pt>
                <c:pt idx="21" formatCode="#,##0">
                  <c:v>1160000</c:v>
                </c:pt>
                <c:pt idx="22" formatCode="#,##0">
                  <c:v>847000</c:v>
                </c:pt>
                <c:pt idx="23" formatCode="#,##0">
                  <c:v>847000</c:v>
                </c:pt>
                <c:pt idx="24" formatCode="#,##0">
                  <c:v>847000</c:v>
                </c:pt>
                <c:pt idx="25" formatCode="#,##0">
                  <c:v>847000</c:v>
                </c:pt>
                <c:pt idx="26" formatCode="#,##0">
                  <c:v>847000</c:v>
                </c:pt>
                <c:pt idx="27" formatCode="#,##0">
                  <c:v>2133000</c:v>
                </c:pt>
                <c:pt idx="28" formatCode="#,##0">
                  <c:v>1992000</c:v>
                </c:pt>
                <c:pt idx="29" formatCode="#,##0">
                  <c:v>1814000</c:v>
                </c:pt>
              </c:numCache>
            </c:numRef>
          </c:yVal>
          <c:smooth val="0"/>
        </c:ser>
        <c:ser>
          <c:idx val="6"/>
          <c:order val="6"/>
          <c:tx>
            <c:strRef>
              <c:f>'Black Sea Bass'!$G$2</c:f>
              <c:strCache>
                <c:ptCount val="1"/>
                <c:pt idx="0">
                  <c:v>ACL</c:v>
                </c:pt>
              </c:strCache>
            </c:strRef>
          </c:tx>
          <c:spPr>
            <a:ln>
              <a:solidFill>
                <a:srgbClr val="7030A0"/>
              </a:solidFill>
            </a:ln>
          </c:spPr>
          <c:marker>
            <c:symbol val="none"/>
          </c:marker>
          <c:xVal>
            <c:numRef>
              <c:f>'Black Sea Bass'!$A$3:$A$32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'Black Sea Bass'!$G$3:$G$32</c:f>
              <c:numCache>
                <c:formatCode>#,##0</c:formatCode>
                <c:ptCount val="30"/>
                <c:pt idx="20">
                  <c:v>1310000</c:v>
                </c:pt>
                <c:pt idx="21">
                  <c:v>1160000</c:v>
                </c:pt>
                <c:pt idx="22">
                  <c:v>847000</c:v>
                </c:pt>
                <c:pt idx="23">
                  <c:v>847000</c:v>
                </c:pt>
                <c:pt idx="24">
                  <c:v>847000</c:v>
                </c:pt>
                <c:pt idx="25">
                  <c:v>847000</c:v>
                </c:pt>
                <c:pt idx="26">
                  <c:v>847000</c:v>
                </c:pt>
                <c:pt idx="27">
                  <c:v>1814000</c:v>
                </c:pt>
                <c:pt idx="28">
                  <c:v>1814000</c:v>
                </c:pt>
                <c:pt idx="29">
                  <c:v>1814000</c:v>
                </c:pt>
              </c:numCache>
            </c:numRef>
          </c:yVal>
          <c:smooth val="0"/>
        </c:ser>
        <c:dLbls>
          <c:showLegendKey val="0"/>
          <c:showVal val="0"/>
          <c:showCatName val="0"/>
          <c:showSerName val="0"/>
          <c:showPercent val="0"/>
          <c:showBubbleSize val="0"/>
        </c:dLbls>
        <c:axId val="198318848"/>
        <c:axId val="198319424"/>
      </c:scatterChart>
      <c:valAx>
        <c:axId val="198318848"/>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198319424"/>
        <c:crosses val="autoZero"/>
        <c:crossBetween val="midCat"/>
      </c:valAx>
      <c:valAx>
        <c:axId val="198319424"/>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19831884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'Grunts Complex'!$B$2</c:f>
              <c:strCache>
                <c:ptCount val="1"/>
                <c:pt idx="0">
                  <c:v>White Grunt</c:v>
                </c:pt>
              </c:strCache>
            </c:strRef>
          </c:tx>
          <c:xVal>
            <c:numRef>
              <c:f>'Grunts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'Grunts Complex'!$B$3:$B$32</c:f>
              <c:numCache>
                <c:formatCode>#,##0</c:formatCode>
                <c:ptCount val="30"/>
                <c:pt idx="0">
                  <c:v>539100.52902003005</c:v>
                </c:pt>
                <c:pt idx="1">
                  <c:v>867272.07498026814</c:v>
                </c:pt>
                <c:pt idx="2">
                  <c:v>773618.14526669995</c:v>
                </c:pt>
                <c:pt idx="3">
                  <c:v>799893.09869559016</c:v>
                </c:pt>
                <c:pt idx="4">
                  <c:v>1219774.6475258099</c:v>
                </c:pt>
                <c:pt idx="5">
                  <c:v>1380645.4383798798</c:v>
                </c:pt>
                <c:pt idx="6">
                  <c:v>1146161.3910642699</c:v>
                </c:pt>
                <c:pt idx="7">
                  <c:v>890312.07560734986</c:v>
                </c:pt>
                <c:pt idx="8">
                  <c:v>987576.71732874017</c:v>
                </c:pt>
                <c:pt idx="9">
                  <c:v>735181.13819418976</c:v>
                </c:pt>
                <c:pt idx="10">
                  <c:v>762217.05400782998</c:v>
                </c:pt>
                <c:pt idx="11">
                  <c:v>874726.80824164988</c:v>
                </c:pt>
                <c:pt idx="12">
                  <c:v>674383.37392765004</c:v>
                </c:pt>
                <c:pt idx="13">
                  <c:v>615523.68059487001</c:v>
                </c:pt>
                <c:pt idx="14">
                  <c:v>459851.93228307005</c:v>
                </c:pt>
                <c:pt idx="15">
                  <c:v>621013.1409223401</c:v>
                </c:pt>
                <c:pt idx="16">
                  <c:v>605786.44995108957</c:v>
                </c:pt>
                <c:pt idx="17">
                  <c:v>614661.30430138495</c:v>
                </c:pt>
                <c:pt idx="18">
                  <c:v>671246.12852678692</c:v>
                </c:pt>
                <c:pt idx="19">
                  <c:v>574969.71549555799</c:v>
                </c:pt>
                <c:pt idx="20">
                  <c:v>594012.63317569706</c:v>
                </c:pt>
                <c:pt idx="21">
                  <c:v>737368.24082775484</c:v>
                </c:pt>
                <c:pt idx="22">
                  <c:v>690244.05999711505</c:v>
                </c:pt>
                <c:pt idx="23">
                  <c:v>518752.82774306287</c:v>
                </c:pt>
                <c:pt idx="24">
                  <c:v>328610.7835105136</c:v>
                </c:pt>
                <c:pt idx="25">
                  <c:v>332962.18851796532</c:v>
                </c:pt>
                <c:pt idx="26">
                  <c:v>478756.80811680213</c:v>
                </c:pt>
                <c:pt idx="27">
                  <c:v>407810.31587648107</c:v>
                </c:pt>
                <c:pt idx="28">
                  <c:v>393112.65379757906</c:v>
                </c:pt>
                <c:pt idx="29">
                  <c:v>226941.86304081109</c:v>
                </c:pt>
              </c:numCache>
            </c:numRef>
          </c:yVal>
          <c:smooth val="0"/>
        </c:ser>
        <c:ser>
          <c:idx val="1"/>
          <c:order val="1"/>
          <c:tx>
            <c:strRef>
              <c:f>'Grunts Complex'!$C$2</c:f>
              <c:strCache>
                <c:ptCount val="1"/>
                <c:pt idx="0">
                  <c:v>Sailor's Choice</c:v>
                </c:pt>
              </c:strCache>
            </c:strRef>
          </c:tx>
          <c:xVal>
            <c:numRef>
              <c:f>'Grunts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'Grunts Complex'!$C$3:$C$32</c:f>
              <c:numCache>
                <c:formatCode>#,##0</c:formatCode>
                <c:ptCount val="30"/>
                <c:pt idx="0">
                  <c:v>1751.3176387430001</c:v>
                </c:pt>
                <c:pt idx="1">
                  <c:v>50605.056166784001</c:v>
                </c:pt>
                <c:pt idx="2">
                  <c:v>59695.172451210005</c:v>
                </c:pt>
                <c:pt idx="3">
                  <c:v>40985.555965473992</c:v>
                </c:pt>
                <c:pt idx="4">
                  <c:v>11877.21786472</c:v>
                </c:pt>
                <c:pt idx="5">
                  <c:v>24271.431427100004</c:v>
                </c:pt>
                <c:pt idx="6">
                  <c:v>30502.807102259998</c:v>
                </c:pt>
                <c:pt idx="7">
                  <c:v>8512.6518487899993</c:v>
                </c:pt>
                <c:pt idx="8">
                  <c:v>10269.862911495</c:v>
                </c:pt>
                <c:pt idx="9">
                  <c:v>6573.3206649469994</c:v>
                </c:pt>
                <c:pt idx="10">
                  <c:v>3959.1956054999996</c:v>
                </c:pt>
                <c:pt idx="11">
                  <c:v>6754.0105485800004</c:v>
                </c:pt>
                <c:pt idx="12">
                  <c:v>14147.58286948</c:v>
                </c:pt>
                <c:pt idx="13">
                  <c:v>9449.7904249700005</c:v>
                </c:pt>
                <c:pt idx="14">
                  <c:v>14675.459289459999</c:v>
                </c:pt>
                <c:pt idx="15">
                  <c:v>5190.8617924</c:v>
                </c:pt>
                <c:pt idx="16">
                  <c:v>24795.62299924</c:v>
                </c:pt>
                <c:pt idx="17">
                  <c:v>32257.774744200407</c:v>
                </c:pt>
                <c:pt idx="18">
                  <c:v>17081.636585400702</c:v>
                </c:pt>
                <c:pt idx="19">
                  <c:v>7505.815703995002</c:v>
                </c:pt>
                <c:pt idx="20">
                  <c:v>3554.8667988815996</c:v>
                </c:pt>
                <c:pt idx="21">
                  <c:v>23231.030707377999</c:v>
                </c:pt>
                <c:pt idx="22">
                  <c:v>11682.957190688501</c:v>
                </c:pt>
                <c:pt idx="23">
                  <c:v>5959.3799080535</c:v>
                </c:pt>
                <c:pt idx="24">
                  <c:v>5273.2098066299995</c:v>
                </c:pt>
                <c:pt idx="25">
                  <c:v>1498.5690258289999</c:v>
                </c:pt>
                <c:pt idx="26">
                  <c:v>9299.1840259870005</c:v>
                </c:pt>
                <c:pt idx="27">
                  <c:v>16668.008022465998</c:v>
                </c:pt>
                <c:pt idx="28">
                  <c:v>24498.678609410999</c:v>
                </c:pt>
                <c:pt idx="29">
                  <c:v>26916.265838555999</c:v>
                </c:pt>
              </c:numCache>
            </c:numRef>
          </c:yVal>
          <c:smooth val="0"/>
        </c:ser>
        <c:ser>
          <c:idx val="2"/>
          <c:order val="2"/>
          <c:tx>
            <c:strRef>
              <c:f>'Grunts Complex'!$D$2</c:f>
              <c:strCache>
                <c:ptCount val="1"/>
                <c:pt idx="0">
                  <c:v>Tomtate</c:v>
                </c:pt>
              </c:strCache>
            </c:strRef>
          </c:tx>
          <c:xVal>
            <c:numRef>
              <c:f>'Grunts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'Grunts Complex'!$D$3:$D$32</c:f>
              <c:numCache>
                <c:formatCode>#,##0</c:formatCode>
                <c:ptCount val="30"/>
                <c:pt idx="0">
                  <c:v>114679.10479474596</c:v>
                </c:pt>
                <c:pt idx="1">
                  <c:v>158841.36414813605</c:v>
                </c:pt>
                <c:pt idx="2">
                  <c:v>185411.28355580405</c:v>
                </c:pt>
                <c:pt idx="3">
                  <c:v>127506.35987511001</c:v>
                </c:pt>
                <c:pt idx="4">
                  <c:v>89290.914833939998</c:v>
                </c:pt>
                <c:pt idx="5">
                  <c:v>107193.35218433998</c:v>
                </c:pt>
                <c:pt idx="6">
                  <c:v>105078.89639638999</c:v>
                </c:pt>
                <c:pt idx="7">
                  <c:v>94076.049747739977</c:v>
                </c:pt>
                <c:pt idx="8">
                  <c:v>72557.71207262497</c:v>
                </c:pt>
                <c:pt idx="9">
                  <c:v>74361.150453431008</c:v>
                </c:pt>
                <c:pt idx="10">
                  <c:v>41169.570997140007</c:v>
                </c:pt>
                <c:pt idx="11">
                  <c:v>52923.13492325999</c:v>
                </c:pt>
                <c:pt idx="12">
                  <c:v>34968.566298349979</c:v>
                </c:pt>
                <c:pt idx="13">
                  <c:v>50474.952457320003</c:v>
                </c:pt>
                <c:pt idx="14">
                  <c:v>95535.898118037003</c:v>
                </c:pt>
                <c:pt idx="15">
                  <c:v>78748.958908367</c:v>
                </c:pt>
                <c:pt idx="16">
                  <c:v>51971.702285566003</c:v>
                </c:pt>
                <c:pt idx="17">
                  <c:v>60534.313631199002</c:v>
                </c:pt>
                <c:pt idx="18">
                  <c:v>64139.111432302998</c:v>
                </c:pt>
                <c:pt idx="19">
                  <c:v>52677.089262555994</c:v>
                </c:pt>
                <c:pt idx="20">
                  <c:v>53971.174888685993</c:v>
                </c:pt>
                <c:pt idx="21">
                  <c:v>91745.956463658003</c:v>
                </c:pt>
                <c:pt idx="22">
                  <c:v>70368.958992075</c:v>
                </c:pt>
                <c:pt idx="23">
                  <c:v>88770.843203272991</c:v>
                </c:pt>
                <c:pt idx="24">
                  <c:v>27478.712691456902</c:v>
                </c:pt>
                <c:pt idx="25">
                  <c:v>30709.728575982004</c:v>
                </c:pt>
                <c:pt idx="26">
                  <c:v>31144.449746096492</c:v>
                </c:pt>
                <c:pt idx="27">
                  <c:v>27208.375992405403</c:v>
                </c:pt>
                <c:pt idx="28">
                  <c:v>45732.902155308897</c:v>
                </c:pt>
                <c:pt idx="29">
                  <c:v>29609.674496139989</c:v>
                </c:pt>
              </c:numCache>
            </c:numRef>
          </c:yVal>
          <c:smooth val="0"/>
        </c:ser>
        <c:ser>
          <c:idx val="3"/>
          <c:order val="3"/>
          <c:tx>
            <c:strRef>
              <c:f>'Grunts Complex'!$E$2</c:f>
              <c:strCache>
                <c:ptCount val="1"/>
                <c:pt idx="0">
                  <c:v>Margate</c:v>
                </c:pt>
              </c:strCache>
            </c:strRef>
          </c:tx>
          <c:xVal>
            <c:numRef>
              <c:f>'Grunts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'Grunts Complex'!$E$3:$E$32</c:f>
              <c:numCache>
                <c:formatCode>#,##0</c:formatCode>
                <c:ptCount val="30"/>
                <c:pt idx="0">
                  <c:v>14536.590767409001</c:v>
                </c:pt>
                <c:pt idx="1">
                  <c:v>12118.053479799997</c:v>
                </c:pt>
                <c:pt idx="2">
                  <c:v>63881.679459659994</c:v>
                </c:pt>
                <c:pt idx="3">
                  <c:v>11208.456697599999</c:v>
                </c:pt>
                <c:pt idx="4">
                  <c:v>26701.115770600001</c:v>
                </c:pt>
                <c:pt idx="5">
                  <c:v>1029.6363839999999</c:v>
                </c:pt>
                <c:pt idx="6">
                  <c:v>14281.359921699997</c:v>
                </c:pt>
                <c:pt idx="7">
                  <c:v>19220.705387000002</c:v>
                </c:pt>
                <c:pt idx="8">
                  <c:v>47167.023161520003</c:v>
                </c:pt>
                <c:pt idx="9">
                  <c:v>38882.872500593003</c:v>
                </c:pt>
                <c:pt idx="10">
                  <c:v>46021.1100276</c:v>
                </c:pt>
                <c:pt idx="11">
                  <c:v>15929.721593999999</c:v>
                </c:pt>
                <c:pt idx="12">
                  <c:v>32243.107463397999</c:v>
                </c:pt>
                <c:pt idx="13">
                  <c:v>29878.547673399993</c:v>
                </c:pt>
                <c:pt idx="14">
                  <c:v>20815.66040769</c:v>
                </c:pt>
                <c:pt idx="15">
                  <c:v>19430.970785637001</c:v>
                </c:pt>
                <c:pt idx="16">
                  <c:v>12404.093250464</c:v>
                </c:pt>
                <c:pt idx="17">
                  <c:v>13896.488595391</c:v>
                </c:pt>
                <c:pt idx="18">
                  <c:v>25407.088743806002</c:v>
                </c:pt>
                <c:pt idx="19">
                  <c:v>53935.169706335</c:v>
                </c:pt>
                <c:pt idx="20">
                  <c:v>22002.372667893</c:v>
                </c:pt>
                <c:pt idx="21">
                  <c:v>34653.409306985995</c:v>
                </c:pt>
                <c:pt idx="22">
                  <c:v>7644.2457836590002</c:v>
                </c:pt>
                <c:pt idx="23">
                  <c:v>13039.39243924</c:v>
                </c:pt>
                <c:pt idx="24">
                  <c:v>5334.6038252500002</c:v>
                </c:pt>
                <c:pt idx="25">
                  <c:v>8188.1534975499999</c:v>
                </c:pt>
                <c:pt idx="26">
                  <c:v>10538.318251895998</c:v>
                </c:pt>
                <c:pt idx="27">
                  <c:v>11240.493313519999</c:v>
                </c:pt>
                <c:pt idx="28">
                  <c:v>7251.4315828200006</c:v>
                </c:pt>
                <c:pt idx="29">
                  <c:v>3252.3073567600004</c:v>
                </c:pt>
              </c:numCache>
            </c:numRef>
          </c:yVal>
          <c:smooth val="0"/>
        </c:ser>
        <c:ser>
          <c:idx val="4"/>
          <c:order val="4"/>
          <c:tx>
            <c:strRef>
              <c:f>'Grunts Complex'!$F$2</c:f>
              <c:strCache>
                <c:ptCount val="1"/>
                <c:pt idx="0">
                  <c:v>Total</c:v>
                </c:pt>
              </c:strCache>
            </c:strRef>
          </c:tx>
          <c:spPr>
            <a:ln>
              <a:solidFill>
                <a:schemeClr val="tx2"/>
              </a:solidFill>
            </a:ln>
          </c:spPr>
          <c:marker>
            <c:spPr>
              <a:ln>
                <a:solidFill>
                  <a:srgbClr val="FF0000"/>
                </a:solidFill>
              </a:ln>
            </c:spPr>
          </c:marker>
          <c:xVal>
            <c:numRef>
              <c:f>'Grunts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'Grunts Complex'!$F$3:$F$32</c:f>
              <c:numCache>
                <c:formatCode>#,##0</c:formatCode>
                <c:ptCount val="30"/>
                <c:pt idx="0">
                  <c:v>670067.54222092789</c:v>
                </c:pt>
                <c:pt idx="1">
                  <c:v>1088836.5487749882</c:v>
                </c:pt>
                <c:pt idx="2">
                  <c:v>1082606.2807333739</c:v>
                </c:pt>
                <c:pt idx="3">
                  <c:v>979593.47123377409</c:v>
                </c:pt>
                <c:pt idx="4">
                  <c:v>1347643.89599507</c:v>
                </c:pt>
                <c:pt idx="5">
                  <c:v>1513139.8583753197</c:v>
                </c:pt>
                <c:pt idx="6">
                  <c:v>1296024.4544846199</c:v>
                </c:pt>
                <c:pt idx="7">
                  <c:v>1012121.4825908798</c:v>
                </c:pt>
                <c:pt idx="8">
                  <c:v>1117571.3154743803</c:v>
                </c:pt>
                <c:pt idx="9">
                  <c:v>854998.48181316082</c:v>
                </c:pt>
                <c:pt idx="10">
                  <c:v>853366.93063806999</c:v>
                </c:pt>
                <c:pt idx="11">
                  <c:v>950333.67530748982</c:v>
                </c:pt>
                <c:pt idx="12">
                  <c:v>755742.63055887807</c:v>
                </c:pt>
                <c:pt idx="13">
                  <c:v>705326.97115056007</c:v>
                </c:pt>
                <c:pt idx="14">
                  <c:v>590878.95009825705</c:v>
                </c:pt>
                <c:pt idx="15">
                  <c:v>724383.93240874412</c:v>
                </c:pt>
                <c:pt idx="16">
                  <c:v>694957.86848635948</c:v>
                </c:pt>
                <c:pt idx="17">
                  <c:v>721349.88127217535</c:v>
                </c:pt>
                <c:pt idx="18">
                  <c:v>777873.96528829657</c:v>
                </c:pt>
                <c:pt idx="19">
                  <c:v>689087.79016844416</c:v>
                </c:pt>
                <c:pt idx="20">
                  <c:v>673541.04753115762</c:v>
                </c:pt>
                <c:pt idx="21">
                  <c:v>886998.63730577682</c:v>
                </c:pt>
                <c:pt idx="22">
                  <c:v>779940.22196353751</c:v>
                </c:pt>
                <c:pt idx="23">
                  <c:v>626522.44329362945</c:v>
                </c:pt>
                <c:pt idx="24">
                  <c:v>366697.30983385048</c:v>
                </c:pt>
                <c:pt idx="25">
                  <c:v>373358.63961732632</c:v>
                </c:pt>
                <c:pt idx="26">
                  <c:v>529738.76014078164</c:v>
                </c:pt>
                <c:pt idx="27">
                  <c:v>462927.19320487243</c:v>
                </c:pt>
                <c:pt idx="28">
                  <c:v>470595.666145119</c:v>
                </c:pt>
                <c:pt idx="29">
                  <c:v>286720.11073226709</c:v>
                </c:pt>
              </c:numCache>
            </c:numRef>
          </c:yVal>
          <c:smooth val="0"/>
        </c:ser>
        <c:ser>
          <c:idx val="5"/>
          <c:order val="5"/>
          <c:tx>
            <c:strRef>
              <c:f>'Grunts Complex'!$G$2</c:f>
              <c:strCache>
                <c:ptCount val="1"/>
                <c:pt idx="0">
                  <c:v>ACL</c:v>
                </c:pt>
              </c:strCache>
            </c:strRef>
          </c:tx>
          <c:spPr>
            <a:ln w="38100">
              <a:solidFill>
                <a:schemeClr val="tx1"/>
              </a:solidFill>
            </a:ln>
          </c:spPr>
          <c:marker>
            <c:symbol val="none"/>
          </c:marker>
          <c:xVal>
            <c:numRef>
              <c:f>'Grunts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'Grunts Complex'!$G$3:$G$32</c:f>
              <c:numCache>
                <c:formatCode>#,##0</c:formatCode>
                <c:ptCount val="30"/>
                <c:pt idx="26">
                  <c:v>776775</c:v>
                </c:pt>
                <c:pt idx="27">
                  <c:v>806652</c:v>
                </c:pt>
                <c:pt idx="28">
                  <c:v>806652</c:v>
                </c:pt>
                <c:pt idx="29">
                  <c:v>806652</c:v>
                </c:pt>
              </c:numCache>
            </c:numRef>
          </c:yVal>
          <c:smooth val="0"/>
        </c:ser>
        <c:dLbls>
          <c:showLegendKey val="0"/>
          <c:showVal val="0"/>
          <c:showCatName val="0"/>
          <c:showSerName val="0"/>
          <c:showPercent val="0"/>
          <c:showBubbleSize val="0"/>
        </c:dLbls>
        <c:axId val="334314240"/>
        <c:axId val="334314816"/>
      </c:scatterChart>
      <c:valAx>
        <c:axId val="334314240"/>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34314816"/>
        <c:crosses val="autoZero"/>
        <c:crossBetween val="midCat"/>
      </c:valAx>
      <c:valAx>
        <c:axId val="334314816"/>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3431424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White Grunt</a:t>
            </a:r>
          </a:p>
        </c:rich>
      </c:tx>
      <c:layout/>
      <c:overlay val="0"/>
    </c:title>
    <c:autoTitleDeleted val="0"/>
    <c:plotArea>
      <c:layout/>
      <c:scatterChart>
        <c:scatterStyle val="lineMarker"/>
        <c:varyColors val="0"/>
        <c:ser>
          <c:idx val="0"/>
          <c:order val="0"/>
          <c:tx>
            <c:strRef>
              <c:f>'Grunts Complex'!$B$2</c:f>
              <c:strCache>
                <c:ptCount val="1"/>
                <c:pt idx="0">
                  <c:v>White Grunt</c:v>
                </c:pt>
              </c:strCache>
            </c:strRef>
          </c:tx>
          <c:xVal>
            <c:numRef>
              <c:f>'Grunts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'Grunts Complex'!$B$3:$B$32</c:f>
              <c:numCache>
                <c:formatCode>#,##0</c:formatCode>
                <c:ptCount val="30"/>
                <c:pt idx="0">
                  <c:v>539100.52902003005</c:v>
                </c:pt>
                <c:pt idx="1">
                  <c:v>867272.07498026814</c:v>
                </c:pt>
                <c:pt idx="2">
                  <c:v>773618.14526669995</c:v>
                </c:pt>
                <c:pt idx="3">
                  <c:v>799893.09869559016</c:v>
                </c:pt>
                <c:pt idx="4">
                  <c:v>1219774.6475258099</c:v>
                </c:pt>
                <c:pt idx="5">
                  <c:v>1380645.4383798798</c:v>
                </c:pt>
                <c:pt idx="6">
                  <c:v>1146161.3910642699</c:v>
                </c:pt>
                <c:pt idx="7">
                  <c:v>890312.07560734986</c:v>
                </c:pt>
                <c:pt idx="8">
                  <c:v>987576.71732874017</c:v>
                </c:pt>
                <c:pt idx="9">
                  <c:v>735181.13819418976</c:v>
                </c:pt>
                <c:pt idx="10">
                  <c:v>762217.05400782998</c:v>
                </c:pt>
                <c:pt idx="11">
                  <c:v>874726.80824164988</c:v>
                </c:pt>
                <c:pt idx="12">
                  <c:v>674383.37392765004</c:v>
                </c:pt>
                <c:pt idx="13">
                  <c:v>615523.68059487001</c:v>
                </c:pt>
                <c:pt idx="14">
                  <c:v>459851.93228307005</c:v>
                </c:pt>
                <c:pt idx="15">
                  <c:v>621013.1409223401</c:v>
                </c:pt>
                <c:pt idx="16">
                  <c:v>605786.44995108957</c:v>
                </c:pt>
                <c:pt idx="17">
                  <c:v>614661.30430138495</c:v>
                </c:pt>
                <c:pt idx="18">
                  <c:v>671246.12852678692</c:v>
                </c:pt>
                <c:pt idx="19">
                  <c:v>574969.71549555799</c:v>
                </c:pt>
                <c:pt idx="20">
                  <c:v>594012.63317569706</c:v>
                </c:pt>
                <c:pt idx="21">
                  <c:v>737368.24082775484</c:v>
                </c:pt>
                <c:pt idx="22">
                  <c:v>690244.05999711505</c:v>
                </c:pt>
                <c:pt idx="23">
                  <c:v>518752.82774306287</c:v>
                </c:pt>
                <c:pt idx="24">
                  <c:v>328610.7835105136</c:v>
                </c:pt>
                <c:pt idx="25">
                  <c:v>332962.18851796532</c:v>
                </c:pt>
                <c:pt idx="26">
                  <c:v>478756.80811680213</c:v>
                </c:pt>
                <c:pt idx="27">
                  <c:v>407810.31587648107</c:v>
                </c:pt>
                <c:pt idx="28">
                  <c:v>393112.65379757906</c:v>
                </c:pt>
                <c:pt idx="29">
                  <c:v>226941.86304081109</c:v>
                </c:pt>
              </c:numCache>
            </c:numRef>
          </c:yVal>
          <c:smooth val="0"/>
        </c:ser>
        <c:ser>
          <c:idx val="1"/>
          <c:order val="1"/>
          <c:tx>
            <c:strRef>
              <c:f>'Grunts Complex'!$B$34</c:f>
              <c:strCache>
                <c:ptCount val="1"/>
                <c:pt idx="0">
                  <c:v>ACL/ABC</c:v>
                </c:pt>
              </c:strCache>
            </c:strRef>
          </c:tx>
          <c:spPr>
            <a:ln w="38100">
              <a:solidFill>
                <a:schemeClr val="tx1"/>
              </a:solidFill>
            </a:ln>
          </c:spPr>
          <c:marker>
            <c:symbol val="none"/>
          </c:marker>
          <c:xVal>
            <c:numRef>
              <c:f>'Grunts Complex'!$A$35:$A$38</c:f>
              <c:numCache>
                <c:formatCode>General</c:formatCode>
                <c:ptCount val="4"/>
                <c:pt idx="0">
                  <c:v>2012</c:v>
                </c:pt>
                <c:pt idx="1">
                  <c:v>2013</c:v>
                </c:pt>
                <c:pt idx="2">
                  <c:v>2014</c:v>
                </c:pt>
                <c:pt idx="3">
                  <c:v>2015</c:v>
                </c:pt>
              </c:numCache>
            </c:numRef>
          </c:xVal>
          <c:yVal>
            <c:numRef>
              <c:f>'Grunts Complex'!$B$35:$B$38</c:f>
              <c:numCache>
                <c:formatCode>#,##0</c:formatCode>
                <c:ptCount val="4"/>
                <c:pt idx="0">
                  <c:v>635899</c:v>
                </c:pt>
                <c:pt idx="1">
                  <c:v>674033</c:v>
                </c:pt>
                <c:pt idx="2">
                  <c:v>674033</c:v>
                </c:pt>
                <c:pt idx="3">
                  <c:v>674033</c:v>
                </c:pt>
              </c:numCache>
            </c:numRef>
          </c:yVal>
          <c:smooth val="0"/>
        </c:ser>
        <c:dLbls>
          <c:showLegendKey val="0"/>
          <c:showVal val="0"/>
          <c:showCatName val="0"/>
          <c:showSerName val="0"/>
          <c:showPercent val="0"/>
          <c:showBubbleSize val="0"/>
        </c:dLbls>
        <c:axId val="199771840"/>
        <c:axId val="199772416"/>
      </c:scatterChart>
      <c:valAx>
        <c:axId val="199771840"/>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199772416"/>
        <c:crosses val="autoZero"/>
        <c:crossBetween val="midCat"/>
      </c:valAx>
      <c:valAx>
        <c:axId val="199772416"/>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199771840"/>
        <c:crosses val="autoZero"/>
        <c:crossBetween val="midCat"/>
      </c:valAx>
    </c:plotArea>
    <c:plotVisOnly val="1"/>
    <c:dispBlanksAs val="gap"/>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Sailor's Choice</a:t>
            </a:r>
          </a:p>
        </c:rich>
      </c:tx>
      <c:layout/>
      <c:overlay val="0"/>
    </c:title>
    <c:autoTitleDeleted val="0"/>
    <c:plotArea>
      <c:layout/>
      <c:scatterChart>
        <c:scatterStyle val="lineMarker"/>
        <c:varyColors val="0"/>
        <c:ser>
          <c:idx val="1"/>
          <c:order val="0"/>
          <c:tx>
            <c:strRef>
              <c:f>'Grunts Complex'!$C$2</c:f>
              <c:strCache>
                <c:ptCount val="1"/>
                <c:pt idx="0">
                  <c:v>Sailor's Choice</c:v>
                </c:pt>
              </c:strCache>
            </c:strRef>
          </c:tx>
          <c:xVal>
            <c:numRef>
              <c:f>'Grunts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'Grunts Complex'!$C$3:$C$32</c:f>
              <c:numCache>
                <c:formatCode>#,##0</c:formatCode>
                <c:ptCount val="30"/>
                <c:pt idx="0">
                  <c:v>1751.3176387430001</c:v>
                </c:pt>
                <c:pt idx="1">
                  <c:v>50605.056166784001</c:v>
                </c:pt>
                <c:pt idx="2">
                  <c:v>59695.172451210005</c:v>
                </c:pt>
                <c:pt idx="3">
                  <c:v>40985.555965473992</c:v>
                </c:pt>
                <c:pt idx="4">
                  <c:v>11877.21786472</c:v>
                </c:pt>
                <c:pt idx="5">
                  <c:v>24271.431427100004</c:v>
                </c:pt>
                <c:pt idx="6">
                  <c:v>30502.807102259998</c:v>
                </c:pt>
                <c:pt idx="7">
                  <c:v>8512.6518487899993</c:v>
                </c:pt>
                <c:pt idx="8">
                  <c:v>10269.862911495</c:v>
                </c:pt>
                <c:pt idx="9">
                  <c:v>6573.3206649469994</c:v>
                </c:pt>
                <c:pt idx="10">
                  <c:v>3959.1956054999996</c:v>
                </c:pt>
                <c:pt idx="11">
                  <c:v>6754.0105485800004</c:v>
                </c:pt>
                <c:pt idx="12">
                  <c:v>14147.58286948</c:v>
                </c:pt>
                <c:pt idx="13">
                  <c:v>9449.7904249700005</c:v>
                </c:pt>
                <c:pt idx="14">
                  <c:v>14675.459289459999</c:v>
                </c:pt>
                <c:pt idx="15">
                  <c:v>5190.8617924</c:v>
                </c:pt>
                <c:pt idx="16">
                  <c:v>24795.62299924</c:v>
                </c:pt>
                <c:pt idx="17">
                  <c:v>32257.774744200407</c:v>
                </c:pt>
                <c:pt idx="18">
                  <c:v>17081.636585400702</c:v>
                </c:pt>
                <c:pt idx="19">
                  <c:v>7505.815703995002</c:v>
                </c:pt>
                <c:pt idx="20">
                  <c:v>3554.8667988815996</c:v>
                </c:pt>
                <c:pt idx="21">
                  <c:v>23231.030707377999</c:v>
                </c:pt>
                <c:pt idx="22">
                  <c:v>11682.957190688501</c:v>
                </c:pt>
                <c:pt idx="23">
                  <c:v>5959.3799080535</c:v>
                </c:pt>
                <c:pt idx="24">
                  <c:v>5273.2098066299995</c:v>
                </c:pt>
                <c:pt idx="25">
                  <c:v>1498.5690258289999</c:v>
                </c:pt>
                <c:pt idx="26">
                  <c:v>9299.1840259870005</c:v>
                </c:pt>
                <c:pt idx="27">
                  <c:v>16668.008022465998</c:v>
                </c:pt>
                <c:pt idx="28">
                  <c:v>24498.678609410999</c:v>
                </c:pt>
                <c:pt idx="29">
                  <c:v>26916.265838555999</c:v>
                </c:pt>
              </c:numCache>
            </c:numRef>
          </c:yVal>
          <c:smooth val="0"/>
        </c:ser>
        <c:ser>
          <c:idx val="0"/>
          <c:order val="1"/>
          <c:tx>
            <c:strRef>
              <c:f>'Grunts Complex'!$C$34</c:f>
              <c:strCache>
                <c:ptCount val="1"/>
                <c:pt idx="0">
                  <c:v>ACL/ABC</c:v>
                </c:pt>
              </c:strCache>
            </c:strRef>
          </c:tx>
          <c:spPr>
            <a:ln w="38100">
              <a:solidFill>
                <a:schemeClr val="tx1"/>
              </a:solidFill>
            </a:ln>
          </c:spPr>
          <c:marker>
            <c:symbol val="none"/>
          </c:marker>
          <c:xVal>
            <c:numRef>
              <c:f>'Grunts Complex'!$A$35:$A$38</c:f>
              <c:numCache>
                <c:formatCode>General</c:formatCode>
                <c:ptCount val="4"/>
                <c:pt idx="0">
                  <c:v>2012</c:v>
                </c:pt>
                <c:pt idx="1">
                  <c:v>2013</c:v>
                </c:pt>
                <c:pt idx="2">
                  <c:v>2014</c:v>
                </c:pt>
                <c:pt idx="3">
                  <c:v>2015</c:v>
                </c:pt>
              </c:numCache>
            </c:numRef>
          </c:xVal>
          <c:yVal>
            <c:numRef>
              <c:f>'Grunts Complex'!$C$35:$C$38</c:f>
              <c:numCache>
                <c:formatCode>#,##0</c:formatCode>
                <c:ptCount val="4"/>
                <c:pt idx="0">
                  <c:v>35266</c:v>
                </c:pt>
                <c:pt idx="1">
                  <c:v>22674</c:v>
                </c:pt>
                <c:pt idx="2">
                  <c:v>22674</c:v>
                </c:pt>
                <c:pt idx="3">
                  <c:v>22674</c:v>
                </c:pt>
              </c:numCache>
            </c:numRef>
          </c:yVal>
          <c:smooth val="0"/>
        </c:ser>
        <c:dLbls>
          <c:showLegendKey val="0"/>
          <c:showVal val="0"/>
          <c:showCatName val="0"/>
          <c:showSerName val="0"/>
          <c:showPercent val="0"/>
          <c:showBubbleSize val="0"/>
        </c:dLbls>
        <c:axId val="199774720"/>
        <c:axId val="199775296"/>
      </c:scatterChart>
      <c:valAx>
        <c:axId val="199774720"/>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199775296"/>
        <c:crosses val="autoZero"/>
        <c:crossBetween val="midCat"/>
      </c:valAx>
      <c:valAx>
        <c:axId val="199775296"/>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199774720"/>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'Grunts Complex'!$D$2</c:f>
              <c:strCache>
                <c:ptCount val="1"/>
                <c:pt idx="0">
                  <c:v>Tomtate</c:v>
                </c:pt>
              </c:strCache>
            </c:strRef>
          </c:tx>
          <c:xVal>
            <c:numRef>
              <c:f>'Grunts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'Grunts Complex'!$D$3:$D$32</c:f>
              <c:numCache>
                <c:formatCode>#,##0</c:formatCode>
                <c:ptCount val="30"/>
                <c:pt idx="0">
                  <c:v>114679.10479474596</c:v>
                </c:pt>
                <c:pt idx="1">
                  <c:v>158841.36414813605</c:v>
                </c:pt>
                <c:pt idx="2">
                  <c:v>185411.28355580405</c:v>
                </c:pt>
                <c:pt idx="3">
                  <c:v>127506.35987511001</c:v>
                </c:pt>
                <c:pt idx="4">
                  <c:v>89290.914833939998</c:v>
                </c:pt>
                <c:pt idx="5">
                  <c:v>107193.35218433998</c:v>
                </c:pt>
                <c:pt idx="6">
                  <c:v>105078.89639638999</c:v>
                </c:pt>
                <c:pt idx="7">
                  <c:v>94076.049747739977</c:v>
                </c:pt>
                <c:pt idx="8">
                  <c:v>72557.71207262497</c:v>
                </c:pt>
                <c:pt idx="9">
                  <c:v>74361.150453431008</c:v>
                </c:pt>
                <c:pt idx="10">
                  <c:v>41169.570997140007</c:v>
                </c:pt>
                <c:pt idx="11">
                  <c:v>52923.13492325999</c:v>
                </c:pt>
                <c:pt idx="12">
                  <c:v>34968.566298349979</c:v>
                </c:pt>
                <c:pt idx="13">
                  <c:v>50474.952457320003</c:v>
                </c:pt>
                <c:pt idx="14">
                  <c:v>95535.898118037003</c:v>
                </c:pt>
                <c:pt idx="15">
                  <c:v>78748.958908367</c:v>
                </c:pt>
                <c:pt idx="16">
                  <c:v>51971.702285566003</c:v>
                </c:pt>
                <c:pt idx="17">
                  <c:v>60534.313631199002</c:v>
                </c:pt>
                <c:pt idx="18">
                  <c:v>64139.111432302998</c:v>
                </c:pt>
                <c:pt idx="19">
                  <c:v>52677.089262555994</c:v>
                </c:pt>
                <c:pt idx="20">
                  <c:v>53971.174888685993</c:v>
                </c:pt>
                <c:pt idx="21">
                  <c:v>91745.956463658003</c:v>
                </c:pt>
                <c:pt idx="22">
                  <c:v>70368.958992075</c:v>
                </c:pt>
                <c:pt idx="23">
                  <c:v>88770.843203272991</c:v>
                </c:pt>
                <c:pt idx="24">
                  <c:v>27478.712691456902</c:v>
                </c:pt>
                <c:pt idx="25">
                  <c:v>30709.728575982004</c:v>
                </c:pt>
                <c:pt idx="26">
                  <c:v>31144.449746096492</c:v>
                </c:pt>
                <c:pt idx="27">
                  <c:v>27208.375992405403</c:v>
                </c:pt>
                <c:pt idx="28">
                  <c:v>45732.902155308897</c:v>
                </c:pt>
                <c:pt idx="29">
                  <c:v>29609.674496139989</c:v>
                </c:pt>
              </c:numCache>
            </c:numRef>
          </c:yVal>
          <c:smooth val="0"/>
        </c:ser>
        <c:ser>
          <c:idx val="0"/>
          <c:order val="1"/>
          <c:tx>
            <c:strRef>
              <c:f>'Grunts Complex'!$D$34</c:f>
              <c:strCache>
                <c:ptCount val="1"/>
                <c:pt idx="0">
                  <c:v>ACL/ABC</c:v>
                </c:pt>
              </c:strCache>
            </c:strRef>
          </c:tx>
          <c:spPr>
            <a:ln w="38100">
              <a:solidFill>
                <a:schemeClr val="tx1"/>
              </a:solidFill>
            </a:ln>
          </c:spPr>
          <c:marker>
            <c:symbol val="none"/>
          </c:marker>
          <c:xVal>
            <c:numRef>
              <c:f>'Grunts Complex'!$A$35:$A$38</c:f>
              <c:numCache>
                <c:formatCode>General</c:formatCode>
                <c:ptCount val="4"/>
                <c:pt idx="0">
                  <c:v>2012</c:v>
                </c:pt>
                <c:pt idx="1">
                  <c:v>2013</c:v>
                </c:pt>
                <c:pt idx="2">
                  <c:v>2014</c:v>
                </c:pt>
                <c:pt idx="3">
                  <c:v>2015</c:v>
                </c:pt>
              </c:numCache>
            </c:numRef>
          </c:xVal>
          <c:yVal>
            <c:numRef>
              <c:f>'Grunts Complex'!$D$35:$D$38</c:f>
              <c:numCache>
                <c:formatCode>#,##0</c:formatCode>
                <c:ptCount val="4"/>
                <c:pt idx="0">
                  <c:v>70947.685972558</c:v>
                </c:pt>
                <c:pt idx="1">
                  <c:v>80056</c:v>
                </c:pt>
                <c:pt idx="2">
                  <c:v>80056</c:v>
                </c:pt>
                <c:pt idx="3">
                  <c:v>80056</c:v>
                </c:pt>
              </c:numCache>
            </c:numRef>
          </c:yVal>
          <c:smooth val="0"/>
        </c:ser>
        <c:dLbls>
          <c:showLegendKey val="0"/>
          <c:showVal val="0"/>
          <c:showCatName val="0"/>
          <c:showSerName val="0"/>
          <c:showPercent val="0"/>
          <c:showBubbleSize val="0"/>
        </c:dLbls>
        <c:axId val="199777600"/>
        <c:axId val="334438400"/>
      </c:scatterChart>
      <c:valAx>
        <c:axId val="199777600"/>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34438400"/>
        <c:crosses val="autoZero"/>
        <c:crossBetween val="midCat"/>
      </c:valAx>
      <c:valAx>
        <c:axId val="334438400"/>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199777600"/>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3"/>
          <c:order val="0"/>
          <c:tx>
            <c:strRef>
              <c:f>'Grunts Complex'!$E$2</c:f>
              <c:strCache>
                <c:ptCount val="1"/>
                <c:pt idx="0">
                  <c:v>Margate</c:v>
                </c:pt>
              </c:strCache>
            </c:strRef>
          </c:tx>
          <c:xVal>
            <c:numRef>
              <c:f>'Grunts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'Grunts Complex'!$E$3:$E$32</c:f>
              <c:numCache>
                <c:formatCode>#,##0</c:formatCode>
                <c:ptCount val="30"/>
                <c:pt idx="0">
                  <c:v>14536.590767409001</c:v>
                </c:pt>
                <c:pt idx="1">
                  <c:v>12118.053479799997</c:v>
                </c:pt>
                <c:pt idx="2">
                  <c:v>63881.679459659994</c:v>
                </c:pt>
                <c:pt idx="3">
                  <c:v>11208.456697599999</c:v>
                </c:pt>
                <c:pt idx="4">
                  <c:v>26701.115770600001</c:v>
                </c:pt>
                <c:pt idx="5">
                  <c:v>1029.6363839999999</c:v>
                </c:pt>
                <c:pt idx="6">
                  <c:v>14281.359921699997</c:v>
                </c:pt>
                <c:pt idx="7">
                  <c:v>19220.705387000002</c:v>
                </c:pt>
                <c:pt idx="8">
                  <c:v>47167.023161520003</c:v>
                </c:pt>
                <c:pt idx="9">
                  <c:v>38882.872500593003</c:v>
                </c:pt>
                <c:pt idx="10">
                  <c:v>46021.1100276</c:v>
                </c:pt>
                <c:pt idx="11">
                  <c:v>15929.721593999999</c:v>
                </c:pt>
                <c:pt idx="12">
                  <c:v>32243.107463397999</c:v>
                </c:pt>
                <c:pt idx="13">
                  <c:v>29878.547673399993</c:v>
                </c:pt>
                <c:pt idx="14">
                  <c:v>20815.66040769</c:v>
                </c:pt>
                <c:pt idx="15">
                  <c:v>19430.970785637001</c:v>
                </c:pt>
                <c:pt idx="16">
                  <c:v>12404.093250464</c:v>
                </c:pt>
                <c:pt idx="17">
                  <c:v>13896.488595391</c:v>
                </c:pt>
                <c:pt idx="18">
                  <c:v>25407.088743806002</c:v>
                </c:pt>
                <c:pt idx="19">
                  <c:v>53935.169706335</c:v>
                </c:pt>
                <c:pt idx="20">
                  <c:v>22002.372667893</c:v>
                </c:pt>
                <c:pt idx="21">
                  <c:v>34653.409306985995</c:v>
                </c:pt>
                <c:pt idx="22">
                  <c:v>7644.2457836590002</c:v>
                </c:pt>
                <c:pt idx="23">
                  <c:v>13039.39243924</c:v>
                </c:pt>
                <c:pt idx="24">
                  <c:v>5334.6038252500002</c:v>
                </c:pt>
                <c:pt idx="25">
                  <c:v>8188.1534975499999</c:v>
                </c:pt>
                <c:pt idx="26">
                  <c:v>10538.318251895998</c:v>
                </c:pt>
                <c:pt idx="27">
                  <c:v>11240.493313519999</c:v>
                </c:pt>
                <c:pt idx="28">
                  <c:v>7251.4315828200006</c:v>
                </c:pt>
                <c:pt idx="29">
                  <c:v>3252.3073567600004</c:v>
                </c:pt>
              </c:numCache>
            </c:numRef>
          </c:yVal>
          <c:smooth val="0"/>
        </c:ser>
        <c:ser>
          <c:idx val="0"/>
          <c:order val="1"/>
          <c:tx>
            <c:strRef>
              <c:f>'Grunts Complex'!$E$34</c:f>
              <c:strCache>
                <c:ptCount val="1"/>
                <c:pt idx="0">
                  <c:v>ACL/ABC</c:v>
                </c:pt>
              </c:strCache>
            </c:strRef>
          </c:tx>
          <c:spPr>
            <a:ln w="38100">
              <a:solidFill>
                <a:schemeClr val="tx1"/>
              </a:solidFill>
            </a:ln>
          </c:spPr>
          <c:marker>
            <c:symbol val="none"/>
          </c:marker>
          <c:xVal>
            <c:numRef>
              <c:f>'Grunts Complex'!$A$35:$A$38</c:f>
              <c:numCache>
                <c:formatCode>General</c:formatCode>
                <c:ptCount val="4"/>
                <c:pt idx="0">
                  <c:v>2012</c:v>
                </c:pt>
                <c:pt idx="1">
                  <c:v>2013</c:v>
                </c:pt>
                <c:pt idx="2">
                  <c:v>2014</c:v>
                </c:pt>
                <c:pt idx="3">
                  <c:v>2015</c:v>
                </c:pt>
              </c:numCache>
            </c:numRef>
          </c:xVal>
          <c:yVal>
            <c:numRef>
              <c:f>'Grunts Complex'!$E$35:$E$38</c:f>
              <c:numCache>
                <c:formatCode>#,##0</c:formatCode>
                <c:ptCount val="4"/>
                <c:pt idx="0">
                  <c:v>34662</c:v>
                </c:pt>
                <c:pt idx="1">
                  <c:v>29889</c:v>
                </c:pt>
                <c:pt idx="2">
                  <c:v>29889</c:v>
                </c:pt>
                <c:pt idx="3">
                  <c:v>29889</c:v>
                </c:pt>
              </c:numCache>
            </c:numRef>
          </c:yVal>
          <c:smooth val="0"/>
        </c:ser>
        <c:dLbls>
          <c:showLegendKey val="0"/>
          <c:showVal val="0"/>
          <c:showCatName val="0"/>
          <c:showSerName val="0"/>
          <c:showPercent val="0"/>
          <c:showBubbleSize val="0"/>
        </c:dLbls>
        <c:axId val="334440704"/>
        <c:axId val="334441280"/>
      </c:scatterChart>
      <c:valAx>
        <c:axId val="334440704"/>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34441280"/>
        <c:crosses val="autoZero"/>
        <c:crossBetween val="midCat"/>
      </c:valAx>
      <c:valAx>
        <c:axId val="334441280"/>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34440704"/>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'Shallow-Water Complex'!$B$2</c:f>
              <c:strCache>
                <c:ptCount val="1"/>
                <c:pt idx="0">
                  <c:v>Red Hind</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Complex'!$B$3:$B$32</c:f>
              <c:numCache>
                <c:formatCode>#,##0</c:formatCode>
                <c:ptCount val="30"/>
                <c:pt idx="0">
                  <c:v>5539.7324539000001</c:v>
                </c:pt>
                <c:pt idx="1">
                  <c:v>14596.7070745</c:v>
                </c:pt>
                <c:pt idx="2">
                  <c:v>8123.2104077699996</c:v>
                </c:pt>
                <c:pt idx="3">
                  <c:v>12703.170099613</c:v>
                </c:pt>
                <c:pt idx="4">
                  <c:v>32645.789724639999</c:v>
                </c:pt>
                <c:pt idx="5">
                  <c:v>18690.288325252001</c:v>
                </c:pt>
                <c:pt idx="6">
                  <c:v>23968.225636417999</c:v>
                </c:pt>
                <c:pt idx="7">
                  <c:v>51336.772179599997</c:v>
                </c:pt>
                <c:pt idx="8">
                  <c:v>34210.94399498</c:v>
                </c:pt>
                <c:pt idx="9">
                  <c:v>54698.498366239997</c:v>
                </c:pt>
                <c:pt idx="10">
                  <c:v>39008.316127619997</c:v>
                </c:pt>
                <c:pt idx="11">
                  <c:v>30160.691518300002</c:v>
                </c:pt>
                <c:pt idx="12">
                  <c:v>37796.867335889998</c:v>
                </c:pt>
                <c:pt idx="13">
                  <c:v>24794.374848470001</c:v>
                </c:pt>
                <c:pt idx="14">
                  <c:v>23433.121677079998</c:v>
                </c:pt>
                <c:pt idx="15">
                  <c:v>20060.487519139999</c:v>
                </c:pt>
                <c:pt idx="16">
                  <c:v>27747.990861591003</c:v>
                </c:pt>
                <c:pt idx="17">
                  <c:v>20299.893785294</c:v>
                </c:pt>
                <c:pt idx="18">
                  <c:v>24710.992400181</c:v>
                </c:pt>
                <c:pt idx="19">
                  <c:v>17830.487266110002</c:v>
                </c:pt>
                <c:pt idx="20">
                  <c:v>18381.5317741088</c:v>
                </c:pt>
                <c:pt idx="21">
                  <c:v>25257.291864036</c:v>
                </c:pt>
                <c:pt idx="22">
                  <c:v>23378.455686687499</c:v>
                </c:pt>
                <c:pt idx="23">
                  <c:v>15415.258451165</c:v>
                </c:pt>
                <c:pt idx="24">
                  <c:v>8881.383295399999</c:v>
                </c:pt>
                <c:pt idx="25">
                  <c:v>5513.1520134000002</c:v>
                </c:pt>
                <c:pt idx="26">
                  <c:v>6682.6205124409998</c:v>
                </c:pt>
                <c:pt idx="27">
                  <c:v>8507.2437826000005</c:v>
                </c:pt>
                <c:pt idx="28">
                  <c:v>4929.0987815919998</c:v>
                </c:pt>
                <c:pt idx="29">
                  <c:v>5312.2815595400007</c:v>
                </c:pt>
              </c:numCache>
            </c:numRef>
          </c:yVal>
          <c:smooth val="0"/>
        </c:ser>
        <c:ser>
          <c:idx val="1"/>
          <c:order val="1"/>
          <c:tx>
            <c:strRef>
              <c:f>'Shallow-Water Complex'!$C$2</c:f>
              <c:strCache>
                <c:ptCount val="1"/>
                <c:pt idx="0">
                  <c:v>Rock Hind</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Complex'!$C$3:$C$32</c:f>
              <c:numCache>
                <c:formatCode>#,##0</c:formatCode>
                <c:ptCount val="30"/>
                <c:pt idx="0">
                  <c:v>4986.2366441999993</c:v>
                </c:pt>
                <c:pt idx="1">
                  <c:v>7187.4926993999998</c:v>
                </c:pt>
                <c:pt idx="2">
                  <c:v>6619.9329362000008</c:v>
                </c:pt>
                <c:pt idx="3">
                  <c:v>3095.7052132900008</c:v>
                </c:pt>
                <c:pt idx="4">
                  <c:v>9426.7051357599994</c:v>
                </c:pt>
                <c:pt idx="5">
                  <c:v>4372.20653752</c:v>
                </c:pt>
                <c:pt idx="6">
                  <c:v>15679.796248820001</c:v>
                </c:pt>
                <c:pt idx="7">
                  <c:v>34912.075858009994</c:v>
                </c:pt>
                <c:pt idx="8">
                  <c:v>22800.793228149996</c:v>
                </c:pt>
                <c:pt idx="9">
                  <c:v>23323.809651190004</c:v>
                </c:pt>
                <c:pt idx="10">
                  <c:v>26908.930187670001</c:v>
                </c:pt>
                <c:pt idx="11">
                  <c:v>45871.676560269996</c:v>
                </c:pt>
                <c:pt idx="12">
                  <c:v>42159.430699527999</c:v>
                </c:pt>
                <c:pt idx="13">
                  <c:v>34907.712818079999</c:v>
                </c:pt>
                <c:pt idx="14">
                  <c:v>32895.378456099999</c:v>
                </c:pt>
                <c:pt idx="15">
                  <c:v>21166.153224189999</c:v>
                </c:pt>
                <c:pt idx="16">
                  <c:v>24653.276771858</c:v>
                </c:pt>
                <c:pt idx="17">
                  <c:v>23293.093800719995</c:v>
                </c:pt>
                <c:pt idx="18">
                  <c:v>50662.716204678007</c:v>
                </c:pt>
                <c:pt idx="19">
                  <c:v>33071.846927630002</c:v>
                </c:pt>
                <c:pt idx="20">
                  <c:v>37897.587099176999</c:v>
                </c:pt>
                <c:pt idx="21">
                  <c:v>41629.800028757003</c:v>
                </c:pt>
                <c:pt idx="22">
                  <c:v>30863.651793189998</c:v>
                </c:pt>
                <c:pt idx="23">
                  <c:v>29983.69708496</c:v>
                </c:pt>
                <c:pt idx="24">
                  <c:v>19834.071892076001</c:v>
                </c:pt>
                <c:pt idx="25">
                  <c:v>14921.297106656799</c:v>
                </c:pt>
                <c:pt idx="26">
                  <c:v>11051.775461663001</c:v>
                </c:pt>
                <c:pt idx="27">
                  <c:v>11279.1944835179</c:v>
                </c:pt>
                <c:pt idx="28">
                  <c:v>13318.61887362</c:v>
                </c:pt>
                <c:pt idx="29">
                  <c:v>10864.933923100001</c:v>
                </c:pt>
              </c:numCache>
            </c:numRef>
          </c:yVal>
          <c:smooth val="0"/>
        </c:ser>
        <c:ser>
          <c:idx val="2"/>
          <c:order val="2"/>
          <c:tx>
            <c:strRef>
              <c:f>'Shallow-Water Complex'!$D$2</c:f>
              <c:strCache>
                <c:ptCount val="1"/>
                <c:pt idx="0">
                  <c:v>Yellowmouth Grouper</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Complex'!$D$3:$D$32</c:f>
              <c:numCache>
                <c:formatCode>#,##0</c:formatCode>
                <c:ptCount val="30"/>
                <c:pt idx="0">
                  <c:v>213.66542279999999</c:v>
                </c:pt>
                <c:pt idx="1">
                  <c:v>262.40692419999999</c:v>
                </c:pt>
                <c:pt idx="2">
                  <c:v>916.52266763000023</c:v>
                </c:pt>
                <c:pt idx="3">
                  <c:v>1179.52518308</c:v>
                </c:pt>
                <c:pt idx="4">
                  <c:v>1021.2368579999999</c:v>
                </c:pt>
                <c:pt idx="5">
                  <c:v>1753.8400449000001</c:v>
                </c:pt>
                <c:pt idx="6">
                  <c:v>3104.2144340099994</c:v>
                </c:pt>
                <c:pt idx="7">
                  <c:v>377.14092199999999</c:v>
                </c:pt>
                <c:pt idx="8">
                  <c:v>867.18638599999986</c:v>
                </c:pt>
                <c:pt idx="9">
                  <c:v>666.725596</c:v>
                </c:pt>
                <c:pt idx="10">
                  <c:v>409.30508199999997</c:v>
                </c:pt>
                <c:pt idx="11">
                  <c:v>489.34887600000008</c:v>
                </c:pt>
                <c:pt idx="12">
                  <c:v>1153.6838000000002</c:v>
                </c:pt>
                <c:pt idx="13">
                  <c:v>3064.8477702000009</c:v>
                </c:pt>
                <c:pt idx="14">
                  <c:v>3849.1058718999998</c:v>
                </c:pt>
                <c:pt idx="15">
                  <c:v>312.20308</c:v>
                </c:pt>
                <c:pt idx="16">
                  <c:v>265.389748</c:v>
                </c:pt>
                <c:pt idx="17">
                  <c:v>1685.5285564399996</c:v>
                </c:pt>
                <c:pt idx="18">
                  <c:v>4674.2640018799993</c:v>
                </c:pt>
                <c:pt idx="19">
                  <c:v>3982.8046653999995</c:v>
                </c:pt>
                <c:pt idx="20">
                  <c:v>1104.7897520000001</c:v>
                </c:pt>
                <c:pt idx="21">
                  <c:v>14079.773983200001</c:v>
                </c:pt>
                <c:pt idx="22">
                  <c:v>341.183896</c:v>
                </c:pt>
                <c:pt idx="23">
                  <c:v>95.236515400000002</c:v>
                </c:pt>
                <c:pt idx="24">
                  <c:v>777.73466819999999</c:v>
                </c:pt>
                <c:pt idx="25">
                  <c:v>356.06725599999999</c:v>
                </c:pt>
                <c:pt idx="26">
                  <c:v>406.87650819999999</c:v>
                </c:pt>
                <c:pt idx="27">
                  <c:v>258.79447599999997</c:v>
                </c:pt>
                <c:pt idx="28">
                  <c:v>342.31160299999999</c:v>
                </c:pt>
                <c:pt idx="29">
                  <c:v>331.51389999999998</c:v>
                </c:pt>
              </c:numCache>
            </c:numRef>
          </c:yVal>
          <c:smooth val="0"/>
        </c:ser>
        <c:ser>
          <c:idx val="3"/>
          <c:order val="3"/>
          <c:tx>
            <c:strRef>
              <c:f>'Shallow-Water Complex'!$E$2</c:f>
              <c:strCache>
                <c:ptCount val="1"/>
                <c:pt idx="0">
                  <c:v>Yellowfin Grouper</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Complex'!$E$3:$E$32</c:f>
              <c:numCache>
                <c:formatCode>#,##0</c:formatCode>
                <c:ptCount val="30"/>
                <c:pt idx="0">
                  <c:v>27322.966739</c:v>
                </c:pt>
                <c:pt idx="1">
                  <c:v>4467.4536500000004</c:v>
                </c:pt>
                <c:pt idx="2">
                  <c:v>55477.404099400002</c:v>
                </c:pt>
                <c:pt idx="3">
                  <c:v>24903.286513999999</c:v>
                </c:pt>
                <c:pt idx="4">
                  <c:v>4434.4715679999999</c:v>
                </c:pt>
                <c:pt idx="5">
                  <c:v>3264.2401359999999</c:v>
                </c:pt>
                <c:pt idx="6">
                  <c:v>11286.487502</c:v>
                </c:pt>
                <c:pt idx="7">
                  <c:v>9841.5778300999991</c:v>
                </c:pt>
                <c:pt idx="8">
                  <c:v>4446.8626420000001</c:v>
                </c:pt>
                <c:pt idx="9">
                  <c:v>5358.5467980000003</c:v>
                </c:pt>
                <c:pt idx="10">
                  <c:v>14440.763264900001</c:v>
                </c:pt>
                <c:pt idx="11">
                  <c:v>4125.873106</c:v>
                </c:pt>
                <c:pt idx="12">
                  <c:v>1627.2305220000001</c:v>
                </c:pt>
                <c:pt idx="13">
                  <c:v>3832.0972320000001</c:v>
                </c:pt>
                <c:pt idx="14">
                  <c:v>2906.0016700000001</c:v>
                </c:pt>
                <c:pt idx="15">
                  <c:v>4746.2129405300002</c:v>
                </c:pt>
                <c:pt idx="16">
                  <c:v>5142.5372344999996</c:v>
                </c:pt>
                <c:pt idx="17">
                  <c:v>2223.42193</c:v>
                </c:pt>
                <c:pt idx="18">
                  <c:v>9258.4716719999997</c:v>
                </c:pt>
                <c:pt idx="19">
                  <c:v>3777.0417080000002</c:v>
                </c:pt>
                <c:pt idx="20">
                  <c:v>26074.528285599998</c:v>
                </c:pt>
                <c:pt idx="21">
                  <c:v>9853.0090813999996</c:v>
                </c:pt>
                <c:pt idx="22">
                  <c:v>4205.7486058000004</c:v>
                </c:pt>
                <c:pt idx="23">
                  <c:v>3284.1457632000001</c:v>
                </c:pt>
                <c:pt idx="24">
                  <c:v>3774.353556</c:v>
                </c:pt>
                <c:pt idx="25">
                  <c:v>5241.7739116000002</c:v>
                </c:pt>
                <c:pt idx="26">
                  <c:v>6441.9501579000007</c:v>
                </c:pt>
                <c:pt idx="27">
                  <c:v>1495.2009124000001</c:v>
                </c:pt>
                <c:pt idx="28">
                  <c:v>1756.3056738</c:v>
                </c:pt>
                <c:pt idx="29">
                  <c:v>493.51399839999999</c:v>
                </c:pt>
              </c:numCache>
            </c:numRef>
          </c:yVal>
          <c:smooth val="0"/>
        </c:ser>
        <c:ser>
          <c:idx val="4"/>
          <c:order val="4"/>
          <c:tx>
            <c:strRef>
              <c:f>'Shallow-Water Complex'!$F$2</c:f>
              <c:strCache>
                <c:ptCount val="1"/>
                <c:pt idx="0">
                  <c:v>Coney</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Complex'!$F$3:$F$32</c:f>
              <c:numCache>
                <c:formatCode>#,##0</c:formatCode>
                <c:ptCount val="30"/>
                <c:pt idx="0">
                  <c:v>113.15991339999999</c:v>
                </c:pt>
                <c:pt idx="1">
                  <c:v>287.32811759999998</c:v>
                </c:pt>
                <c:pt idx="2">
                  <c:v>308.20087539999986</c:v>
                </c:pt>
                <c:pt idx="3">
                  <c:v>1657.7203101999999</c:v>
                </c:pt>
                <c:pt idx="4">
                  <c:v>942.13665833999994</c:v>
                </c:pt>
                <c:pt idx="5">
                  <c:v>411.26812999999999</c:v>
                </c:pt>
                <c:pt idx="6">
                  <c:v>886.228838</c:v>
                </c:pt>
                <c:pt idx="7">
                  <c:v>4319.662398853</c:v>
                </c:pt>
                <c:pt idx="8">
                  <c:v>534.52359537199993</c:v>
                </c:pt>
                <c:pt idx="9">
                  <c:v>101.279324</c:v>
                </c:pt>
                <c:pt idx="10">
                  <c:v>28614.320471079998</c:v>
                </c:pt>
                <c:pt idx="11">
                  <c:v>308.53867400000001</c:v>
                </c:pt>
                <c:pt idx="12">
                  <c:v>566.98523876000013</c:v>
                </c:pt>
                <c:pt idx="13">
                  <c:v>621.42171236299998</c:v>
                </c:pt>
                <c:pt idx="14">
                  <c:v>2571.6446651000001</c:v>
                </c:pt>
                <c:pt idx="15">
                  <c:v>92.516431506999993</c:v>
                </c:pt>
                <c:pt idx="16">
                  <c:v>22.931328000000001</c:v>
                </c:pt>
                <c:pt idx="17">
                  <c:v>1384.9974500659998</c:v>
                </c:pt>
                <c:pt idx="18">
                  <c:v>2717.5183552900003</c:v>
                </c:pt>
                <c:pt idx="19">
                  <c:v>3859.934103476</c:v>
                </c:pt>
                <c:pt idx="20">
                  <c:v>2892.1080043970001</c:v>
                </c:pt>
                <c:pt idx="21">
                  <c:v>1864.6408837719998</c:v>
                </c:pt>
                <c:pt idx="22">
                  <c:v>2351.53156382</c:v>
                </c:pt>
                <c:pt idx="23">
                  <c:v>3118.6022799000002</c:v>
                </c:pt>
                <c:pt idx="24">
                  <c:v>459.015265403</c:v>
                </c:pt>
                <c:pt idx="25">
                  <c:v>164.61564240000001</c:v>
                </c:pt>
                <c:pt idx="26">
                  <c:v>23.788489599999995</c:v>
                </c:pt>
                <c:pt idx="27">
                  <c:v>378.72324036999998</c:v>
                </c:pt>
                <c:pt idx="28">
                  <c:v>279.13927987299996</c:v>
                </c:pt>
                <c:pt idx="29">
                  <c:v>395.25789979999996</c:v>
                </c:pt>
              </c:numCache>
            </c:numRef>
          </c:yVal>
          <c:smooth val="0"/>
        </c:ser>
        <c:ser>
          <c:idx val="5"/>
          <c:order val="5"/>
          <c:tx>
            <c:strRef>
              <c:f>'Shallow-Water Complex'!$G$2</c:f>
              <c:strCache>
                <c:ptCount val="1"/>
                <c:pt idx="0">
                  <c:v>Graysby</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Complex'!$G$3:$G$32</c:f>
              <c:numCache>
                <c:formatCode>#,##0</c:formatCode>
                <c:ptCount val="30"/>
                <c:pt idx="0">
                  <c:v>676.11113719999992</c:v>
                </c:pt>
                <c:pt idx="1">
                  <c:v>361.9763342</c:v>
                </c:pt>
                <c:pt idx="2">
                  <c:v>638.22394889000009</c:v>
                </c:pt>
                <c:pt idx="3">
                  <c:v>524.18774199999996</c:v>
                </c:pt>
                <c:pt idx="4">
                  <c:v>912.285526</c:v>
                </c:pt>
                <c:pt idx="5">
                  <c:v>7494.3645420000003</c:v>
                </c:pt>
                <c:pt idx="6">
                  <c:v>13036.132337539999</c:v>
                </c:pt>
                <c:pt idx="7">
                  <c:v>19781.513012399999</c:v>
                </c:pt>
                <c:pt idx="8">
                  <c:v>10321.492931044</c:v>
                </c:pt>
                <c:pt idx="9">
                  <c:v>4601.6044720000009</c:v>
                </c:pt>
                <c:pt idx="10">
                  <c:v>11262.6805408</c:v>
                </c:pt>
                <c:pt idx="11">
                  <c:v>10502.663742300003</c:v>
                </c:pt>
                <c:pt idx="12">
                  <c:v>8323.5234298099986</c:v>
                </c:pt>
                <c:pt idx="13">
                  <c:v>8106.4108928399992</c:v>
                </c:pt>
                <c:pt idx="14">
                  <c:v>4705.8883739999983</c:v>
                </c:pt>
                <c:pt idx="15">
                  <c:v>11215.601702570999</c:v>
                </c:pt>
                <c:pt idx="16">
                  <c:v>14748.155082808005</c:v>
                </c:pt>
                <c:pt idx="17">
                  <c:v>30494.460023070002</c:v>
                </c:pt>
                <c:pt idx="18">
                  <c:v>20984.214082985003</c:v>
                </c:pt>
                <c:pt idx="19">
                  <c:v>15792.119908551995</c:v>
                </c:pt>
                <c:pt idx="20">
                  <c:v>13102.724784518996</c:v>
                </c:pt>
                <c:pt idx="21">
                  <c:v>15985.333883001998</c:v>
                </c:pt>
                <c:pt idx="22">
                  <c:v>10652.604574039002</c:v>
                </c:pt>
                <c:pt idx="23">
                  <c:v>6139.1173366940002</c:v>
                </c:pt>
                <c:pt idx="24">
                  <c:v>2471.7537880300006</c:v>
                </c:pt>
                <c:pt idx="25">
                  <c:v>6365.0702150000006</c:v>
                </c:pt>
                <c:pt idx="26">
                  <c:v>4533.3542211609983</c:v>
                </c:pt>
                <c:pt idx="27">
                  <c:v>23165.890954836999</c:v>
                </c:pt>
                <c:pt idx="28">
                  <c:v>7175.8331134029995</c:v>
                </c:pt>
                <c:pt idx="29">
                  <c:v>9387.6009681480009</c:v>
                </c:pt>
              </c:numCache>
            </c:numRef>
          </c:yVal>
          <c:smooth val="0"/>
        </c:ser>
        <c:ser>
          <c:idx val="6"/>
          <c:order val="6"/>
          <c:tx>
            <c:strRef>
              <c:f>'Shallow-Water Complex'!$H$2</c:f>
              <c:strCache>
                <c:ptCount val="1"/>
                <c:pt idx="0">
                  <c:v>Total</c:v>
                </c:pt>
              </c:strCache>
            </c:strRef>
          </c:tx>
          <c:spPr>
            <a:ln>
              <a:solidFill>
                <a:schemeClr val="tx2"/>
              </a:solidFill>
            </a:ln>
          </c:spPr>
          <c:marker>
            <c:symbol val="star"/>
            <c:size val="7"/>
            <c:spPr>
              <a:ln>
                <a:solidFill>
                  <a:srgbClr val="FF0000"/>
                </a:solidFill>
              </a:ln>
            </c:spPr>
          </c:marker>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Complex'!$H$3:$H$32</c:f>
              <c:numCache>
                <c:formatCode>#,##0</c:formatCode>
                <c:ptCount val="30"/>
                <c:pt idx="0">
                  <c:v>38851.872310499995</c:v>
                </c:pt>
                <c:pt idx="1">
                  <c:v>27163.364799899999</c:v>
                </c:pt>
                <c:pt idx="2">
                  <c:v>72083.49493529</c:v>
                </c:pt>
                <c:pt idx="3">
                  <c:v>44063.595062182998</c:v>
                </c:pt>
                <c:pt idx="4">
                  <c:v>49382.625470739993</c:v>
                </c:pt>
                <c:pt idx="5">
                  <c:v>35986.207715672004</c:v>
                </c:pt>
                <c:pt idx="6">
                  <c:v>67961.084996788006</c:v>
                </c:pt>
                <c:pt idx="7">
                  <c:v>120568.742200963</c:v>
                </c:pt>
                <c:pt idx="8">
                  <c:v>73181.802777545992</c:v>
                </c:pt>
                <c:pt idx="9">
                  <c:v>88750.464207430006</c:v>
                </c:pt>
                <c:pt idx="10">
                  <c:v>120644.31567407001</c:v>
                </c:pt>
                <c:pt idx="11">
                  <c:v>91458.792476870003</c:v>
                </c:pt>
                <c:pt idx="12">
                  <c:v>91627.721025987994</c:v>
                </c:pt>
                <c:pt idx="13">
                  <c:v>75326.865273952993</c:v>
                </c:pt>
                <c:pt idx="14">
                  <c:v>70361.140714180001</c:v>
                </c:pt>
                <c:pt idx="15">
                  <c:v>57593.174897937992</c:v>
                </c:pt>
                <c:pt idx="16">
                  <c:v>72580.281026757002</c:v>
                </c:pt>
                <c:pt idx="17">
                  <c:v>79381.39554559</c:v>
                </c:pt>
                <c:pt idx="18">
                  <c:v>113008.17671701402</c:v>
                </c:pt>
                <c:pt idx="19">
                  <c:v>78314.234579167998</c:v>
                </c:pt>
                <c:pt idx="20">
                  <c:v>99453.269699801793</c:v>
                </c:pt>
                <c:pt idx="21">
                  <c:v>108669.849724167</c:v>
                </c:pt>
                <c:pt idx="22">
                  <c:v>71793.176119536496</c:v>
                </c:pt>
                <c:pt idx="23">
                  <c:v>58036.057431319001</c:v>
                </c:pt>
                <c:pt idx="24">
                  <c:v>36198.312465109004</c:v>
                </c:pt>
                <c:pt idx="25">
                  <c:v>32561.9761450568</c:v>
                </c:pt>
                <c:pt idx="26">
                  <c:v>29140.365350965003</c:v>
                </c:pt>
                <c:pt idx="27">
                  <c:v>45085.047849724899</c:v>
                </c:pt>
                <c:pt idx="28">
                  <c:v>27801.307325287999</c:v>
                </c:pt>
                <c:pt idx="29">
                  <c:v>26785.102248988005</c:v>
                </c:pt>
              </c:numCache>
            </c:numRef>
          </c:yVal>
          <c:smooth val="0"/>
        </c:ser>
        <c:ser>
          <c:idx val="7"/>
          <c:order val="7"/>
          <c:tx>
            <c:strRef>
              <c:f>'Shallow-Water Complex'!$I$2</c:f>
              <c:strCache>
                <c:ptCount val="1"/>
                <c:pt idx="0">
                  <c:v>ACL</c:v>
                </c:pt>
              </c:strCache>
            </c:strRef>
          </c:tx>
          <c:spPr>
            <a:ln w="38100">
              <a:solidFill>
                <a:schemeClr val="tx1"/>
              </a:solidFill>
            </a:ln>
          </c:spPr>
          <c:marker>
            <c:symbol val="none"/>
          </c:marker>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Complex'!$I$3:$I$32</c:f>
              <c:numCache>
                <c:formatCode>#,##0</c:formatCode>
                <c:ptCount val="30"/>
                <c:pt idx="26">
                  <c:v>97818</c:v>
                </c:pt>
                <c:pt idx="27">
                  <c:v>96433</c:v>
                </c:pt>
                <c:pt idx="28">
                  <c:v>96433</c:v>
                </c:pt>
                <c:pt idx="29">
                  <c:v>96433</c:v>
                </c:pt>
              </c:numCache>
            </c:numRef>
          </c:yVal>
          <c:smooth val="0"/>
        </c:ser>
        <c:dLbls>
          <c:showLegendKey val="0"/>
          <c:showVal val="0"/>
          <c:showCatName val="0"/>
          <c:showSerName val="0"/>
          <c:showPercent val="0"/>
          <c:showBubbleSize val="0"/>
        </c:dLbls>
        <c:axId val="334443584"/>
        <c:axId val="334444160"/>
      </c:scatterChart>
      <c:valAx>
        <c:axId val="334443584"/>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34444160"/>
        <c:crosses val="autoZero"/>
        <c:crossBetween val="midCat"/>
      </c:valAx>
      <c:valAx>
        <c:axId val="334444160"/>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3444358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Red Hind</a:t>
            </a:r>
          </a:p>
        </c:rich>
      </c:tx>
      <c:layout/>
      <c:overlay val="0"/>
    </c:title>
    <c:autoTitleDeleted val="0"/>
    <c:plotArea>
      <c:layout/>
      <c:scatterChart>
        <c:scatterStyle val="lineMarker"/>
        <c:varyColors val="0"/>
        <c:ser>
          <c:idx val="0"/>
          <c:order val="0"/>
          <c:tx>
            <c:strRef>
              <c:f>'Shallow-Water Complex'!$B$2</c:f>
              <c:strCache>
                <c:ptCount val="1"/>
                <c:pt idx="0">
                  <c:v>Red Hind</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Complex'!$B$3:$B$32</c:f>
              <c:numCache>
                <c:formatCode>#,##0</c:formatCode>
                <c:ptCount val="30"/>
                <c:pt idx="0">
                  <c:v>5539.7324539000001</c:v>
                </c:pt>
                <c:pt idx="1">
                  <c:v>14596.7070745</c:v>
                </c:pt>
                <c:pt idx="2">
                  <c:v>8123.2104077699996</c:v>
                </c:pt>
                <c:pt idx="3">
                  <c:v>12703.170099613</c:v>
                </c:pt>
                <c:pt idx="4">
                  <c:v>32645.789724639999</c:v>
                </c:pt>
                <c:pt idx="5">
                  <c:v>18690.288325252001</c:v>
                </c:pt>
                <c:pt idx="6">
                  <c:v>23968.225636417999</c:v>
                </c:pt>
                <c:pt idx="7">
                  <c:v>51336.772179599997</c:v>
                </c:pt>
                <c:pt idx="8">
                  <c:v>34210.94399498</c:v>
                </c:pt>
                <c:pt idx="9">
                  <c:v>54698.498366239997</c:v>
                </c:pt>
                <c:pt idx="10">
                  <c:v>39008.316127619997</c:v>
                </c:pt>
                <c:pt idx="11">
                  <c:v>30160.691518300002</c:v>
                </c:pt>
                <c:pt idx="12">
                  <c:v>37796.867335889998</c:v>
                </c:pt>
                <c:pt idx="13">
                  <c:v>24794.374848470001</c:v>
                </c:pt>
                <c:pt idx="14">
                  <c:v>23433.121677079998</c:v>
                </c:pt>
                <c:pt idx="15">
                  <c:v>20060.487519139999</c:v>
                </c:pt>
                <c:pt idx="16">
                  <c:v>27747.990861591003</c:v>
                </c:pt>
                <c:pt idx="17">
                  <c:v>20299.893785294</c:v>
                </c:pt>
                <c:pt idx="18">
                  <c:v>24710.992400181</c:v>
                </c:pt>
                <c:pt idx="19">
                  <c:v>17830.487266110002</c:v>
                </c:pt>
                <c:pt idx="20">
                  <c:v>18381.5317741088</c:v>
                </c:pt>
                <c:pt idx="21">
                  <c:v>25257.291864036</c:v>
                </c:pt>
                <c:pt idx="22">
                  <c:v>23378.455686687499</c:v>
                </c:pt>
                <c:pt idx="23">
                  <c:v>15415.258451165</c:v>
                </c:pt>
                <c:pt idx="24">
                  <c:v>8881.383295399999</c:v>
                </c:pt>
                <c:pt idx="25">
                  <c:v>5513.1520134000002</c:v>
                </c:pt>
                <c:pt idx="26">
                  <c:v>6682.6205124409998</c:v>
                </c:pt>
                <c:pt idx="27">
                  <c:v>8507.2437826000005</c:v>
                </c:pt>
                <c:pt idx="28">
                  <c:v>4929.0987815919998</c:v>
                </c:pt>
                <c:pt idx="29">
                  <c:v>5312.2815595400007</c:v>
                </c:pt>
              </c:numCache>
            </c:numRef>
          </c:yVal>
          <c:smooth val="0"/>
        </c:ser>
        <c:ser>
          <c:idx val="1"/>
          <c:order val="1"/>
          <c:tx>
            <c:strRef>
              <c:f>'Shallow-Water Complex'!$B$34</c:f>
              <c:strCache>
                <c:ptCount val="1"/>
                <c:pt idx="0">
                  <c:v>ACL/ABC</c:v>
                </c:pt>
              </c:strCache>
            </c:strRef>
          </c:tx>
          <c:spPr>
            <a:ln w="38100">
              <a:solidFill>
                <a:schemeClr val="tx1"/>
              </a:solidFill>
            </a:ln>
          </c:spPr>
          <c:marker>
            <c:symbol val="none"/>
          </c:marker>
          <c:xVal>
            <c:numRef>
              <c:f>'Shallow-Water Complex'!$A$35:$A$38</c:f>
              <c:numCache>
                <c:formatCode>General</c:formatCode>
                <c:ptCount val="4"/>
                <c:pt idx="0">
                  <c:v>2012</c:v>
                </c:pt>
                <c:pt idx="1">
                  <c:v>2013</c:v>
                </c:pt>
                <c:pt idx="2">
                  <c:v>2014</c:v>
                </c:pt>
                <c:pt idx="3">
                  <c:v>2015</c:v>
                </c:pt>
              </c:numCache>
            </c:numRef>
          </c:xVal>
          <c:yVal>
            <c:numRef>
              <c:f>'Shallow-Water Complex'!$B$35:$B$38</c:f>
              <c:numCache>
                <c:formatCode>#,##0</c:formatCode>
                <c:ptCount val="4"/>
                <c:pt idx="0">
                  <c:v>25885</c:v>
                </c:pt>
                <c:pt idx="1">
                  <c:v>24867</c:v>
                </c:pt>
                <c:pt idx="2">
                  <c:v>24867</c:v>
                </c:pt>
                <c:pt idx="3">
                  <c:v>24867</c:v>
                </c:pt>
              </c:numCache>
            </c:numRef>
          </c:yVal>
          <c:smooth val="0"/>
        </c:ser>
        <c:dLbls>
          <c:showLegendKey val="0"/>
          <c:showVal val="0"/>
          <c:showCatName val="0"/>
          <c:showSerName val="0"/>
          <c:showPercent val="0"/>
          <c:showBubbleSize val="0"/>
        </c:dLbls>
        <c:axId val="334929920"/>
        <c:axId val="334930496"/>
      </c:scatterChart>
      <c:valAx>
        <c:axId val="334929920"/>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34930496"/>
        <c:crosses val="autoZero"/>
        <c:crossBetween val="midCat"/>
      </c:valAx>
      <c:valAx>
        <c:axId val="334930496"/>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34929920"/>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Rock Hind</a:t>
            </a:r>
          </a:p>
        </c:rich>
      </c:tx>
      <c:layout/>
      <c:overlay val="0"/>
    </c:title>
    <c:autoTitleDeleted val="0"/>
    <c:plotArea>
      <c:layout/>
      <c:scatterChart>
        <c:scatterStyle val="lineMarker"/>
        <c:varyColors val="0"/>
        <c:ser>
          <c:idx val="1"/>
          <c:order val="0"/>
          <c:tx>
            <c:strRef>
              <c:f>'Shallow-Water Complex'!$C$2</c:f>
              <c:strCache>
                <c:ptCount val="1"/>
                <c:pt idx="0">
                  <c:v>Rock Hind</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Complex'!$C$3:$C$32</c:f>
              <c:numCache>
                <c:formatCode>#,##0</c:formatCode>
                <c:ptCount val="30"/>
                <c:pt idx="0">
                  <c:v>4986.2366441999993</c:v>
                </c:pt>
                <c:pt idx="1">
                  <c:v>7187.4926993999998</c:v>
                </c:pt>
                <c:pt idx="2">
                  <c:v>6619.9329362000008</c:v>
                </c:pt>
                <c:pt idx="3">
                  <c:v>3095.7052132900008</c:v>
                </c:pt>
                <c:pt idx="4">
                  <c:v>9426.7051357599994</c:v>
                </c:pt>
                <c:pt idx="5">
                  <c:v>4372.20653752</c:v>
                </c:pt>
                <c:pt idx="6">
                  <c:v>15679.796248820001</c:v>
                </c:pt>
                <c:pt idx="7">
                  <c:v>34912.075858009994</c:v>
                </c:pt>
                <c:pt idx="8">
                  <c:v>22800.793228149996</c:v>
                </c:pt>
                <c:pt idx="9">
                  <c:v>23323.809651190004</c:v>
                </c:pt>
                <c:pt idx="10">
                  <c:v>26908.930187670001</c:v>
                </c:pt>
                <c:pt idx="11">
                  <c:v>45871.676560269996</c:v>
                </c:pt>
                <c:pt idx="12">
                  <c:v>42159.430699527999</c:v>
                </c:pt>
                <c:pt idx="13">
                  <c:v>34907.712818079999</c:v>
                </c:pt>
                <c:pt idx="14">
                  <c:v>32895.378456099999</c:v>
                </c:pt>
                <c:pt idx="15">
                  <c:v>21166.153224189999</c:v>
                </c:pt>
                <c:pt idx="16">
                  <c:v>24653.276771858</c:v>
                </c:pt>
                <c:pt idx="17">
                  <c:v>23293.093800719995</c:v>
                </c:pt>
                <c:pt idx="18">
                  <c:v>50662.716204678007</c:v>
                </c:pt>
                <c:pt idx="19">
                  <c:v>33071.846927630002</c:v>
                </c:pt>
                <c:pt idx="20">
                  <c:v>37897.587099176999</c:v>
                </c:pt>
                <c:pt idx="21">
                  <c:v>41629.800028757003</c:v>
                </c:pt>
                <c:pt idx="22">
                  <c:v>30863.651793189998</c:v>
                </c:pt>
                <c:pt idx="23">
                  <c:v>29983.69708496</c:v>
                </c:pt>
                <c:pt idx="24">
                  <c:v>19834.071892076001</c:v>
                </c:pt>
                <c:pt idx="25">
                  <c:v>14921.297106656799</c:v>
                </c:pt>
                <c:pt idx="26">
                  <c:v>11051.775461663001</c:v>
                </c:pt>
                <c:pt idx="27">
                  <c:v>11279.1944835179</c:v>
                </c:pt>
                <c:pt idx="28">
                  <c:v>13318.61887362</c:v>
                </c:pt>
                <c:pt idx="29">
                  <c:v>10864.933923100001</c:v>
                </c:pt>
              </c:numCache>
            </c:numRef>
          </c:yVal>
          <c:smooth val="0"/>
        </c:ser>
        <c:ser>
          <c:idx val="0"/>
          <c:order val="1"/>
          <c:tx>
            <c:strRef>
              <c:f>'Shallow-Water Complex'!$C$34</c:f>
              <c:strCache>
                <c:ptCount val="1"/>
                <c:pt idx="0">
                  <c:v>ACL/ABC</c:v>
                </c:pt>
              </c:strCache>
            </c:strRef>
          </c:tx>
          <c:spPr>
            <a:ln w="38100">
              <a:solidFill>
                <a:schemeClr val="tx1"/>
              </a:solidFill>
            </a:ln>
          </c:spPr>
          <c:marker>
            <c:symbol val="none"/>
          </c:marker>
          <c:xVal>
            <c:numRef>
              <c:f>'Shallow-Water Complex'!$A$35:$A$38</c:f>
              <c:numCache>
                <c:formatCode>General</c:formatCode>
                <c:ptCount val="4"/>
                <c:pt idx="0">
                  <c:v>2012</c:v>
                </c:pt>
                <c:pt idx="1">
                  <c:v>2013</c:v>
                </c:pt>
                <c:pt idx="2">
                  <c:v>2014</c:v>
                </c:pt>
                <c:pt idx="3">
                  <c:v>2015</c:v>
                </c:pt>
              </c:numCache>
            </c:numRef>
          </c:xVal>
          <c:yVal>
            <c:numRef>
              <c:f>'Shallow-Water Complex'!$C$35:$C$38</c:f>
              <c:numCache>
                <c:formatCode>#,##0</c:formatCode>
                <c:ptCount val="4"/>
                <c:pt idx="0">
                  <c:v>37569</c:v>
                </c:pt>
                <c:pt idx="1">
                  <c:v>37953</c:v>
                </c:pt>
                <c:pt idx="2">
                  <c:v>37953</c:v>
                </c:pt>
                <c:pt idx="3">
                  <c:v>37953</c:v>
                </c:pt>
              </c:numCache>
            </c:numRef>
          </c:yVal>
          <c:smooth val="0"/>
        </c:ser>
        <c:dLbls>
          <c:showLegendKey val="0"/>
          <c:showVal val="0"/>
          <c:showCatName val="0"/>
          <c:showSerName val="0"/>
          <c:showPercent val="0"/>
          <c:showBubbleSize val="0"/>
        </c:dLbls>
        <c:axId val="334932800"/>
        <c:axId val="334933376"/>
      </c:scatterChart>
      <c:valAx>
        <c:axId val="334932800"/>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34933376"/>
        <c:crosses val="autoZero"/>
        <c:crossBetween val="midCat"/>
      </c:valAx>
      <c:valAx>
        <c:axId val="334933376"/>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34932800"/>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Yellowmouth Grouper</a:t>
            </a:r>
          </a:p>
        </c:rich>
      </c:tx>
      <c:layout/>
      <c:overlay val="0"/>
    </c:title>
    <c:autoTitleDeleted val="0"/>
    <c:plotArea>
      <c:layout/>
      <c:scatterChart>
        <c:scatterStyle val="lineMarker"/>
        <c:varyColors val="0"/>
        <c:ser>
          <c:idx val="2"/>
          <c:order val="0"/>
          <c:tx>
            <c:strRef>
              <c:f>'Shallow-Water Complex'!$D$2</c:f>
              <c:strCache>
                <c:ptCount val="1"/>
                <c:pt idx="0">
                  <c:v>Yellowmouth Grouper</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Complex'!$D$3:$D$32</c:f>
              <c:numCache>
                <c:formatCode>#,##0</c:formatCode>
                <c:ptCount val="30"/>
                <c:pt idx="0">
                  <c:v>213.66542279999999</c:v>
                </c:pt>
                <c:pt idx="1">
                  <c:v>262.40692419999999</c:v>
                </c:pt>
                <c:pt idx="2">
                  <c:v>916.52266763000023</c:v>
                </c:pt>
                <c:pt idx="3">
                  <c:v>1179.52518308</c:v>
                </c:pt>
                <c:pt idx="4">
                  <c:v>1021.2368579999999</c:v>
                </c:pt>
                <c:pt idx="5">
                  <c:v>1753.8400449000001</c:v>
                </c:pt>
                <c:pt idx="6">
                  <c:v>3104.2144340099994</c:v>
                </c:pt>
                <c:pt idx="7">
                  <c:v>377.14092199999999</c:v>
                </c:pt>
                <c:pt idx="8">
                  <c:v>867.18638599999986</c:v>
                </c:pt>
                <c:pt idx="9">
                  <c:v>666.725596</c:v>
                </c:pt>
                <c:pt idx="10">
                  <c:v>409.30508199999997</c:v>
                </c:pt>
                <c:pt idx="11">
                  <c:v>489.34887600000008</c:v>
                </c:pt>
                <c:pt idx="12">
                  <c:v>1153.6838000000002</c:v>
                </c:pt>
                <c:pt idx="13">
                  <c:v>3064.8477702000009</c:v>
                </c:pt>
                <c:pt idx="14">
                  <c:v>3849.1058718999998</c:v>
                </c:pt>
                <c:pt idx="15">
                  <c:v>312.20308</c:v>
                </c:pt>
                <c:pt idx="16">
                  <c:v>265.389748</c:v>
                </c:pt>
                <c:pt idx="17">
                  <c:v>1685.5285564399996</c:v>
                </c:pt>
                <c:pt idx="18">
                  <c:v>4674.2640018799993</c:v>
                </c:pt>
                <c:pt idx="19">
                  <c:v>3982.8046653999995</c:v>
                </c:pt>
                <c:pt idx="20">
                  <c:v>1104.7897520000001</c:v>
                </c:pt>
                <c:pt idx="21">
                  <c:v>14079.773983200001</c:v>
                </c:pt>
                <c:pt idx="22">
                  <c:v>341.183896</c:v>
                </c:pt>
                <c:pt idx="23">
                  <c:v>95.236515400000002</c:v>
                </c:pt>
                <c:pt idx="24">
                  <c:v>777.73466819999999</c:v>
                </c:pt>
                <c:pt idx="25">
                  <c:v>356.06725599999999</c:v>
                </c:pt>
                <c:pt idx="26">
                  <c:v>406.87650819999999</c:v>
                </c:pt>
                <c:pt idx="27">
                  <c:v>258.79447599999997</c:v>
                </c:pt>
                <c:pt idx="28">
                  <c:v>342.31160299999999</c:v>
                </c:pt>
                <c:pt idx="29">
                  <c:v>331.51389999999998</c:v>
                </c:pt>
              </c:numCache>
            </c:numRef>
          </c:yVal>
          <c:smooth val="0"/>
        </c:ser>
        <c:ser>
          <c:idx val="0"/>
          <c:order val="1"/>
          <c:tx>
            <c:strRef>
              <c:f>'Shallow-Water Complex'!$D$34</c:f>
              <c:strCache>
                <c:ptCount val="1"/>
                <c:pt idx="0">
                  <c:v>ACL/ABC</c:v>
                </c:pt>
              </c:strCache>
            </c:strRef>
          </c:tx>
          <c:spPr>
            <a:ln w="38100">
              <a:solidFill>
                <a:schemeClr val="tx1"/>
              </a:solidFill>
            </a:ln>
          </c:spPr>
          <c:marker>
            <c:symbol val="none"/>
          </c:marker>
          <c:xVal>
            <c:numRef>
              <c:f>'Shallow-Water Complex'!$A$35:$A$38</c:f>
              <c:numCache>
                <c:formatCode>General</c:formatCode>
                <c:ptCount val="4"/>
                <c:pt idx="0">
                  <c:v>2012</c:v>
                </c:pt>
                <c:pt idx="1">
                  <c:v>2013</c:v>
                </c:pt>
                <c:pt idx="2">
                  <c:v>2014</c:v>
                </c:pt>
                <c:pt idx="3">
                  <c:v>2015</c:v>
                </c:pt>
              </c:numCache>
            </c:numRef>
          </c:xVal>
          <c:yVal>
            <c:numRef>
              <c:f>'Shallow-Water Complex'!$D$35:$D$38</c:f>
              <c:numCache>
                <c:formatCode>#,##0</c:formatCode>
                <c:ptCount val="4"/>
                <c:pt idx="0">
                  <c:v>4661</c:v>
                </c:pt>
                <c:pt idx="1">
                  <c:v>4040</c:v>
                </c:pt>
                <c:pt idx="2">
                  <c:v>4040</c:v>
                </c:pt>
                <c:pt idx="3">
                  <c:v>4040</c:v>
                </c:pt>
              </c:numCache>
            </c:numRef>
          </c:yVal>
          <c:smooth val="0"/>
        </c:ser>
        <c:dLbls>
          <c:showLegendKey val="0"/>
          <c:showVal val="0"/>
          <c:showCatName val="0"/>
          <c:showSerName val="0"/>
          <c:showPercent val="0"/>
          <c:showBubbleSize val="0"/>
        </c:dLbls>
        <c:axId val="334935680"/>
        <c:axId val="334936256"/>
      </c:scatterChart>
      <c:valAx>
        <c:axId val="334935680"/>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34936256"/>
        <c:crosses val="autoZero"/>
        <c:crossBetween val="midCat"/>
      </c:valAx>
      <c:valAx>
        <c:axId val="334936256"/>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34935680"/>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Yellowfin Grouper</a:t>
            </a:r>
          </a:p>
        </c:rich>
      </c:tx>
      <c:layout/>
      <c:overlay val="0"/>
    </c:title>
    <c:autoTitleDeleted val="0"/>
    <c:plotArea>
      <c:layout/>
      <c:scatterChart>
        <c:scatterStyle val="lineMarker"/>
        <c:varyColors val="0"/>
        <c:ser>
          <c:idx val="3"/>
          <c:order val="0"/>
          <c:tx>
            <c:strRef>
              <c:f>'Shallow-Water Complex'!$E$2</c:f>
              <c:strCache>
                <c:ptCount val="1"/>
                <c:pt idx="0">
                  <c:v>Yellowfin Grouper</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Complex'!$E$3:$E$32</c:f>
              <c:numCache>
                <c:formatCode>#,##0</c:formatCode>
                <c:ptCount val="30"/>
                <c:pt idx="0">
                  <c:v>27322.966739</c:v>
                </c:pt>
                <c:pt idx="1">
                  <c:v>4467.4536500000004</c:v>
                </c:pt>
                <c:pt idx="2">
                  <c:v>55477.404099400002</c:v>
                </c:pt>
                <c:pt idx="3">
                  <c:v>24903.286513999999</c:v>
                </c:pt>
                <c:pt idx="4">
                  <c:v>4434.4715679999999</c:v>
                </c:pt>
                <c:pt idx="5">
                  <c:v>3264.2401359999999</c:v>
                </c:pt>
                <c:pt idx="6">
                  <c:v>11286.487502</c:v>
                </c:pt>
                <c:pt idx="7">
                  <c:v>9841.5778300999991</c:v>
                </c:pt>
                <c:pt idx="8">
                  <c:v>4446.8626420000001</c:v>
                </c:pt>
                <c:pt idx="9">
                  <c:v>5358.5467980000003</c:v>
                </c:pt>
                <c:pt idx="10">
                  <c:v>14440.763264900001</c:v>
                </c:pt>
                <c:pt idx="11">
                  <c:v>4125.873106</c:v>
                </c:pt>
                <c:pt idx="12">
                  <c:v>1627.2305220000001</c:v>
                </c:pt>
                <c:pt idx="13">
                  <c:v>3832.0972320000001</c:v>
                </c:pt>
                <c:pt idx="14">
                  <c:v>2906.0016700000001</c:v>
                </c:pt>
                <c:pt idx="15">
                  <c:v>4746.2129405300002</c:v>
                </c:pt>
                <c:pt idx="16">
                  <c:v>5142.5372344999996</c:v>
                </c:pt>
                <c:pt idx="17">
                  <c:v>2223.42193</c:v>
                </c:pt>
                <c:pt idx="18">
                  <c:v>9258.4716719999997</c:v>
                </c:pt>
                <c:pt idx="19">
                  <c:v>3777.0417080000002</c:v>
                </c:pt>
                <c:pt idx="20">
                  <c:v>26074.528285599998</c:v>
                </c:pt>
                <c:pt idx="21">
                  <c:v>9853.0090813999996</c:v>
                </c:pt>
                <c:pt idx="22">
                  <c:v>4205.7486058000004</c:v>
                </c:pt>
                <c:pt idx="23">
                  <c:v>3284.1457632000001</c:v>
                </c:pt>
                <c:pt idx="24">
                  <c:v>3774.353556</c:v>
                </c:pt>
                <c:pt idx="25">
                  <c:v>5241.7739116000002</c:v>
                </c:pt>
                <c:pt idx="26">
                  <c:v>6441.9501579000007</c:v>
                </c:pt>
                <c:pt idx="27">
                  <c:v>1495.2009124000001</c:v>
                </c:pt>
                <c:pt idx="28">
                  <c:v>1756.3056738</c:v>
                </c:pt>
                <c:pt idx="29">
                  <c:v>493.51399839999999</c:v>
                </c:pt>
              </c:numCache>
            </c:numRef>
          </c:yVal>
          <c:smooth val="0"/>
        </c:ser>
        <c:ser>
          <c:idx val="0"/>
          <c:order val="1"/>
          <c:tx>
            <c:strRef>
              <c:f>'Shallow-Water Complex'!$E$34</c:f>
              <c:strCache>
                <c:ptCount val="1"/>
                <c:pt idx="0">
                  <c:v>ACL/ABC</c:v>
                </c:pt>
              </c:strCache>
            </c:strRef>
          </c:tx>
          <c:spPr>
            <a:ln w="38100">
              <a:solidFill>
                <a:schemeClr val="tx1"/>
              </a:solidFill>
            </a:ln>
          </c:spPr>
          <c:marker>
            <c:symbol val="none"/>
          </c:marker>
          <c:xVal>
            <c:numRef>
              <c:f>'Shallow-Water Complex'!$A$35:$A$38</c:f>
              <c:numCache>
                <c:formatCode>General</c:formatCode>
                <c:ptCount val="4"/>
                <c:pt idx="0">
                  <c:v>2012</c:v>
                </c:pt>
                <c:pt idx="1">
                  <c:v>2013</c:v>
                </c:pt>
                <c:pt idx="2">
                  <c:v>2014</c:v>
                </c:pt>
                <c:pt idx="3">
                  <c:v>2015</c:v>
                </c:pt>
              </c:numCache>
            </c:numRef>
          </c:xVal>
          <c:yVal>
            <c:numRef>
              <c:f>'Shallow-Water Complex'!$E$35:$E$38</c:f>
              <c:numCache>
                <c:formatCode>#,##0</c:formatCode>
                <c:ptCount val="4"/>
                <c:pt idx="0">
                  <c:v>9258</c:v>
                </c:pt>
                <c:pt idx="1">
                  <c:v>9258</c:v>
                </c:pt>
                <c:pt idx="2">
                  <c:v>9258</c:v>
                </c:pt>
                <c:pt idx="3">
                  <c:v>9258</c:v>
                </c:pt>
              </c:numCache>
            </c:numRef>
          </c:yVal>
          <c:smooth val="0"/>
        </c:ser>
        <c:dLbls>
          <c:showLegendKey val="0"/>
          <c:showVal val="0"/>
          <c:showCatName val="0"/>
          <c:showSerName val="0"/>
          <c:showPercent val="0"/>
          <c:showBubbleSize val="0"/>
        </c:dLbls>
        <c:axId val="335430208"/>
        <c:axId val="335430784"/>
      </c:scatterChart>
      <c:valAx>
        <c:axId val="335430208"/>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35430784"/>
        <c:crosses val="autoZero"/>
        <c:crossBetween val="midCat"/>
      </c:valAx>
      <c:valAx>
        <c:axId val="335430784"/>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35430208"/>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'Blueline Tilefish'!$B$2</c:f>
              <c:strCache>
                <c:ptCount val="1"/>
                <c:pt idx="0">
                  <c:v>Total</c:v>
                </c:pt>
              </c:strCache>
            </c:strRef>
          </c:tx>
          <c:xVal>
            <c:numRef>
              <c:f>'Blueline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'Blueline Tilefish'!$B$3:$B$32</c:f>
              <c:numCache>
                <c:formatCode>#,##0</c:formatCode>
                <c:ptCount val="30"/>
                <c:pt idx="0">
                  <c:v>118259.6386304</c:v>
                </c:pt>
                <c:pt idx="1">
                  <c:v>106017.69661489001</c:v>
                </c:pt>
                <c:pt idx="2">
                  <c:v>51609.554612799999</c:v>
                </c:pt>
                <c:pt idx="3">
                  <c:v>56727.099998010002</c:v>
                </c:pt>
                <c:pt idx="4">
                  <c:v>102926.743066</c:v>
                </c:pt>
                <c:pt idx="5">
                  <c:v>143202.27598599999</c:v>
                </c:pt>
                <c:pt idx="6">
                  <c:v>290564.080854</c:v>
                </c:pt>
                <c:pt idx="7">
                  <c:v>229326.94552840001</c:v>
                </c:pt>
                <c:pt idx="8">
                  <c:v>192001.05475000001</c:v>
                </c:pt>
                <c:pt idx="9">
                  <c:v>208768.60237820001</c:v>
                </c:pt>
                <c:pt idx="10">
                  <c:v>184821.19034589999</c:v>
                </c:pt>
                <c:pt idx="11">
                  <c:v>315829.50860419997</c:v>
                </c:pt>
                <c:pt idx="12">
                  <c:v>113065.37119000001</c:v>
                </c:pt>
                <c:pt idx="13">
                  <c:v>125692.823947677</c:v>
                </c:pt>
                <c:pt idx="14">
                  <c:v>116722.891953</c:v>
                </c:pt>
                <c:pt idx="15">
                  <c:v>151715.52451718302</c:v>
                </c:pt>
                <c:pt idx="16">
                  <c:v>265065.06561994995</c:v>
                </c:pt>
                <c:pt idx="17">
                  <c:v>137103.79727772</c:v>
                </c:pt>
                <c:pt idx="18">
                  <c:v>90152.692657620006</c:v>
                </c:pt>
                <c:pt idx="19">
                  <c:v>119938.33300663</c:v>
                </c:pt>
                <c:pt idx="20">
                  <c:v>425203.71252490999</c:v>
                </c:pt>
                <c:pt idx="21">
                  <c:v>492324.70496235008</c:v>
                </c:pt>
                <c:pt idx="22">
                  <c:v>752752.66470605996</c:v>
                </c:pt>
                <c:pt idx="23">
                  <c:v>619094.12227105</c:v>
                </c:pt>
                <c:pt idx="24">
                  <c:v>519615.39098098001</c:v>
                </c:pt>
                <c:pt idx="25">
                  <c:v>189898.31846854999</c:v>
                </c:pt>
                <c:pt idx="26">
                  <c:v>477520.51116920501</c:v>
                </c:pt>
                <c:pt idx="27">
                  <c:v>635893.42958283005</c:v>
                </c:pt>
                <c:pt idx="28">
                  <c:v>246392.44871616</c:v>
                </c:pt>
                <c:pt idx="29">
                  <c:v>122903.11204362</c:v>
                </c:pt>
              </c:numCache>
            </c:numRef>
          </c:yVal>
          <c:smooth val="0"/>
        </c:ser>
        <c:ser>
          <c:idx val="2"/>
          <c:order val="1"/>
          <c:tx>
            <c:strRef>
              <c:f>'Blueline Tilefish'!$D$2</c:f>
              <c:strCache>
                <c:ptCount val="1"/>
                <c:pt idx="0">
                  <c:v>Commercial</c:v>
                </c:pt>
              </c:strCache>
            </c:strRef>
          </c:tx>
          <c:xVal>
            <c:numRef>
              <c:f>'Blueline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'Blueline Tilefish'!$D$3:$D$32</c:f>
              <c:numCache>
                <c:formatCode>#,##0</c:formatCode>
                <c:ptCount val="30"/>
                <c:pt idx="0">
                  <c:v>116081</c:v>
                </c:pt>
                <c:pt idx="1">
                  <c:v>91082</c:v>
                </c:pt>
                <c:pt idx="2">
                  <c:v>50409</c:v>
                </c:pt>
                <c:pt idx="3">
                  <c:v>55563</c:v>
                </c:pt>
                <c:pt idx="4">
                  <c:v>102169</c:v>
                </c:pt>
                <c:pt idx="5">
                  <c:v>142400</c:v>
                </c:pt>
                <c:pt idx="6">
                  <c:v>287783</c:v>
                </c:pt>
                <c:pt idx="7">
                  <c:v>216167</c:v>
                </c:pt>
                <c:pt idx="8">
                  <c:v>191855</c:v>
                </c:pt>
                <c:pt idx="9">
                  <c:v>183507</c:v>
                </c:pt>
                <c:pt idx="10">
                  <c:v>169685</c:v>
                </c:pt>
                <c:pt idx="11">
                  <c:v>241125</c:v>
                </c:pt>
                <c:pt idx="12">
                  <c:v>112806</c:v>
                </c:pt>
                <c:pt idx="13">
                  <c:v>121837</c:v>
                </c:pt>
                <c:pt idx="14">
                  <c:v>116313</c:v>
                </c:pt>
                <c:pt idx="15">
                  <c:v>128921</c:v>
                </c:pt>
                <c:pt idx="16">
                  <c:v>261770</c:v>
                </c:pt>
                <c:pt idx="17">
                  <c:v>102413</c:v>
                </c:pt>
                <c:pt idx="18">
                  <c:v>77751</c:v>
                </c:pt>
                <c:pt idx="19">
                  <c:v>87381</c:v>
                </c:pt>
                <c:pt idx="20">
                  <c:v>178668</c:v>
                </c:pt>
                <c:pt idx="21">
                  <c:v>69004</c:v>
                </c:pt>
                <c:pt idx="22">
                  <c:v>419417</c:v>
                </c:pt>
                <c:pt idx="23">
                  <c:v>480651</c:v>
                </c:pt>
                <c:pt idx="24">
                  <c:v>443018</c:v>
                </c:pt>
                <c:pt idx="25">
                  <c:v>138134</c:v>
                </c:pt>
                <c:pt idx="26">
                  <c:v>367317</c:v>
                </c:pt>
                <c:pt idx="27">
                  <c:v>275591</c:v>
                </c:pt>
                <c:pt idx="28">
                  <c:v>143904</c:v>
                </c:pt>
                <c:pt idx="29">
                  <c:v>77580</c:v>
                </c:pt>
              </c:numCache>
            </c:numRef>
          </c:yVal>
          <c:smooth val="0"/>
        </c:ser>
        <c:ser>
          <c:idx val="1"/>
          <c:order val="2"/>
          <c:tx>
            <c:strRef>
              <c:f>'Blueline Tilefish'!$C$2</c:f>
              <c:strCache>
                <c:ptCount val="1"/>
                <c:pt idx="0">
                  <c:v>For-Hire</c:v>
                </c:pt>
              </c:strCache>
            </c:strRef>
          </c:tx>
          <c:xVal>
            <c:numRef>
              <c:f>'Blueline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'Blueline Tilefish'!$C$3:$C$32</c:f>
              <c:numCache>
                <c:formatCode>#,##0</c:formatCode>
                <c:ptCount val="30"/>
                <c:pt idx="0">
                  <c:v>2178.6386304000002</c:v>
                </c:pt>
                <c:pt idx="1">
                  <c:v>4588.1340758899996</c:v>
                </c:pt>
                <c:pt idx="2">
                  <c:v>1200.5546128000001</c:v>
                </c:pt>
                <c:pt idx="3">
                  <c:v>431.4314015999999</c:v>
                </c:pt>
                <c:pt idx="4">
                  <c:v>757.74306600000011</c:v>
                </c:pt>
                <c:pt idx="5">
                  <c:v>802.27598599999988</c:v>
                </c:pt>
                <c:pt idx="6">
                  <c:v>2781.0808540000003</c:v>
                </c:pt>
                <c:pt idx="7">
                  <c:v>8466.3707171000005</c:v>
                </c:pt>
                <c:pt idx="8">
                  <c:v>146.05475000000001</c:v>
                </c:pt>
                <c:pt idx="9">
                  <c:v>25261.602378200001</c:v>
                </c:pt>
                <c:pt idx="10">
                  <c:v>15136.1903459</c:v>
                </c:pt>
                <c:pt idx="11">
                  <c:v>74704.508604199989</c:v>
                </c:pt>
                <c:pt idx="12">
                  <c:v>259.37118999999996</c:v>
                </c:pt>
                <c:pt idx="13">
                  <c:v>3855.823947677</c:v>
                </c:pt>
                <c:pt idx="14">
                  <c:v>409.89195299999994</c:v>
                </c:pt>
                <c:pt idx="15">
                  <c:v>22794.524517183003</c:v>
                </c:pt>
                <c:pt idx="16">
                  <c:v>1992.6759384500003</c:v>
                </c:pt>
                <c:pt idx="17">
                  <c:v>13330.78143872</c:v>
                </c:pt>
                <c:pt idx="18">
                  <c:v>12401.69265762</c:v>
                </c:pt>
                <c:pt idx="19">
                  <c:v>32557.33300663</c:v>
                </c:pt>
                <c:pt idx="20">
                  <c:v>154290.32232700998</c:v>
                </c:pt>
                <c:pt idx="21">
                  <c:v>351865.75953979004</c:v>
                </c:pt>
                <c:pt idx="22">
                  <c:v>224043.82674216002</c:v>
                </c:pt>
                <c:pt idx="23">
                  <c:v>69523.170310050002</c:v>
                </c:pt>
                <c:pt idx="24">
                  <c:v>42842.683388279998</c:v>
                </c:pt>
                <c:pt idx="25">
                  <c:v>43153.612416750009</c:v>
                </c:pt>
                <c:pt idx="26">
                  <c:v>75113.389956585001</c:v>
                </c:pt>
                <c:pt idx="27">
                  <c:v>45148.675229910004</c:v>
                </c:pt>
                <c:pt idx="28">
                  <c:v>65949.824525930002</c:v>
                </c:pt>
                <c:pt idx="29">
                  <c:v>22108.698329499999</c:v>
                </c:pt>
              </c:numCache>
            </c:numRef>
          </c:yVal>
          <c:smooth val="0"/>
        </c:ser>
        <c:ser>
          <c:idx val="3"/>
          <c:order val="3"/>
          <c:tx>
            <c:strRef>
              <c:f>'Blueline Tilefish'!$E$2</c:f>
              <c:strCache>
                <c:ptCount val="1"/>
                <c:pt idx="0">
                  <c:v>Private</c:v>
                </c:pt>
              </c:strCache>
            </c:strRef>
          </c:tx>
          <c:spPr>
            <a:ln>
              <a:solidFill>
                <a:schemeClr val="accent5"/>
              </a:solidFill>
            </a:ln>
          </c:spPr>
          <c:marker>
            <c:spPr>
              <a:ln>
                <a:solidFill>
                  <a:schemeClr val="accent5"/>
                </a:solidFill>
              </a:ln>
            </c:spPr>
          </c:marker>
          <c:xVal>
            <c:numRef>
              <c:f>'Blueline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'Blueline Tilefish'!$E$3:$E$32</c:f>
              <c:numCache>
                <c:formatCode>#,##0</c:formatCode>
                <c:ptCount val="30"/>
                <c:pt idx="1">
                  <c:v>10347.562539</c:v>
                </c:pt>
                <c:pt idx="3">
                  <c:v>732.66859640999996</c:v>
                </c:pt>
                <c:pt idx="5">
                  <c:v>0</c:v>
                </c:pt>
                <c:pt idx="6">
                  <c:v>0</c:v>
                </c:pt>
                <c:pt idx="7">
                  <c:v>4693.5748113</c:v>
                </c:pt>
                <c:pt idx="13">
                  <c:v>0</c:v>
                </c:pt>
                <c:pt idx="14">
                  <c:v>0</c:v>
                </c:pt>
                <c:pt idx="16">
                  <c:v>1302.3896815000001</c:v>
                </c:pt>
                <c:pt idx="17">
                  <c:v>21360.015839</c:v>
                </c:pt>
                <c:pt idx="18">
                  <c:v>0</c:v>
                </c:pt>
                <c:pt idx="19">
                  <c:v>0</c:v>
                </c:pt>
                <c:pt idx="20">
                  <c:v>92245.390197900007</c:v>
                </c:pt>
                <c:pt idx="21">
                  <c:v>71454.945422560006</c:v>
                </c:pt>
                <c:pt idx="22">
                  <c:v>109291.8379639</c:v>
                </c:pt>
                <c:pt idx="23">
                  <c:v>68919.951961000013</c:v>
                </c:pt>
                <c:pt idx="24">
                  <c:v>33754.707592699997</c:v>
                </c:pt>
                <c:pt idx="25">
                  <c:v>8610.7060517999998</c:v>
                </c:pt>
                <c:pt idx="26">
                  <c:v>35090.121212619997</c:v>
                </c:pt>
                <c:pt idx="27">
                  <c:v>315153.75435291999</c:v>
                </c:pt>
                <c:pt idx="28">
                  <c:v>36538.624190230003</c:v>
                </c:pt>
                <c:pt idx="29">
                  <c:v>23214.413714120001</c:v>
                </c:pt>
              </c:numCache>
            </c:numRef>
          </c:yVal>
          <c:smooth val="0"/>
        </c:ser>
        <c:ser>
          <c:idx val="5"/>
          <c:order val="4"/>
          <c:tx>
            <c:strRef>
              <c:f>'Blueline Tilefish'!$F$2</c:f>
              <c:strCache>
                <c:ptCount val="1"/>
                <c:pt idx="0">
                  <c:v>Total Rec</c:v>
                </c:pt>
              </c:strCache>
            </c:strRef>
          </c:tx>
          <c:xVal>
            <c:numRef>
              <c:f>'Blueline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'Blueline Tilefish'!$F$3:$F$32</c:f>
              <c:numCache>
                <c:formatCode>#,##0</c:formatCode>
                <c:ptCount val="30"/>
                <c:pt idx="0">
                  <c:v>2178.6386304000002</c:v>
                </c:pt>
                <c:pt idx="1">
                  <c:v>14935.696614889999</c:v>
                </c:pt>
                <c:pt idx="2">
                  <c:v>1200.5546128000001</c:v>
                </c:pt>
                <c:pt idx="3">
                  <c:v>1164.0999980099998</c:v>
                </c:pt>
                <c:pt idx="4">
                  <c:v>757.74306600000011</c:v>
                </c:pt>
                <c:pt idx="5">
                  <c:v>802.27598599999988</c:v>
                </c:pt>
                <c:pt idx="6">
                  <c:v>2781.0808540000003</c:v>
                </c:pt>
                <c:pt idx="7">
                  <c:v>13159.9455284</c:v>
                </c:pt>
                <c:pt idx="8">
                  <c:v>146.05475000000001</c:v>
                </c:pt>
                <c:pt idx="9">
                  <c:v>25261.602378200001</c:v>
                </c:pt>
                <c:pt idx="10">
                  <c:v>15136.1903459</c:v>
                </c:pt>
                <c:pt idx="11">
                  <c:v>74704.508604199989</c:v>
                </c:pt>
                <c:pt idx="12">
                  <c:v>259.37118999999996</c:v>
                </c:pt>
                <c:pt idx="13">
                  <c:v>3855.823947677</c:v>
                </c:pt>
                <c:pt idx="14">
                  <c:v>409.89195299999994</c:v>
                </c:pt>
                <c:pt idx="15">
                  <c:v>22794.524517183003</c:v>
                </c:pt>
                <c:pt idx="16">
                  <c:v>3295.0656199500004</c:v>
                </c:pt>
                <c:pt idx="17">
                  <c:v>34690.797277719998</c:v>
                </c:pt>
                <c:pt idx="18">
                  <c:v>12401.69265762</c:v>
                </c:pt>
                <c:pt idx="19">
                  <c:v>32557.33300663</c:v>
                </c:pt>
                <c:pt idx="20">
                  <c:v>246535.71252490999</c:v>
                </c:pt>
                <c:pt idx="21">
                  <c:v>423320.70496235008</c:v>
                </c:pt>
                <c:pt idx="22">
                  <c:v>333335.66470606002</c:v>
                </c:pt>
                <c:pt idx="23">
                  <c:v>138443.12227105</c:v>
                </c:pt>
                <c:pt idx="24">
                  <c:v>76597.390980979995</c:v>
                </c:pt>
                <c:pt idx="25">
                  <c:v>51764.318468550009</c:v>
                </c:pt>
                <c:pt idx="26">
                  <c:v>110203.511169205</c:v>
                </c:pt>
                <c:pt idx="27">
                  <c:v>360302.42958282999</c:v>
                </c:pt>
                <c:pt idx="28">
                  <c:v>102488.44871616</c:v>
                </c:pt>
                <c:pt idx="29">
                  <c:v>45323.11204362</c:v>
                </c:pt>
              </c:numCache>
            </c:numRef>
          </c:yVal>
          <c:smooth val="0"/>
        </c:ser>
        <c:ser>
          <c:idx val="4"/>
          <c:order val="5"/>
          <c:tx>
            <c:strRef>
              <c:f>'Blueline Tilefish'!$G$2</c:f>
              <c:strCache>
                <c:ptCount val="1"/>
                <c:pt idx="0">
                  <c:v>ACL/ABC</c:v>
                </c:pt>
              </c:strCache>
            </c:strRef>
          </c:tx>
          <c:spPr>
            <a:ln w="31750">
              <a:solidFill>
                <a:schemeClr val="tx1"/>
              </a:solidFill>
            </a:ln>
          </c:spPr>
          <c:marker>
            <c:symbol val="none"/>
          </c:marker>
          <c:xVal>
            <c:numRef>
              <c:f>'Blueline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'Blueline Tilefish'!$G$3:$G$32</c:f>
              <c:numCache>
                <c:formatCode>General</c:formatCode>
                <c:ptCount val="30"/>
                <c:pt idx="26" formatCode="#,##0">
                  <c:v>592602</c:v>
                </c:pt>
                <c:pt idx="27" formatCode="#,##0">
                  <c:v>631341</c:v>
                </c:pt>
                <c:pt idx="28" formatCode="#,##0">
                  <c:v>224100</c:v>
                </c:pt>
                <c:pt idx="29" formatCode="#,##0">
                  <c:v>174798</c:v>
                </c:pt>
              </c:numCache>
            </c:numRef>
          </c:yVal>
          <c:smooth val="0"/>
        </c:ser>
        <c:dLbls>
          <c:showLegendKey val="0"/>
          <c:showVal val="0"/>
          <c:showCatName val="0"/>
          <c:showSerName val="0"/>
          <c:showPercent val="0"/>
          <c:showBubbleSize val="0"/>
        </c:dLbls>
        <c:axId val="198715072"/>
        <c:axId val="198715648"/>
      </c:scatterChart>
      <c:valAx>
        <c:axId val="198715072"/>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198715648"/>
        <c:crosses val="autoZero"/>
        <c:crossBetween val="midCat"/>
      </c:valAx>
      <c:valAx>
        <c:axId val="198715648"/>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19871507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Coney</a:t>
            </a:r>
          </a:p>
        </c:rich>
      </c:tx>
      <c:layout/>
      <c:overlay val="0"/>
    </c:title>
    <c:autoTitleDeleted val="0"/>
    <c:plotArea>
      <c:layout/>
      <c:scatterChart>
        <c:scatterStyle val="lineMarker"/>
        <c:varyColors val="0"/>
        <c:ser>
          <c:idx val="4"/>
          <c:order val="0"/>
          <c:tx>
            <c:strRef>
              <c:f>'Shallow-Water Complex'!$F$2</c:f>
              <c:strCache>
                <c:ptCount val="1"/>
                <c:pt idx="0">
                  <c:v>Coney</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Complex'!$F$3:$F$32</c:f>
              <c:numCache>
                <c:formatCode>#,##0</c:formatCode>
                <c:ptCount val="30"/>
                <c:pt idx="0">
                  <c:v>113.15991339999999</c:v>
                </c:pt>
                <c:pt idx="1">
                  <c:v>287.32811759999998</c:v>
                </c:pt>
                <c:pt idx="2">
                  <c:v>308.20087539999986</c:v>
                </c:pt>
                <c:pt idx="3">
                  <c:v>1657.7203101999999</c:v>
                </c:pt>
                <c:pt idx="4">
                  <c:v>942.13665833999994</c:v>
                </c:pt>
                <c:pt idx="5">
                  <c:v>411.26812999999999</c:v>
                </c:pt>
                <c:pt idx="6">
                  <c:v>886.228838</c:v>
                </c:pt>
                <c:pt idx="7">
                  <c:v>4319.662398853</c:v>
                </c:pt>
                <c:pt idx="8">
                  <c:v>534.52359537199993</c:v>
                </c:pt>
                <c:pt idx="9">
                  <c:v>101.279324</c:v>
                </c:pt>
                <c:pt idx="10">
                  <c:v>28614.320471079998</c:v>
                </c:pt>
                <c:pt idx="11">
                  <c:v>308.53867400000001</c:v>
                </c:pt>
                <c:pt idx="12">
                  <c:v>566.98523876000013</c:v>
                </c:pt>
                <c:pt idx="13">
                  <c:v>621.42171236299998</c:v>
                </c:pt>
                <c:pt idx="14">
                  <c:v>2571.6446651000001</c:v>
                </c:pt>
                <c:pt idx="15">
                  <c:v>92.516431506999993</c:v>
                </c:pt>
                <c:pt idx="16">
                  <c:v>22.931328000000001</c:v>
                </c:pt>
                <c:pt idx="17">
                  <c:v>1384.9974500659998</c:v>
                </c:pt>
                <c:pt idx="18">
                  <c:v>2717.5183552900003</c:v>
                </c:pt>
                <c:pt idx="19">
                  <c:v>3859.934103476</c:v>
                </c:pt>
                <c:pt idx="20">
                  <c:v>2892.1080043970001</c:v>
                </c:pt>
                <c:pt idx="21">
                  <c:v>1864.6408837719998</c:v>
                </c:pt>
                <c:pt idx="22">
                  <c:v>2351.53156382</c:v>
                </c:pt>
                <c:pt idx="23">
                  <c:v>3118.6022799000002</c:v>
                </c:pt>
                <c:pt idx="24">
                  <c:v>459.015265403</c:v>
                </c:pt>
                <c:pt idx="25">
                  <c:v>164.61564240000001</c:v>
                </c:pt>
                <c:pt idx="26">
                  <c:v>23.788489599999995</c:v>
                </c:pt>
                <c:pt idx="27">
                  <c:v>378.72324036999998</c:v>
                </c:pt>
                <c:pt idx="28">
                  <c:v>279.13927987299996</c:v>
                </c:pt>
                <c:pt idx="29">
                  <c:v>395.25789979999996</c:v>
                </c:pt>
              </c:numCache>
            </c:numRef>
          </c:yVal>
          <c:smooth val="0"/>
        </c:ser>
        <c:ser>
          <c:idx val="0"/>
          <c:order val="1"/>
          <c:tx>
            <c:strRef>
              <c:f>'Shallow-Water Complex'!$F$34</c:f>
              <c:strCache>
                <c:ptCount val="1"/>
                <c:pt idx="0">
                  <c:v>ACL/ABC</c:v>
                </c:pt>
              </c:strCache>
            </c:strRef>
          </c:tx>
          <c:spPr>
            <a:ln w="38100">
              <a:solidFill>
                <a:schemeClr val="tx1"/>
              </a:solidFill>
            </a:ln>
          </c:spPr>
          <c:marker>
            <c:symbol val="none"/>
          </c:marker>
          <c:xVal>
            <c:numRef>
              <c:f>'Shallow-Water Complex'!$A$35:$A$38</c:f>
              <c:numCache>
                <c:formatCode>General</c:formatCode>
                <c:ptCount val="4"/>
                <c:pt idx="0">
                  <c:v>2012</c:v>
                </c:pt>
                <c:pt idx="1">
                  <c:v>2013</c:v>
                </c:pt>
                <c:pt idx="2">
                  <c:v>2014</c:v>
                </c:pt>
                <c:pt idx="3">
                  <c:v>2015</c:v>
                </c:pt>
              </c:numCache>
            </c:numRef>
          </c:xVal>
          <c:yVal>
            <c:numRef>
              <c:f>'Shallow-Water Complex'!$F$35:$F$38</c:f>
              <c:numCache>
                <c:formatCode>#,##0</c:formatCode>
                <c:ptCount val="4"/>
                <c:pt idx="0">
                  <c:v>2589</c:v>
                </c:pt>
                <c:pt idx="1">
                  <c:v>2718</c:v>
                </c:pt>
                <c:pt idx="2">
                  <c:v>2718</c:v>
                </c:pt>
                <c:pt idx="3">
                  <c:v>2718</c:v>
                </c:pt>
              </c:numCache>
            </c:numRef>
          </c:yVal>
          <c:smooth val="0"/>
        </c:ser>
        <c:dLbls>
          <c:showLegendKey val="0"/>
          <c:showVal val="0"/>
          <c:showCatName val="0"/>
          <c:showSerName val="0"/>
          <c:showPercent val="0"/>
          <c:showBubbleSize val="0"/>
        </c:dLbls>
        <c:axId val="335433088"/>
        <c:axId val="335433664"/>
      </c:scatterChart>
      <c:valAx>
        <c:axId val="335433088"/>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35433664"/>
        <c:crosses val="autoZero"/>
        <c:crossBetween val="midCat"/>
      </c:valAx>
      <c:valAx>
        <c:axId val="335433664"/>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35433088"/>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Graysby</a:t>
            </a:r>
          </a:p>
        </c:rich>
      </c:tx>
      <c:layout/>
      <c:overlay val="0"/>
    </c:title>
    <c:autoTitleDeleted val="0"/>
    <c:plotArea>
      <c:layout/>
      <c:scatterChart>
        <c:scatterStyle val="lineMarker"/>
        <c:varyColors val="0"/>
        <c:ser>
          <c:idx val="5"/>
          <c:order val="0"/>
          <c:tx>
            <c:strRef>
              <c:f>'Shallow-Water Complex'!$G$2</c:f>
              <c:strCache>
                <c:ptCount val="1"/>
                <c:pt idx="0">
                  <c:v>Graysby</c:v>
                </c:pt>
              </c:strCache>
            </c:strRef>
          </c:tx>
          <c:xVal>
            <c:numRef>
              <c:f>'Shallow-Water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'Shallow-Water Complex'!$G$3:$G$32</c:f>
              <c:numCache>
                <c:formatCode>#,##0</c:formatCode>
                <c:ptCount val="30"/>
                <c:pt idx="0">
                  <c:v>676.11113719999992</c:v>
                </c:pt>
                <c:pt idx="1">
                  <c:v>361.9763342</c:v>
                </c:pt>
                <c:pt idx="2">
                  <c:v>638.22394889000009</c:v>
                </c:pt>
                <c:pt idx="3">
                  <c:v>524.18774199999996</c:v>
                </c:pt>
                <c:pt idx="4">
                  <c:v>912.285526</c:v>
                </c:pt>
                <c:pt idx="5">
                  <c:v>7494.3645420000003</c:v>
                </c:pt>
                <c:pt idx="6">
                  <c:v>13036.132337539999</c:v>
                </c:pt>
                <c:pt idx="7">
                  <c:v>19781.513012399999</c:v>
                </c:pt>
                <c:pt idx="8">
                  <c:v>10321.492931044</c:v>
                </c:pt>
                <c:pt idx="9">
                  <c:v>4601.6044720000009</c:v>
                </c:pt>
                <c:pt idx="10">
                  <c:v>11262.6805408</c:v>
                </c:pt>
                <c:pt idx="11">
                  <c:v>10502.663742300003</c:v>
                </c:pt>
                <c:pt idx="12">
                  <c:v>8323.5234298099986</c:v>
                </c:pt>
                <c:pt idx="13">
                  <c:v>8106.4108928399992</c:v>
                </c:pt>
                <c:pt idx="14">
                  <c:v>4705.8883739999983</c:v>
                </c:pt>
                <c:pt idx="15">
                  <c:v>11215.601702570999</c:v>
                </c:pt>
                <c:pt idx="16">
                  <c:v>14748.155082808005</c:v>
                </c:pt>
                <c:pt idx="17">
                  <c:v>30494.460023070002</c:v>
                </c:pt>
                <c:pt idx="18">
                  <c:v>20984.214082985003</c:v>
                </c:pt>
                <c:pt idx="19">
                  <c:v>15792.119908551995</c:v>
                </c:pt>
                <c:pt idx="20">
                  <c:v>13102.724784518996</c:v>
                </c:pt>
                <c:pt idx="21">
                  <c:v>15985.333883001998</c:v>
                </c:pt>
                <c:pt idx="22">
                  <c:v>10652.604574039002</c:v>
                </c:pt>
                <c:pt idx="23">
                  <c:v>6139.1173366940002</c:v>
                </c:pt>
                <c:pt idx="24">
                  <c:v>2471.7537880300006</c:v>
                </c:pt>
                <c:pt idx="25">
                  <c:v>6365.0702150000006</c:v>
                </c:pt>
                <c:pt idx="26">
                  <c:v>4533.3542211609983</c:v>
                </c:pt>
                <c:pt idx="27">
                  <c:v>23165.890954836999</c:v>
                </c:pt>
                <c:pt idx="28">
                  <c:v>7175.8331134029995</c:v>
                </c:pt>
                <c:pt idx="29">
                  <c:v>9387.6009681480009</c:v>
                </c:pt>
              </c:numCache>
            </c:numRef>
          </c:yVal>
          <c:smooth val="0"/>
        </c:ser>
        <c:ser>
          <c:idx val="0"/>
          <c:order val="1"/>
          <c:tx>
            <c:strRef>
              <c:f>'Shallow-Water Complex'!$G$34</c:f>
              <c:strCache>
                <c:ptCount val="1"/>
                <c:pt idx="0">
                  <c:v>ACL/ABC</c:v>
                </c:pt>
              </c:strCache>
            </c:strRef>
          </c:tx>
          <c:spPr>
            <a:ln w="38100">
              <a:solidFill>
                <a:schemeClr val="tx1"/>
              </a:solidFill>
            </a:ln>
          </c:spPr>
          <c:marker>
            <c:symbol val="none"/>
          </c:marker>
          <c:xVal>
            <c:numRef>
              <c:f>'Shallow-Water Complex'!$A$35:$A$38</c:f>
              <c:numCache>
                <c:formatCode>General</c:formatCode>
                <c:ptCount val="4"/>
                <c:pt idx="0">
                  <c:v>2012</c:v>
                </c:pt>
                <c:pt idx="1">
                  <c:v>2013</c:v>
                </c:pt>
                <c:pt idx="2">
                  <c:v>2014</c:v>
                </c:pt>
                <c:pt idx="3">
                  <c:v>2015</c:v>
                </c:pt>
              </c:numCache>
            </c:numRef>
          </c:xVal>
          <c:yVal>
            <c:numRef>
              <c:f>'Shallow-Water Complex'!$G$35:$G$38</c:f>
              <c:numCache>
                <c:formatCode>#,##0</c:formatCode>
                <c:ptCount val="4"/>
                <c:pt idx="0">
                  <c:v>17856</c:v>
                </c:pt>
                <c:pt idx="1">
                  <c:v>17597</c:v>
                </c:pt>
                <c:pt idx="2">
                  <c:v>17597</c:v>
                </c:pt>
                <c:pt idx="3">
                  <c:v>17597</c:v>
                </c:pt>
              </c:numCache>
            </c:numRef>
          </c:yVal>
          <c:smooth val="0"/>
        </c:ser>
        <c:dLbls>
          <c:showLegendKey val="0"/>
          <c:showVal val="0"/>
          <c:showCatName val="0"/>
          <c:showSerName val="0"/>
          <c:showPercent val="0"/>
          <c:showBubbleSize val="0"/>
        </c:dLbls>
        <c:axId val="335435968"/>
        <c:axId val="335436544"/>
      </c:scatterChart>
      <c:valAx>
        <c:axId val="335435968"/>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35436544"/>
        <c:crosses val="autoZero"/>
        <c:crossBetween val="midCat"/>
      </c:valAx>
      <c:valAx>
        <c:axId val="335436544"/>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35435968"/>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'Porgy Complex'!$B$2</c:f>
              <c:strCache>
                <c:ptCount val="1"/>
                <c:pt idx="0">
                  <c:v>Jolthead Porgy</c:v>
                </c:pt>
              </c:strCache>
            </c:strRef>
          </c:tx>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Complex'!$B$3:$B$32</c:f>
              <c:numCache>
                <c:formatCode>#,##0</c:formatCode>
                <c:ptCount val="30"/>
                <c:pt idx="0">
                  <c:v>239501.76922076999</c:v>
                </c:pt>
                <c:pt idx="1">
                  <c:v>31708.159961299996</c:v>
                </c:pt>
                <c:pt idx="2">
                  <c:v>18949.754891260003</c:v>
                </c:pt>
                <c:pt idx="3">
                  <c:v>27102.838383699996</c:v>
                </c:pt>
                <c:pt idx="4">
                  <c:v>20849.719964879998</c:v>
                </c:pt>
                <c:pt idx="5">
                  <c:v>19156.53156788</c:v>
                </c:pt>
                <c:pt idx="6">
                  <c:v>23949.709966300001</c:v>
                </c:pt>
                <c:pt idx="7">
                  <c:v>50074.90527280001</c:v>
                </c:pt>
                <c:pt idx="8">
                  <c:v>42201.521334450001</c:v>
                </c:pt>
                <c:pt idx="9">
                  <c:v>13366.633034199998</c:v>
                </c:pt>
                <c:pt idx="10">
                  <c:v>29485.649464780003</c:v>
                </c:pt>
                <c:pt idx="11">
                  <c:v>18054.598409760001</c:v>
                </c:pt>
                <c:pt idx="12">
                  <c:v>17731.245819790001</c:v>
                </c:pt>
                <c:pt idx="13">
                  <c:v>20527.463853879999</c:v>
                </c:pt>
                <c:pt idx="14">
                  <c:v>21035.789202212</c:v>
                </c:pt>
                <c:pt idx="15">
                  <c:v>23954.169856940003</c:v>
                </c:pt>
                <c:pt idx="16">
                  <c:v>29237.249400374996</c:v>
                </c:pt>
                <c:pt idx="17">
                  <c:v>37834.625601717999</c:v>
                </c:pt>
                <c:pt idx="18">
                  <c:v>50129.879566651987</c:v>
                </c:pt>
                <c:pt idx="19">
                  <c:v>37885.365712369996</c:v>
                </c:pt>
                <c:pt idx="20">
                  <c:v>27618.034946106003</c:v>
                </c:pt>
                <c:pt idx="21">
                  <c:v>33813.537997793988</c:v>
                </c:pt>
                <c:pt idx="22">
                  <c:v>60320.693113014</c:v>
                </c:pt>
                <c:pt idx="23">
                  <c:v>42938.991905579991</c:v>
                </c:pt>
                <c:pt idx="24">
                  <c:v>41495.361143800008</c:v>
                </c:pt>
                <c:pt idx="25">
                  <c:v>28157.780234370999</c:v>
                </c:pt>
                <c:pt idx="26">
                  <c:v>54454.616345837014</c:v>
                </c:pt>
                <c:pt idx="27">
                  <c:v>64211.402179153003</c:v>
                </c:pt>
                <c:pt idx="28">
                  <c:v>65389.782167960002</c:v>
                </c:pt>
                <c:pt idx="29">
                  <c:v>77643.535078390007</c:v>
                </c:pt>
              </c:numCache>
            </c:numRef>
          </c:yVal>
          <c:smooth val="0"/>
        </c:ser>
        <c:ser>
          <c:idx val="1"/>
          <c:order val="1"/>
          <c:tx>
            <c:strRef>
              <c:f>'Porgy Complex'!$C$2</c:f>
              <c:strCache>
                <c:ptCount val="1"/>
                <c:pt idx="0">
                  <c:v>Knobbed Porgy</c:v>
                </c:pt>
              </c:strCache>
            </c:strRef>
          </c:tx>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Complex'!$C$3:$C$32</c:f>
              <c:numCache>
                <c:formatCode>#,##0</c:formatCode>
                <c:ptCount val="30"/>
                <c:pt idx="0">
                  <c:v>69400.25746199998</c:v>
                </c:pt>
                <c:pt idx="1">
                  <c:v>105102.39670241</c:v>
                </c:pt>
                <c:pt idx="2">
                  <c:v>189053.94866508001</c:v>
                </c:pt>
                <c:pt idx="3">
                  <c:v>69798.344382579991</c:v>
                </c:pt>
                <c:pt idx="4">
                  <c:v>98264.229399010001</c:v>
                </c:pt>
                <c:pt idx="5">
                  <c:v>83007.974369110016</c:v>
                </c:pt>
                <c:pt idx="6">
                  <c:v>89694.52844265</c:v>
                </c:pt>
                <c:pt idx="7">
                  <c:v>103748.52404272</c:v>
                </c:pt>
                <c:pt idx="8">
                  <c:v>98223.064173540013</c:v>
                </c:pt>
                <c:pt idx="9">
                  <c:v>117682.55730014</c:v>
                </c:pt>
                <c:pt idx="10">
                  <c:v>73643.996451889994</c:v>
                </c:pt>
                <c:pt idx="11">
                  <c:v>65133.674146829995</c:v>
                </c:pt>
                <c:pt idx="12">
                  <c:v>62589.839053039999</c:v>
                </c:pt>
                <c:pt idx="13">
                  <c:v>73949.064010970003</c:v>
                </c:pt>
                <c:pt idx="14">
                  <c:v>60096.092680219997</c:v>
                </c:pt>
                <c:pt idx="15">
                  <c:v>73910.11145271</c:v>
                </c:pt>
                <c:pt idx="16">
                  <c:v>66551.190018061985</c:v>
                </c:pt>
                <c:pt idx="17">
                  <c:v>45774.495963529007</c:v>
                </c:pt>
                <c:pt idx="18">
                  <c:v>51958.0916489636</c:v>
                </c:pt>
                <c:pt idx="19">
                  <c:v>45129.907071950998</c:v>
                </c:pt>
                <c:pt idx="20">
                  <c:v>36319.371693269997</c:v>
                </c:pt>
                <c:pt idx="21">
                  <c:v>39147.745937826003</c:v>
                </c:pt>
                <c:pt idx="22">
                  <c:v>40280.310169399003</c:v>
                </c:pt>
                <c:pt idx="23">
                  <c:v>35182.635579471003</c:v>
                </c:pt>
                <c:pt idx="24">
                  <c:v>35700.758833390995</c:v>
                </c:pt>
                <c:pt idx="25">
                  <c:v>34516.179911621002</c:v>
                </c:pt>
                <c:pt idx="26">
                  <c:v>63656.015976657</c:v>
                </c:pt>
                <c:pt idx="27">
                  <c:v>45493.980684625996</c:v>
                </c:pt>
                <c:pt idx="28">
                  <c:v>43846.908505810003</c:v>
                </c:pt>
                <c:pt idx="29">
                  <c:v>14769.082541124999</c:v>
                </c:pt>
              </c:numCache>
            </c:numRef>
          </c:yVal>
          <c:smooth val="0"/>
        </c:ser>
        <c:ser>
          <c:idx val="2"/>
          <c:order val="2"/>
          <c:tx>
            <c:strRef>
              <c:f>'Porgy Complex'!$D$2</c:f>
              <c:strCache>
                <c:ptCount val="1"/>
                <c:pt idx="0">
                  <c:v>Saucereye Porgy</c:v>
                </c:pt>
              </c:strCache>
            </c:strRef>
          </c:tx>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Complex'!$D$3:$D$32</c:f>
              <c:numCache>
                <c:formatCode>#,##0</c:formatCode>
                <c:ptCount val="30"/>
                <c:pt idx="0">
                  <c:v>762.27792819999991</c:v>
                </c:pt>
                <c:pt idx="1">
                  <c:v>396.35842020000007</c:v>
                </c:pt>
                <c:pt idx="2">
                  <c:v>1141.4338546000001</c:v>
                </c:pt>
                <c:pt idx="3">
                  <c:v>218.87268800000001</c:v>
                </c:pt>
                <c:pt idx="4">
                  <c:v>1762.0452232</c:v>
                </c:pt>
                <c:pt idx="5">
                  <c:v>1438.5015000000001</c:v>
                </c:pt>
                <c:pt idx="6">
                  <c:v>7260.6565210199988</c:v>
                </c:pt>
                <c:pt idx="7">
                  <c:v>5938.2066378699992</c:v>
                </c:pt>
                <c:pt idx="8">
                  <c:v>9671.8465391300015</c:v>
                </c:pt>
                <c:pt idx="9">
                  <c:v>4229.0442049899993</c:v>
                </c:pt>
                <c:pt idx="10">
                  <c:v>3819.3151780000003</c:v>
                </c:pt>
                <c:pt idx="11">
                  <c:v>2738.7745800000002</c:v>
                </c:pt>
                <c:pt idx="12">
                  <c:v>2331.5318398259997</c:v>
                </c:pt>
                <c:pt idx="13">
                  <c:v>4545.27549421</c:v>
                </c:pt>
                <c:pt idx="14">
                  <c:v>2739.4331639100005</c:v>
                </c:pt>
                <c:pt idx="15">
                  <c:v>3843.9242991000006</c:v>
                </c:pt>
                <c:pt idx="16">
                  <c:v>2270.3662895000002</c:v>
                </c:pt>
                <c:pt idx="17">
                  <c:v>3625.0854828900001</c:v>
                </c:pt>
                <c:pt idx="18">
                  <c:v>2623.9961587739995</c:v>
                </c:pt>
                <c:pt idx="19">
                  <c:v>2938.5684167930003</c:v>
                </c:pt>
                <c:pt idx="20">
                  <c:v>2801.0132508319998</c:v>
                </c:pt>
                <c:pt idx="21">
                  <c:v>981.36370644999988</c:v>
                </c:pt>
                <c:pt idx="22">
                  <c:v>684.56798279999998</c:v>
                </c:pt>
                <c:pt idx="23">
                  <c:v>400.17291260000002</c:v>
                </c:pt>
                <c:pt idx="24">
                  <c:v>842.17407312</c:v>
                </c:pt>
                <c:pt idx="25">
                  <c:v>436.62103000000002</c:v>
                </c:pt>
                <c:pt idx="26">
                  <c:v>4570.9805652800005</c:v>
                </c:pt>
                <c:pt idx="27">
                  <c:v>2312.5622060199998</c:v>
                </c:pt>
                <c:pt idx="28">
                  <c:v>33.975090600000001</c:v>
                </c:pt>
                <c:pt idx="29">
                  <c:v>122.60705220000001</c:v>
                </c:pt>
              </c:numCache>
            </c:numRef>
          </c:yVal>
          <c:smooth val="0"/>
        </c:ser>
        <c:ser>
          <c:idx val="3"/>
          <c:order val="3"/>
          <c:tx>
            <c:strRef>
              <c:f>'Porgy Complex'!$E$2</c:f>
              <c:strCache>
                <c:ptCount val="1"/>
                <c:pt idx="0">
                  <c:v>Scup</c:v>
                </c:pt>
              </c:strCache>
            </c:strRef>
          </c:tx>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Complex'!$E$3:$E$32</c:f>
              <c:numCache>
                <c:formatCode>#,##0</c:formatCode>
                <c:ptCount val="30"/>
                <c:pt idx="0">
                  <c:v>40275.934884800001</c:v>
                </c:pt>
                <c:pt idx="1">
                  <c:v>45023.461753570002</c:v>
                </c:pt>
                <c:pt idx="2">
                  <c:v>5515.8995740200007</c:v>
                </c:pt>
                <c:pt idx="3">
                  <c:v>8682.9105258399995</c:v>
                </c:pt>
                <c:pt idx="4">
                  <c:v>4166.5575634100005</c:v>
                </c:pt>
                <c:pt idx="5">
                  <c:v>15514.270710543999</c:v>
                </c:pt>
                <c:pt idx="6">
                  <c:v>7978.8271866990008</c:v>
                </c:pt>
                <c:pt idx="7">
                  <c:v>14758.729817389998</c:v>
                </c:pt>
                <c:pt idx="8">
                  <c:v>36162.557507110003</c:v>
                </c:pt>
                <c:pt idx="9">
                  <c:v>14010.787928180001</c:v>
                </c:pt>
                <c:pt idx="10">
                  <c:v>7846.0654585760012</c:v>
                </c:pt>
                <c:pt idx="11">
                  <c:v>10155.555635661</c:v>
                </c:pt>
                <c:pt idx="12">
                  <c:v>4505.0873362400007</c:v>
                </c:pt>
                <c:pt idx="13">
                  <c:v>385.35789399999999</c:v>
                </c:pt>
                <c:pt idx="14">
                  <c:v>804.93476540000006</c:v>
                </c:pt>
                <c:pt idx="15">
                  <c:v>12118.924233400001</c:v>
                </c:pt>
                <c:pt idx="16">
                  <c:v>3426.6130310500002</c:v>
                </c:pt>
                <c:pt idx="17">
                  <c:v>5349.6748443800006</c:v>
                </c:pt>
                <c:pt idx="18">
                  <c:v>7774.9987920120002</c:v>
                </c:pt>
                <c:pt idx="19">
                  <c:v>13135.340076720004</c:v>
                </c:pt>
                <c:pt idx="20">
                  <c:v>9843.0044922219986</c:v>
                </c:pt>
                <c:pt idx="21">
                  <c:v>7481.4210992989993</c:v>
                </c:pt>
                <c:pt idx="22">
                  <c:v>5886.4109561999994</c:v>
                </c:pt>
                <c:pt idx="23">
                  <c:v>8898.0349303999992</c:v>
                </c:pt>
                <c:pt idx="24">
                  <c:v>11270.947028959001</c:v>
                </c:pt>
                <c:pt idx="25">
                  <c:v>8276.334892533001</c:v>
                </c:pt>
                <c:pt idx="26">
                  <c:v>8494.9450415437987</c:v>
                </c:pt>
                <c:pt idx="27">
                  <c:v>7004.3304594299998</c:v>
                </c:pt>
                <c:pt idx="28">
                  <c:v>9239.6204485109993</c:v>
                </c:pt>
                <c:pt idx="29">
                  <c:v>11869.381603148298</c:v>
                </c:pt>
              </c:numCache>
            </c:numRef>
          </c:yVal>
          <c:smooth val="0"/>
        </c:ser>
        <c:ser>
          <c:idx val="4"/>
          <c:order val="4"/>
          <c:tx>
            <c:strRef>
              <c:f>'Porgy Complex'!$F$2</c:f>
              <c:strCache>
                <c:ptCount val="1"/>
                <c:pt idx="0">
                  <c:v>Whitebone Porgy</c:v>
                </c:pt>
              </c:strCache>
            </c:strRef>
          </c:tx>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Complex'!$F$3:$F$32</c:f>
              <c:numCache>
                <c:formatCode>#,##0</c:formatCode>
                <c:ptCount val="30"/>
                <c:pt idx="0">
                  <c:v>23683.316867400004</c:v>
                </c:pt>
                <c:pt idx="1">
                  <c:v>42868.84681399999</c:v>
                </c:pt>
                <c:pt idx="2">
                  <c:v>44876.640274569989</c:v>
                </c:pt>
                <c:pt idx="3">
                  <c:v>29921.642859514999</c:v>
                </c:pt>
                <c:pt idx="4">
                  <c:v>24070.82281804</c:v>
                </c:pt>
                <c:pt idx="5">
                  <c:v>76304.68818808801</c:v>
                </c:pt>
                <c:pt idx="6">
                  <c:v>40224.896822590003</c:v>
                </c:pt>
                <c:pt idx="7">
                  <c:v>33221.70572319199</c:v>
                </c:pt>
                <c:pt idx="8">
                  <c:v>26592.605019718001</c:v>
                </c:pt>
                <c:pt idx="9">
                  <c:v>36596.790811369996</c:v>
                </c:pt>
                <c:pt idx="10">
                  <c:v>24099.634572630002</c:v>
                </c:pt>
                <c:pt idx="11">
                  <c:v>57773.399438279994</c:v>
                </c:pt>
                <c:pt idx="12">
                  <c:v>19790.030340704987</c:v>
                </c:pt>
                <c:pt idx="13">
                  <c:v>13867.423201900005</c:v>
                </c:pt>
                <c:pt idx="14">
                  <c:v>24463.690005556698</c:v>
                </c:pt>
                <c:pt idx="15">
                  <c:v>23473.003292974005</c:v>
                </c:pt>
                <c:pt idx="16">
                  <c:v>32166.645660473794</c:v>
                </c:pt>
                <c:pt idx="17">
                  <c:v>17134.974338009</c:v>
                </c:pt>
                <c:pt idx="18">
                  <c:v>11019.66830492</c:v>
                </c:pt>
                <c:pt idx="19">
                  <c:v>17533.414904671001</c:v>
                </c:pt>
                <c:pt idx="20">
                  <c:v>9763.3537761060015</c:v>
                </c:pt>
                <c:pt idx="21">
                  <c:v>21219.898283158007</c:v>
                </c:pt>
                <c:pt idx="22">
                  <c:v>30263.064300615006</c:v>
                </c:pt>
                <c:pt idx="23">
                  <c:v>11756.524193637999</c:v>
                </c:pt>
                <c:pt idx="24">
                  <c:v>25019.956417923298</c:v>
                </c:pt>
                <c:pt idx="25">
                  <c:v>21204.546571765</c:v>
                </c:pt>
                <c:pt idx="26">
                  <c:v>31453.862508223207</c:v>
                </c:pt>
                <c:pt idx="27">
                  <c:v>27643.218465775994</c:v>
                </c:pt>
                <c:pt idx="28">
                  <c:v>48744.307335146004</c:v>
                </c:pt>
                <c:pt idx="29">
                  <c:v>25527.734942999999</c:v>
                </c:pt>
              </c:numCache>
            </c:numRef>
          </c:yVal>
          <c:smooth val="0"/>
        </c:ser>
        <c:ser>
          <c:idx val="5"/>
          <c:order val="5"/>
          <c:tx>
            <c:strRef>
              <c:f>'Porgy Complex'!$G$2</c:f>
              <c:strCache>
                <c:ptCount val="1"/>
                <c:pt idx="0">
                  <c:v>Total</c:v>
                </c:pt>
              </c:strCache>
            </c:strRef>
          </c:tx>
          <c:spPr>
            <a:ln>
              <a:solidFill>
                <a:schemeClr val="tx2"/>
              </a:solidFill>
            </a:ln>
          </c:spPr>
          <c:marker>
            <c:symbol val="star"/>
            <c:size val="7"/>
            <c:spPr>
              <a:ln>
                <a:solidFill>
                  <a:srgbClr val="FF0000"/>
                </a:solidFill>
              </a:ln>
            </c:spPr>
          </c:marker>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Complex'!$G$3:$G$32</c:f>
              <c:numCache>
                <c:formatCode>#,##0</c:formatCode>
                <c:ptCount val="30"/>
                <c:pt idx="0">
                  <c:v>373623.55636317004</c:v>
                </c:pt>
                <c:pt idx="1">
                  <c:v>225099.22365147999</c:v>
                </c:pt>
                <c:pt idx="2">
                  <c:v>259537.67725953</c:v>
                </c:pt>
                <c:pt idx="3">
                  <c:v>135724.60883963498</c:v>
                </c:pt>
                <c:pt idx="4">
                  <c:v>149113.37496853998</c:v>
                </c:pt>
                <c:pt idx="5">
                  <c:v>195421.96633562201</c:v>
                </c:pt>
                <c:pt idx="6">
                  <c:v>169108.618939259</c:v>
                </c:pt>
                <c:pt idx="7">
                  <c:v>207742.07149397201</c:v>
                </c:pt>
                <c:pt idx="8">
                  <c:v>212851.59457394801</c:v>
                </c:pt>
                <c:pt idx="9">
                  <c:v>185885.81327888003</c:v>
                </c:pt>
                <c:pt idx="10">
                  <c:v>138894.66112587601</c:v>
                </c:pt>
                <c:pt idx="11">
                  <c:v>153856.00221053101</c:v>
                </c:pt>
                <c:pt idx="12">
                  <c:v>106947.73438960098</c:v>
                </c:pt>
                <c:pt idx="13">
                  <c:v>113274.58445496002</c:v>
                </c:pt>
                <c:pt idx="14">
                  <c:v>109139.9398172987</c:v>
                </c:pt>
                <c:pt idx="15">
                  <c:v>137300.13313512402</c:v>
                </c:pt>
                <c:pt idx="16">
                  <c:v>133652.0643994608</c:v>
                </c:pt>
                <c:pt idx="17">
                  <c:v>109718.85623052603</c:v>
                </c:pt>
                <c:pt idx="18">
                  <c:v>123506.63447132159</c:v>
                </c:pt>
                <c:pt idx="19">
                  <c:v>116622.59618250499</c:v>
                </c:pt>
                <c:pt idx="20">
                  <c:v>86344.778158535992</c:v>
                </c:pt>
                <c:pt idx="21">
                  <c:v>102643.967024527</c:v>
                </c:pt>
                <c:pt idx="22">
                  <c:v>137435.04652202799</c:v>
                </c:pt>
                <c:pt idx="23">
                  <c:v>99176.359521688995</c:v>
                </c:pt>
                <c:pt idx="24">
                  <c:v>114329.19749719329</c:v>
                </c:pt>
                <c:pt idx="25">
                  <c:v>92591.462640290003</c:v>
                </c:pt>
                <c:pt idx="26">
                  <c:v>162630.42043754103</c:v>
                </c:pt>
                <c:pt idx="27">
                  <c:v>146665.49399500497</c:v>
                </c:pt>
                <c:pt idx="28">
                  <c:v>167254.59354802701</c:v>
                </c:pt>
                <c:pt idx="29">
                  <c:v>129932.3412178633</c:v>
                </c:pt>
              </c:numCache>
            </c:numRef>
          </c:yVal>
          <c:smooth val="0"/>
        </c:ser>
        <c:ser>
          <c:idx val="6"/>
          <c:order val="6"/>
          <c:tx>
            <c:strRef>
              <c:f>'Porgy Complex'!$H$2</c:f>
              <c:strCache>
                <c:ptCount val="1"/>
                <c:pt idx="0">
                  <c:v>ACL</c:v>
                </c:pt>
              </c:strCache>
            </c:strRef>
          </c:tx>
          <c:spPr>
            <a:ln w="38100">
              <a:solidFill>
                <a:schemeClr val="tx1"/>
              </a:solidFill>
            </a:ln>
          </c:spPr>
          <c:marker>
            <c:symbol val="none"/>
          </c:marker>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Complex'!$H$3:$H$32</c:f>
              <c:numCache>
                <c:formatCode>#,##0</c:formatCode>
                <c:ptCount val="30"/>
                <c:pt idx="26">
                  <c:v>147615</c:v>
                </c:pt>
                <c:pt idx="27">
                  <c:v>143262</c:v>
                </c:pt>
                <c:pt idx="28">
                  <c:v>143262</c:v>
                </c:pt>
                <c:pt idx="29">
                  <c:v>143262</c:v>
                </c:pt>
              </c:numCache>
            </c:numRef>
          </c:yVal>
          <c:smooth val="0"/>
        </c:ser>
        <c:dLbls>
          <c:showLegendKey val="0"/>
          <c:showVal val="0"/>
          <c:showCatName val="0"/>
          <c:showSerName val="0"/>
          <c:showPercent val="0"/>
          <c:showBubbleSize val="0"/>
        </c:dLbls>
        <c:axId val="335635584"/>
        <c:axId val="335636160"/>
      </c:scatterChart>
      <c:valAx>
        <c:axId val="335635584"/>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35636160"/>
        <c:crosses val="autoZero"/>
        <c:crossBetween val="midCat"/>
      </c:valAx>
      <c:valAx>
        <c:axId val="335636160"/>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3563558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Jolthead Porgy</a:t>
            </a:r>
          </a:p>
        </c:rich>
      </c:tx>
      <c:layout/>
      <c:overlay val="0"/>
    </c:title>
    <c:autoTitleDeleted val="0"/>
    <c:plotArea>
      <c:layout/>
      <c:scatterChart>
        <c:scatterStyle val="lineMarker"/>
        <c:varyColors val="0"/>
        <c:ser>
          <c:idx val="0"/>
          <c:order val="0"/>
          <c:tx>
            <c:strRef>
              <c:f>'Porgy Complex'!$B$2</c:f>
              <c:strCache>
                <c:ptCount val="1"/>
                <c:pt idx="0">
                  <c:v>Jolthead Porgy</c:v>
                </c:pt>
              </c:strCache>
            </c:strRef>
          </c:tx>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Complex'!$B$3:$B$32</c:f>
              <c:numCache>
                <c:formatCode>#,##0</c:formatCode>
                <c:ptCount val="30"/>
                <c:pt idx="0">
                  <c:v>239501.76922076999</c:v>
                </c:pt>
                <c:pt idx="1">
                  <c:v>31708.159961299996</c:v>
                </c:pt>
                <c:pt idx="2">
                  <c:v>18949.754891260003</c:v>
                </c:pt>
                <c:pt idx="3">
                  <c:v>27102.838383699996</c:v>
                </c:pt>
                <c:pt idx="4">
                  <c:v>20849.719964879998</c:v>
                </c:pt>
                <c:pt idx="5">
                  <c:v>19156.53156788</c:v>
                </c:pt>
                <c:pt idx="6">
                  <c:v>23949.709966300001</c:v>
                </c:pt>
                <c:pt idx="7">
                  <c:v>50074.90527280001</c:v>
                </c:pt>
                <c:pt idx="8">
                  <c:v>42201.521334450001</c:v>
                </c:pt>
                <c:pt idx="9">
                  <c:v>13366.633034199998</c:v>
                </c:pt>
                <c:pt idx="10">
                  <c:v>29485.649464780003</c:v>
                </c:pt>
                <c:pt idx="11">
                  <c:v>18054.598409760001</c:v>
                </c:pt>
                <c:pt idx="12">
                  <c:v>17731.245819790001</c:v>
                </c:pt>
                <c:pt idx="13">
                  <c:v>20527.463853879999</c:v>
                </c:pt>
                <c:pt idx="14">
                  <c:v>21035.789202212</c:v>
                </c:pt>
                <c:pt idx="15">
                  <c:v>23954.169856940003</c:v>
                </c:pt>
                <c:pt idx="16">
                  <c:v>29237.249400374996</c:v>
                </c:pt>
                <c:pt idx="17">
                  <c:v>37834.625601717999</c:v>
                </c:pt>
                <c:pt idx="18">
                  <c:v>50129.879566651987</c:v>
                </c:pt>
                <c:pt idx="19">
                  <c:v>37885.365712369996</c:v>
                </c:pt>
                <c:pt idx="20">
                  <c:v>27618.034946106003</c:v>
                </c:pt>
                <c:pt idx="21">
                  <c:v>33813.537997793988</c:v>
                </c:pt>
                <c:pt idx="22">
                  <c:v>60320.693113014</c:v>
                </c:pt>
                <c:pt idx="23">
                  <c:v>42938.991905579991</c:v>
                </c:pt>
                <c:pt idx="24">
                  <c:v>41495.361143800008</c:v>
                </c:pt>
                <c:pt idx="25">
                  <c:v>28157.780234370999</c:v>
                </c:pt>
                <c:pt idx="26">
                  <c:v>54454.616345837014</c:v>
                </c:pt>
                <c:pt idx="27">
                  <c:v>64211.402179153003</c:v>
                </c:pt>
                <c:pt idx="28">
                  <c:v>65389.782167960002</c:v>
                </c:pt>
                <c:pt idx="29">
                  <c:v>77643.535078390007</c:v>
                </c:pt>
              </c:numCache>
            </c:numRef>
          </c:yVal>
          <c:smooth val="0"/>
        </c:ser>
        <c:ser>
          <c:idx val="1"/>
          <c:order val="1"/>
          <c:tx>
            <c:strRef>
              <c:f>'Porgy Complex'!$B$34</c:f>
              <c:strCache>
                <c:ptCount val="1"/>
                <c:pt idx="0">
                  <c:v>ACL/ABC</c:v>
                </c:pt>
              </c:strCache>
            </c:strRef>
          </c:tx>
          <c:spPr>
            <a:ln w="38100">
              <a:solidFill>
                <a:schemeClr val="tx1"/>
              </a:solidFill>
            </a:ln>
          </c:spPr>
          <c:marker>
            <c:symbol val="none"/>
          </c:marker>
          <c:xVal>
            <c:numRef>
              <c:f>'Porgy Complex'!$A$35:$A$38</c:f>
              <c:numCache>
                <c:formatCode>General</c:formatCode>
                <c:ptCount val="4"/>
                <c:pt idx="0">
                  <c:v>2012</c:v>
                </c:pt>
                <c:pt idx="1">
                  <c:v>2013</c:v>
                </c:pt>
                <c:pt idx="2">
                  <c:v>2014</c:v>
                </c:pt>
                <c:pt idx="3">
                  <c:v>2015</c:v>
                </c:pt>
              </c:numCache>
            </c:numRef>
          </c:xVal>
          <c:yVal>
            <c:numRef>
              <c:f>'Porgy Complex'!$B$35:$B$38</c:f>
              <c:numCache>
                <c:formatCode>#,##0</c:formatCode>
                <c:ptCount val="4"/>
                <c:pt idx="0">
                  <c:v>42533</c:v>
                </c:pt>
                <c:pt idx="1">
                  <c:v>37885</c:v>
                </c:pt>
                <c:pt idx="2">
                  <c:v>37885</c:v>
                </c:pt>
                <c:pt idx="3">
                  <c:v>37885</c:v>
                </c:pt>
              </c:numCache>
            </c:numRef>
          </c:yVal>
          <c:smooth val="0"/>
        </c:ser>
        <c:dLbls>
          <c:showLegendKey val="0"/>
          <c:showVal val="0"/>
          <c:showCatName val="0"/>
          <c:showSerName val="0"/>
          <c:showPercent val="0"/>
          <c:showBubbleSize val="0"/>
        </c:dLbls>
        <c:axId val="335638464"/>
        <c:axId val="335639040"/>
      </c:scatterChart>
      <c:valAx>
        <c:axId val="335638464"/>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35639040"/>
        <c:crosses val="autoZero"/>
        <c:crossBetween val="midCat"/>
      </c:valAx>
      <c:valAx>
        <c:axId val="335639040"/>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35638464"/>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Knobbed Porgy</a:t>
            </a:r>
          </a:p>
        </c:rich>
      </c:tx>
      <c:layout/>
      <c:overlay val="0"/>
    </c:title>
    <c:autoTitleDeleted val="0"/>
    <c:plotArea>
      <c:layout/>
      <c:scatterChart>
        <c:scatterStyle val="lineMarker"/>
        <c:varyColors val="0"/>
        <c:ser>
          <c:idx val="1"/>
          <c:order val="0"/>
          <c:tx>
            <c:strRef>
              <c:f>'Porgy Complex'!$C$2</c:f>
              <c:strCache>
                <c:ptCount val="1"/>
                <c:pt idx="0">
                  <c:v>Knobbed Porgy</c:v>
                </c:pt>
              </c:strCache>
            </c:strRef>
          </c:tx>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Complex'!$C$3:$C$32</c:f>
              <c:numCache>
                <c:formatCode>#,##0</c:formatCode>
                <c:ptCount val="30"/>
                <c:pt idx="0">
                  <c:v>69400.25746199998</c:v>
                </c:pt>
                <c:pt idx="1">
                  <c:v>105102.39670241</c:v>
                </c:pt>
                <c:pt idx="2">
                  <c:v>189053.94866508001</c:v>
                </c:pt>
                <c:pt idx="3">
                  <c:v>69798.344382579991</c:v>
                </c:pt>
                <c:pt idx="4">
                  <c:v>98264.229399010001</c:v>
                </c:pt>
                <c:pt idx="5">
                  <c:v>83007.974369110016</c:v>
                </c:pt>
                <c:pt idx="6">
                  <c:v>89694.52844265</c:v>
                </c:pt>
                <c:pt idx="7">
                  <c:v>103748.52404272</c:v>
                </c:pt>
                <c:pt idx="8">
                  <c:v>98223.064173540013</c:v>
                </c:pt>
                <c:pt idx="9">
                  <c:v>117682.55730014</c:v>
                </c:pt>
                <c:pt idx="10">
                  <c:v>73643.996451889994</c:v>
                </c:pt>
                <c:pt idx="11">
                  <c:v>65133.674146829995</c:v>
                </c:pt>
                <c:pt idx="12">
                  <c:v>62589.839053039999</c:v>
                </c:pt>
                <c:pt idx="13">
                  <c:v>73949.064010970003</c:v>
                </c:pt>
                <c:pt idx="14">
                  <c:v>60096.092680219997</c:v>
                </c:pt>
                <c:pt idx="15">
                  <c:v>73910.11145271</c:v>
                </c:pt>
                <c:pt idx="16">
                  <c:v>66551.190018061985</c:v>
                </c:pt>
                <c:pt idx="17">
                  <c:v>45774.495963529007</c:v>
                </c:pt>
                <c:pt idx="18">
                  <c:v>51958.0916489636</c:v>
                </c:pt>
                <c:pt idx="19">
                  <c:v>45129.907071950998</c:v>
                </c:pt>
                <c:pt idx="20">
                  <c:v>36319.371693269997</c:v>
                </c:pt>
                <c:pt idx="21">
                  <c:v>39147.745937826003</c:v>
                </c:pt>
                <c:pt idx="22">
                  <c:v>40280.310169399003</c:v>
                </c:pt>
                <c:pt idx="23">
                  <c:v>35182.635579471003</c:v>
                </c:pt>
                <c:pt idx="24">
                  <c:v>35700.758833390995</c:v>
                </c:pt>
                <c:pt idx="25">
                  <c:v>34516.179911621002</c:v>
                </c:pt>
                <c:pt idx="26">
                  <c:v>63656.015976657</c:v>
                </c:pt>
                <c:pt idx="27">
                  <c:v>45493.980684625996</c:v>
                </c:pt>
                <c:pt idx="28">
                  <c:v>43846.908505810003</c:v>
                </c:pt>
                <c:pt idx="29">
                  <c:v>14769.082541124999</c:v>
                </c:pt>
              </c:numCache>
            </c:numRef>
          </c:yVal>
          <c:smooth val="0"/>
        </c:ser>
        <c:ser>
          <c:idx val="0"/>
          <c:order val="1"/>
          <c:tx>
            <c:strRef>
              <c:f>'Porgy Complex'!$C$34</c:f>
              <c:strCache>
                <c:ptCount val="1"/>
                <c:pt idx="0">
                  <c:v>ACL/ABC</c:v>
                </c:pt>
              </c:strCache>
            </c:strRef>
          </c:tx>
          <c:spPr>
            <a:ln w="38100">
              <a:solidFill>
                <a:schemeClr val="tx1"/>
              </a:solidFill>
            </a:ln>
          </c:spPr>
          <c:marker>
            <c:symbol val="none"/>
          </c:marker>
          <c:xVal>
            <c:numRef>
              <c:f>'Porgy Complex'!$A$35:$A$38</c:f>
              <c:numCache>
                <c:formatCode>General</c:formatCode>
                <c:ptCount val="4"/>
                <c:pt idx="0">
                  <c:v>2012</c:v>
                </c:pt>
                <c:pt idx="1">
                  <c:v>2013</c:v>
                </c:pt>
                <c:pt idx="2">
                  <c:v>2014</c:v>
                </c:pt>
                <c:pt idx="3">
                  <c:v>2015</c:v>
                </c:pt>
              </c:numCache>
            </c:numRef>
          </c:xVal>
          <c:yVal>
            <c:numRef>
              <c:f>'Porgy Complex'!$C$35:$C$38</c:f>
              <c:numCache>
                <c:formatCode>#,##0</c:formatCode>
                <c:ptCount val="4"/>
                <c:pt idx="0">
                  <c:v>61194</c:v>
                </c:pt>
                <c:pt idx="1">
                  <c:v>67441</c:v>
                </c:pt>
                <c:pt idx="2">
                  <c:v>67441</c:v>
                </c:pt>
                <c:pt idx="3">
                  <c:v>67441</c:v>
                </c:pt>
              </c:numCache>
            </c:numRef>
          </c:yVal>
          <c:smooth val="0"/>
        </c:ser>
        <c:dLbls>
          <c:showLegendKey val="0"/>
          <c:showVal val="0"/>
          <c:showCatName val="0"/>
          <c:showSerName val="0"/>
          <c:showPercent val="0"/>
          <c:showBubbleSize val="0"/>
        </c:dLbls>
        <c:axId val="335641344"/>
        <c:axId val="335641920"/>
      </c:scatterChart>
      <c:valAx>
        <c:axId val="335641344"/>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35641920"/>
        <c:crosses val="autoZero"/>
        <c:crossBetween val="midCat"/>
      </c:valAx>
      <c:valAx>
        <c:axId val="335641920"/>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35641344"/>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Saucereye Porgy</a:t>
            </a:r>
          </a:p>
        </c:rich>
      </c:tx>
      <c:layout/>
      <c:overlay val="0"/>
    </c:title>
    <c:autoTitleDeleted val="0"/>
    <c:plotArea>
      <c:layout/>
      <c:scatterChart>
        <c:scatterStyle val="lineMarker"/>
        <c:varyColors val="0"/>
        <c:ser>
          <c:idx val="2"/>
          <c:order val="0"/>
          <c:tx>
            <c:strRef>
              <c:f>'Porgy Complex'!$D$2</c:f>
              <c:strCache>
                <c:ptCount val="1"/>
                <c:pt idx="0">
                  <c:v>Saucereye Porgy</c:v>
                </c:pt>
              </c:strCache>
            </c:strRef>
          </c:tx>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Complex'!$D$3:$D$32</c:f>
              <c:numCache>
                <c:formatCode>#,##0</c:formatCode>
                <c:ptCount val="30"/>
                <c:pt idx="0">
                  <c:v>762.27792819999991</c:v>
                </c:pt>
                <c:pt idx="1">
                  <c:v>396.35842020000007</c:v>
                </c:pt>
                <c:pt idx="2">
                  <c:v>1141.4338546000001</c:v>
                </c:pt>
                <c:pt idx="3">
                  <c:v>218.87268800000001</c:v>
                </c:pt>
                <c:pt idx="4">
                  <c:v>1762.0452232</c:v>
                </c:pt>
                <c:pt idx="5">
                  <c:v>1438.5015000000001</c:v>
                </c:pt>
                <c:pt idx="6">
                  <c:v>7260.6565210199988</c:v>
                </c:pt>
                <c:pt idx="7">
                  <c:v>5938.2066378699992</c:v>
                </c:pt>
                <c:pt idx="8">
                  <c:v>9671.8465391300015</c:v>
                </c:pt>
                <c:pt idx="9">
                  <c:v>4229.0442049899993</c:v>
                </c:pt>
                <c:pt idx="10">
                  <c:v>3819.3151780000003</c:v>
                </c:pt>
                <c:pt idx="11">
                  <c:v>2738.7745800000002</c:v>
                </c:pt>
                <c:pt idx="12">
                  <c:v>2331.5318398259997</c:v>
                </c:pt>
                <c:pt idx="13">
                  <c:v>4545.27549421</c:v>
                </c:pt>
                <c:pt idx="14">
                  <c:v>2739.4331639100005</c:v>
                </c:pt>
                <c:pt idx="15">
                  <c:v>3843.9242991000006</c:v>
                </c:pt>
                <c:pt idx="16">
                  <c:v>2270.3662895000002</c:v>
                </c:pt>
                <c:pt idx="17">
                  <c:v>3625.0854828900001</c:v>
                </c:pt>
                <c:pt idx="18">
                  <c:v>2623.9961587739995</c:v>
                </c:pt>
                <c:pt idx="19">
                  <c:v>2938.5684167930003</c:v>
                </c:pt>
                <c:pt idx="20">
                  <c:v>2801.0132508319998</c:v>
                </c:pt>
                <c:pt idx="21">
                  <c:v>981.36370644999988</c:v>
                </c:pt>
                <c:pt idx="22">
                  <c:v>684.56798279999998</c:v>
                </c:pt>
                <c:pt idx="23">
                  <c:v>400.17291260000002</c:v>
                </c:pt>
                <c:pt idx="24">
                  <c:v>842.17407312</c:v>
                </c:pt>
                <c:pt idx="25">
                  <c:v>436.62103000000002</c:v>
                </c:pt>
                <c:pt idx="26">
                  <c:v>4570.9805652800005</c:v>
                </c:pt>
                <c:pt idx="27">
                  <c:v>2312.5622060199998</c:v>
                </c:pt>
                <c:pt idx="28">
                  <c:v>33.975090600000001</c:v>
                </c:pt>
                <c:pt idx="29">
                  <c:v>122.60705220000001</c:v>
                </c:pt>
              </c:numCache>
            </c:numRef>
          </c:yVal>
          <c:smooth val="0"/>
        </c:ser>
        <c:ser>
          <c:idx val="0"/>
          <c:order val="1"/>
          <c:tx>
            <c:strRef>
              <c:f>'Porgy Complex'!$D$34</c:f>
              <c:strCache>
                <c:ptCount val="1"/>
                <c:pt idx="0">
                  <c:v>ACL/ABC</c:v>
                </c:pt>
              </c:strCache>
            </c:strRef>
          </c:tx>
          <c:spPr>
            <a:ln w="38100">
              <a:solidFill>
                <a:schemeClr val="tx1"/>
              </a:solidFill>
            </a:ln>
          </c:spPr>
          <c:marker>
            <c:symbol val="none"/>
          </c:marker>
          <c:xVal>
            <c:numRef>
              <c:f>'Porgy Complex'!$A$35:$A$38</c:f>
              <c:numCache>
                <c:formatCode>General</c:formatCode>
                <c:ptCount val="4"/>
                <c:pt idx="0">
                  <c:v>2012</c:v>
                </c:pt>
                <c:pt idx="1">
                  <c:v>2013</c:v>
                </c:pt>
                <c:pt idx="2">
                  <c:v>2014</c:v>
                </c:pt>
                <c:pt idx="3">
                  <c:v>2015</c:v>
                </c:pt>
              </c:numCache>
            </c:numRef>
          </c:xVal>
          <c:yVal>
            <c:numRef>
              <c:f>'Porgy Complex'!$D$35:$D$38</c:f>
              <c:numCache>
                <c:formatCode>#,##0</c:formatCode>
                <c:ptCount val="4"/>
                <c:pt idx="0">
                  <c:v>4205</c:v>
                </c:pt>
                <c:pt idx="1">
                  <c:v>3606</c:v>
                </c:pt>
                <c:pt idx="2">
                  <c:v>3606</c:v>
                </c:pt>
                <c:pt idx="3">
                  <c:v>3606</c:v>
                </c:pt>
              </c:numCache>
            </c:numRef>
          </c:yVal>
          <c:smooth val="0"/>
        </c:ser>
        <c:dLbls>
          <c:showLegendKey val="0"/>
          <c:showVal val="0"/>
          <c:showCatName val="0"/>
          <c:showSerName val="0"/>
          <c:showPercent val="0"/>
          <c:showBubbleSize val="0"/>
        </c:dLbls>
        <c:axId val="335365824"/>
        <c:axId val="335366400"/>
      </c:scatterChart>
      <c:valAx>
        <c:axId val="335365824"/>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35366400"/>
        <c:crosses val="autoZero"/>
        <c:crossBetween val="midCat"/>
      </c:valAx>
      <c:valAx>
        <c:axId val="335366400"/>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35365824"/>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Scup</a:t>
            </a:r>
          </a:p>
        </c:rich>
      </c:tx>
      <c:layout/>
      <c:overlay val="0"/>
    </c:title>
    <c:autoTitleDeleted val="0"/>
    <c:plotArea>
      <c:layout/>
      <c:scatterChart>
        <c:scatterStyle val="lineMarker"/>
        <c:varyColors val="0"/>
        <c:ser>
          <c:idx val="3"/>
          <c:order val="0"/>
          <c:tx>
            <c:strRef>
              <c:f>'Porgy Complex'!$E$2</c:f>
              <c:strCache>
                <c:ptCount val="1"/>
                <c:pt idx="0">
                  <c:v>Scup</c:v>
                </c:pt>
              </c:strCache>
            </c:strRef>
          </c:tx>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Complex'!$E$3:$E$32</c:f>
              <c:numCache>
                <c:formatCode>#,##0</c:formatCode>
                <c:ptCount val="30"/>
                <c:pt idx="0">
                  <c:v>40275.934884800001</c:v>
                </c:pt>
                <c:pt idx="1">
                  <c:v>45023.461753570002</c:v>
                </c:pt>
                <c:pt idx="2">
                  <c:v>5515.8995740200007</c:v>
                </c:pt>
                <c:pt idx="3">
                  <c:v>8682.9105258399995</c:v>
                </c:pt>
                <c:pt idx="4">
                  <c:v>4166.5575634100005</c:v>
                </c:pt>
                <c:pt idx="5">
                  <c:v>15514.270710543999</c:v>
                </c:pt>
                <c:pt idx="6">
                  <c:v>7978.8271866990008</c:v>
                </c:pt>
                <c:pt idx="7">
                  <c:v>14758.729817389998</c:v>
                </c:pt>
                <c:pt idx="8">
                  <c:v>36162.557507110003</c:v>
                </c:pt>
                <c:pt idx="9">
                  <c:v>14010.787928180001</c:v>
                </c:pt>
                <c:pt idx="10">
                  <c:v>7846.0654585760012</c:v>
                </c:pt>
                <c:pt idx="11">
                  <c:v>10155.555635661</c:v>
                </c:pt>
                <c:pt idx="12">
                  <c:v>4505.0873362400007</c:v>
                </c:pt>
                <c:pt idx="13">
                  <c:v>385.35789399999999</c:v>
                </c:pt>
                <c:pt idx="14">
                  <c:v>804.93476540000006</c:v>
                </c:pt>
                <c:pt idx="15">
                  <c:v>12118.924233400001</c:v>
                </c:pt>
                <c:pt idx="16">
                  <c:v>3426.6130310500002</c:v>
                </c:pt>
                <c:pt idx="17">
                  <c:v>5349.6748443800006</c:v>
                </c:pt>
                <c:pt idx="18">
                  <c:v>7774.9987920120002</c:v>
                </c:pt>
                <c:pt idx="19">
                  <c:v>13135.340076720004</c:v>
                </c:pt>
                <c:pt idx="20">
                  <c:v>9843.0044922219986</c:v>
                </c:pt>
                <c:pt idx="21">
                  <c:v>7481.4210992989993</c:v>
                </c:pt>
                <c:pt idx="22">
                  <c:v>5886.4109561999994</c:v>
                </c:pt>
                <c:pt idx="23">
                  <c:v>8898.0349303999992</c:v>
                </c:pt>
                <c:pt idx="24">
                  <c:v>11270.947028959001</c:v>
                </c:pt>
                <c:pt idx="25">
                  <c:v>8276.334892533001</c:v>
                </c:pt>
                <c:pt idx="26">
                  <c:v>8494.9450415437987</c:v>
                </c:pt>
                <c:pt idx="27">
                  <c:v>7004.3304594299998</c:v>
                </c:pt>
                <c:pt idx="28">
                  <c:v>9239.6204485109993</c:v>
                </c:pt>
                <c:pt idx="29">
                  <c:v>11869.381603148298</c:v>
                </c:pt>
              </c:numCache>
            </c:numRef>
          </c:yVal>
          <c:smooth val="0"/>
        </c:ser>
        <c:ser>
          <c:idx val="0"/>
          <c:order val="1"/>
          <c:tx>
            <c:strRef>
              <c:f>'Porgy Complex'!$E$34</c:f>
              <c:strCache>
                <c:ptCount val="1"/>
                <c:pt idx="0">
                  <c:v>ACL/ABC</c:v>
                </c:pt>
              </c:strCache>
            </c:strRef>
          </c:tx>
          <c:spPr>
            <a:ln w="38100">
              <a:solidFill>
                <a:schemeClr val="tx1"/>
              </a:solidFill>
            </a:ln>
          </c:spPr>
          <c:marker>
            <c:symbol val="none"/>
          </c:marker>
          <c:xVal>
            <c:numRef>
              <c:f>'Porgy Complex'!$A$35:$A$38</c:f>
              <c:numCache>
                <c:formatCode>General</c:formatCode>
                <c:ptCount val="4"/>
                <c:pt idx="0">
                  <c:v>2012</c:v>
                </c:pt>
                <c:pt idx="1">
                  <c:v>2013</c:v>
                </c:pt>
                <c:pt idx="2">
                  <c:v>2014</c:v>
                </c:pt>
                <c:pt idx="3">
                  <c:v>2015</c:v>
                </c:pt>
              </c:numCache>
            </c:numRef>
          </c:xVal>
          <c:yVal>
            <c:numRef>
              <c:f>'Porgy Complex'!$E$35:$E$38</c:f>
              <c:numCache>
                <c:formatCode>#,##0</c:formatCode>
                <c:ptCount val="4"/>
                <c:pt idx="0">
                  <c:v>8999</c:v>
                </c:pt>
                <c:pt idx="1">
                  <c:v>9306</c:v>
                </c:pt>
                <c:pt idx="2">
                  <c:v>9306</c:v>
                </c:pt>
                <c:pt idx="3">
                  <c:v>9306</c:v>
                </c:pt>
              </c:numCache>
            </c:numRef>
          </c:yVal>
          <c:smooth val="0"/>
        </c:ser>
        <c:dLbls>
          <c:showLegendKey val="0"/>
          <c:showVal val="0"/>
          <c:showCatName val="0"/>
          <c:showSerName val="0"/>
          <c:showPercent val="0"/>
          <c:showBubbleSize val="0"/>
        </c:dLbls>
        <c:axId val="335368704"/>
        <c:axId val="335369280"/>
      </c:scatterChart>
      <c:valAx>
        <c:axId val="335368704"/>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35369280"/>
        <c:crosses val="autoZero"/>
        <c:crossBetween val="midCat"/>
      </c:valAx>
      <c:valAx>
        <c:axId val="335369280"/>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35368704"/>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Whitebone Porgy</a:t>
            </a:r>
          </a:p>
        </c:rich>
      </c:tx>
      <c:layout/>
      <c:overlay val="0"/>
    </c:title>
    <c:autoTitleDeleted val="0"/>
    <c:plotArea>
      <c:layout/>
      <c:scatterChart>
        <c:scatterStyle val="lineMarker"/>
        <c:varyColors val="0"/>
        <c:ser>
          <c:idx val="4"/>
          <c:order val="0"/>
          <c:tx>
            <c:strRef>
              <c:f>'Porgy Complex'!$F$2</c:f>
              <c:strCache>
                <c:ptCount val="1"/>
                <c:pt idx="0">
                  <c:v>Whitebone Porgy</c:v>
                </c:pt>
              </c:strCache>
            </c:strRef>
          </c:tx>
          <c:xVal>
            <c:numRef>
              <c:f>'Porgy Complex'!$A$3:$A$32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'Porgy Complex'!$F$3:$F$32</c:f>
              <c:numCache>
                <c:formatCode>#,##0</c:formatCode>
                <c:ptCount val="30"/>
                <c:pt idx="0">
                  <c:v>23683.316867400004</c:v>
                </c:pt>
                <c:pt idx="1">
                  <c:v>42868.84681399999</c:v>
                </c:pt>
                <c:pt idx="2">
                  <c:v>44876.640274569989</c:v>
                </c:pt>
                <c:pt idx="3">
                  <c:v>29921.642859514999</c:v>
                </c:pt>
                <c:pt idx="4">
                  <c:v>24070.82281804</c:v>
                </c:pt>
                <c:pt idx="5">
                  <c:v>76304.68818808801</c:v>
                </c:pt>
                <c:pt idx="6">
                  <c:v>40224.896822590003</c:v>
                </c:pt>
                <c:pt idx="7">
                  <c:v>33221.70572319199</c:v>
                </c:pt>
                <c:pt idx="8">
                  <c:v>26592.605019718001</c:v>
                </c:pt>
                <c:pt idx="9">
                  <c:v>36596.790811369996</c:v>
                </c:pt>
                <c:pt idx="10">
                  <c:v>24099.634572630002</c:v>
                </c:pt>
                <c:pt idx="11">
                  <c:v>57773.399438279994</c:v>
                </c:pt>
                <c:pt idx="12">
                  <c:v>19790.030340704987</c:v>
                </c:pt>
                <c:pt idx="13">
                  <c:v>13867.423201900005</c:v>
                </c:pt>
                <c:pt idx="14">
                  <c:v>24463.690005556698</c:v>
                </c:pt>
                <c:pt idx="15">
                  <c:v>23473.003292974005</c:v>
                </c:pt>
                <c:pt idx="16">
                  <c:v>32166.645660473794</c:v>
                </c:pt>
                <c:pt idx="17">
                  <c:v>17134.974338009</c:v>
                </c:pt>
                <c:pt idx="18">
                  <c:v>11019.66830492</c:v>
                </c:pt>
                <c:pt idx="19">
                  <c:v>17533.414904671001</c:v>
                </c:pt>
                <c:pt idx="20">
                  <c:v>9763.3537761060015</c:v>
                </c:pt>
                <c:pt idx="21">
                  <c:v>21219.898283158007</c:v>
                </c:pt>
                <c:pt idx="22">
                  <c:v>30263.064300615006</c:v>
                </c:pt>
                <c:pt idx="23">
                  <c:v>11756.524193637999</c:v>
                </c:pt>
                <c:pt idx="24">
                  <c:v>25019.956417923298</c:v>
                </c:pt>
                <c:pt idx="25">
                  <c:v>21204.546571765</c:v>
                </c:pt>
                <c:pt idx="26">
                  <c:v>31453.862508223207</c:v>
                </c:pt>
                <c:pt idx="27">
                  <c:v>27643.218465775994</c:v>
                </c:pt>
                <c:pt idx="28">
                  <c:v>48744.307335146004</c:v>
                </c:pt>
                <c:pt idx="29">
                  <c:v>25527.734942999999</c:v>
                </c:pt>
              </c:numCache>
            </c:numRef>
          </c:yVal>
          <c:smooth val="0"/>
        </c:ser>
        <c:ser>
          <c:idx val="0"/>
          <c:order val="1"/>
          <c:tx>
            <c:strRef>
              <c:f>'Porgy Complex'!$F$34</c:f>
              <c:strCache>
                <c:ptCount val="1"/>
                <c:pt idx="0">
                  <c:v>ACL/ABC</c:v>
                </c:pt>
              </c:strCache>
            </c:strRef>
          </c:tx>
          <c:spPr>
            <a:ln w="38100">
              <a:solidFill>
                <a:schemeClr val="tx1"/>
              </a:solidFill>
            </a:ln>
          </c:spPr>
          <c:marker>
            <c:symbol val="none"/>
          </c:marker>
          <c:xVal>
            <c:numRef>
              <c:f>'Porgy Complex'!$A$35:$A$38</c:f>
              <c:numCache>
                <c:formatCode>General</c:formatCode>
                <c:ptCount val="4"/>
                <c:pt idx="0">
                  <c:v>2012</c:v>
                </c:pt>
                <c:pt idx="1">
                  <c:v>2013</c:v>
                </c:pt>
                <c:pt idx="2">
                  <c:v>2014</c:v>
                </c:pt>
                <c:pt idx="3">
                  <c:v>2015</c:v>
                </c:pt>
              </c:numCache>
            </c:numRef>
          </c:xVal>
          <c:yVal>
            <c:numRef>
              <c:f>'Porgy Complex'!$F$35:$F$38</c:f>
              <c:numCache>
                <c:formatCode>#,##0</c:formatCode>
                <c:ptCount val="4"/>
                <c:pt idx="0">
                  <c:v>30684</c:v>
                </c:pt>
                <c:pt idx="1">
                  <c:v>25024</c:v>
                </c:pt>
                <c:pt idx="2">
                  <c:v>25024</c:v>
                </c:pt>
                <c:pt idx="3">
                  <c:v>25024</c:v>
                </c:pt>
              </c:numCache>
            </c:numRef>
          </c:yVal>
          <c:smooth val="0"/>
        </c:ser>
        <c:dLbls>
          <c:showLegendKey val="0"/>
          <c:showVal val="0"/>
          <c:showCatName val="0"/>
          <c:showSerName val="0"/>
          <c:showPercent val="0"/>
          <c:showBubbleSize val="0"/>
        </c:dLbls>
        <c:axId val="335371584"/>
        <c:axId val="336166912"/>
      </c:scatterChart>
      <c:valAx>
        <c:axId val="335371584"/>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336166912"/>
        <c:crosses val="autoZero"/>
        <c:crossBetween val="midCat"/>
      </c:valAx>
      <c:valAx>
        <c:axId val="336166912"/>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335371584"/>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Dolphin!$B$2</c:f>
              <c:strCache>
                <c:ptCount val="1"/>
                <c:pt idx="0">
                  <c:v>Total</c:v>
                </c:pt>
              </c:strCache>
            </c:strRef>
          </c:tx>
          <c:xVal>
            <c:numRef>
              <c:f>Dolphin!$A$3:$A$32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Dolphin!$B$3:$B$32</c:f>
              <c:numCache>
                <c:formatCode>#,##0</c:formatCode>
                <c:ptCount val="30"/>
                <c:pt idx="0">
                  <c:v>6059062.8833672404</c:v>
                </c:pt>
                <c:pt idx="1">
                  <c:v>5057718.1089246795</c:v>
                </c:pt>
                <c:pt idx="2">
                  <c:v>6026822.3361728694</c:v>
                </c:pt>
                <c:pt idx="3">
                  <c:v>11970186.70913589</c:v>
                </c:pt>
                <c:pt idx="4">
                  <c:v>9743157.2040427402</c:v>
                </c:pt>
                <c:pt idx="5">
                  <c:v>13799554.965949917</c:v>
                </c:pt>
                <c:pt idx="6">
                  <c:v>6797210.6265732879</c:v>
                </c:pt>
                <c:pt idx="7">
                  <c:v>10088443.998315481</c:v>
                </c:pt>
                <c:pt idx="8">
                  <c:v>13096251.408729995</c:v>
                </c:pt>
                <c:pt idx="9">
                  <c:v>16479957.585335098</c:v>
                </c:pt>
                <c:pt idx="10">
                  <c:v>10355771.964380309</c:v>
                </c:pt>
                <c:pt idx="11">
                  <c:v>16485765.446039982</c:v>
                </c:pt>
                <c:pt idx="12">
                  <c:v>11128144.520521669</c:v>
                </c:pt>
                <c:pt idx="13">
                  <c:v>13393848.939943749</c:v>
                </c:pt>
                <c:pt idx="14">
                  <c:v>16940690.377323139</c:v>
                </c:pt>
                <c:pt idx="15">
                  <c:v>15268655.982901167</c:v>
                </c:pt>
                <c:pt idx="16">
                  <c:v>16466304.750145735</c:v>
                </c:pt>
                <c:pt idx="17">
                  <c:v>10566486.724068593</c:v>
                </c:pt>
                <c:pt idx="18">
                  <c:v>8027630.3483718727</c:v>
                </c:pt>
                <c:pt idx="19">
                  <c:v>9165044.5021984782</c:v>
                </c:pt>
                <c:pt idx="20">
                  <c:v>9501299.0795849655</c:v>
                </c:pt>
                <c:pt idx="21">
                  <c:v>10462478.949870355</c:v>
                </c:pt>
                <c:pt idx="22">
                  <c:v>8594811.2828414813</c:v>
                </c:pt>
                <c:pt idx="23">
                  <c:v>8708567.4898221847</c:v>
                </c:pt>
                <c:pt idx="24">
                  <c:v>6904740.6842135638</c:v>
                </c:pt>
                <c:pt idx="25">
                  <c:v>7269977.3969159359</c:v>
                </c:pt>
                <c:pt idx="26">
                  <c:v>6714397.1456381511</c:v>
                </c:pt>
                <c:pt idx="27">
                  <c:v>5004707.7867786502</c:v>
                </c:pt>
                <c:pt idx="28">
                  <c:v>6252578.0088804699</c:v>
                </c:pt>
                <c:pt idx="29">
                  <c:v>8381465.1644558609</c:v>
                </c:pt>
              </c:numCache>
            </c:numRef>
          </c:yVal>
          <c:smooth val="0"/>
        </c:ser>
        <c:ser>
          <c:idx val="1"/>
          <c:order val="1"/>
          <c:tx>
            <c:strRef>
              <c:f>Dolphin!$C$2</c:f>
              <c:strCache>
                <c:ptCount val="1"/>
                <c:pt idx="0">
                  <c:v>Rec</c:v>
                </c:pt>
              </c:strCache>
            </c:strRef>
          </c:tx>
          <c:xVal>
            <c:numRef>
              <c:f>Dolphin!$A$3:$A$32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Dolphin!$C$3:$C$32</c:f>
              <c:numCache>
                <c:formatCode>#,##0</c:formatCode>
                <c:ptCount val="30"/>
                <c:pt idx="0">
                  <c:v>5522459.8833672404</c:v>
                </c:pt>
                <c:pt idx="1">
                  <c:v>4559366.1089246795</c:v>
                </c:pt>
                <c:pt idx="2">
                  <c:v>5502004.3361728694</c:v>
                </c:pt>
                <c:pt idx="3">
                  <c:v>10906701.70913589</c:v>
                </c:pt>
                <c:pt idx="4">
                  <c:v>8727946.2040427402</c:v>
                </c:pt>
                <c:pt idx="5">
                  <c:v>12207499.965949917</c:v>
                </c:pt>
                <c:pt idx="6">
                  <c:v>6150769.6265732879</c:v>
                </c:pt>
                <c:pt idx="7">
                  <c:v>9154050.9983154815</c:v>
                </c:pt>
                <c:pt idx="8">
                  <c:v>12009558.408729995</c:v>
                </c:pt>
                <c:pt idx="9">
                  <c:v>14555500.585335098</c:v>
                </c:pt>
                <c:pt idx="10">
                  <c:v>9186373.964380309</c:v>
                </c:pt>
                <c:pt idx="11">
                  <c:v>15002362.446039982</c:v>
                </c:pt>
                <c:pt idx="12">
                  <c:v>10403760.520521669</c:v>
                </c:pt>
                <c:pt idx="13">
                  <c:v>12452182.939943749</c:v>
                </c:pt>
                <c:pt idx="14">
                  <c:v>15995660.377323139</c:v>
                </c:pt>
                <c:pt idx="15">
                  <c:v>14584296.982901167</c:v>
                </c:pt>
                <c:pt idx="16">
                  <c:v>15894259.750145735</c:v>
                </c:pt>
                <c:pt idx="17">
                  <c:v>9911070.7240685932</c:v>
                </c:pt>
                <c:pt idx="18">
                  <c:v>7235088.3483718727</c:v>
                </c:pt>
                <c:pt idx="19">
                  <c:v>8629312.5021984782</c:v>
                </c:pt>
                <c:pt idx="20">
                  <c:v>8898207.0795849655</c:v>
                </c:pt>
                <c:pt idx="21">
                  <c:v>9598826.5098703559</c:v>
                </c:pt>
                <c:pt idx="22">
                  <c:v>7833546.7828414813</c:v>
                </c:pt>
                <c:pt idx="23">
                  <c:v>7570194.6298221853</c:v>
                </c:pt>
                <c:pt idx="24">
                  <c:v>6243399.3442135639</c:v>
                </c:pt>
                <c:pt idx="25">
                  <c:v>6523494.3969159359</c:v>
                </c:pt>
                <c:pt idx="26">
                  <c:v>6100542.1456381511</c:v>
                </c:pt>
                <c:pt idx="27">
                  <c:v>4446418.7867786502</c:v>
                </c:pt>
                <c:pt idx="28">
                  <c:v>5240608.0088804699</c:v>
                </c:pt>
                <c:pt idx="29">
                  <c:v>7586553.1644558609</c:v>
                </c:pt>
              </c:numCache>
            </c:numRef>
          </c:yVal>
          <c:smooth val="0"/>
        </c:ser>
        <c:ser>
          <c:idx val="2"/>
          <c:order val="2"/>
          <c:tx>
            <c:strRef>
              <c:f>Dolphin!$D$2</c:f>
              <c:strCache>
                <c:ptCount val="1"/>
                <c:pt idx="0">
                  <c:v>Comm</c:v>
                </c:pt>
              </c:strCache>
            </c:strRef>
          </c:tx>
          <c:xVal>
            <c:numRef>
              <c:f>Dolphin!$A$3:$A$32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Dolphin!$D$3:$D$32</c:f>
              <c:numCache>
                <c:formatCode>#,##0</c:formatCode>
                <c:ptCount val="30"/>
                <c:pt idx="0">
                  <c:v>536603</c:v>
                </c:pt>
                <c:pt idx="1">
                  <c:v>498352</c:v>
                </c:pt>
                <c:pt idx="2">
                  <c:v>524818</c:v>
                </c:pt>
                <c:pt idx="3">
                  <c:v>1063485</c:v>
                </c:pt>
                <c:pt idx="4">
                  <c:v>1015211</c:v>
                </c:pt>
                <c:pt idx="5">
                  <c:v>1592055</c:v>
                </c:pt>
                <c:pt idx="6">
                  <c:v>646441</c:v>
                </c:pt>
                <c:pt idx="7">
                  <c:v>934393</c:v>
                </c:pt>
                <c:pt idx="8">
                  <c:v>1086693</c:v>
                </c:pt>
                <c:pt idx="9">
                  <c:v>1924457</c:v>
                </c:pt>
                <c:pt idx="10">
                  <c:v>1169398</c:v>
                </c:pt>
                <c:pt idx="11">
                  <c:v>1483403</c:v>
                </c:pt>
                <c:pt idx="12">
                  <c:v>724384</c:v>
                </c:pt>
                <c:pt idx="13">
                  <c:v>941666</c:v>
                </c:pt>
                <c:pt idx="14">
                  <c:v>945030</c:v>
                </c:pt>
                <c:pt idx="15">
                  <c:v>684359</c:v>
                </c:pt>
                <c:pt idx="16">
                  <c:v>572045</c:v>
                </c:pt>
                <c:pt idx="17">
                  <c:v>655416</c:v>
                </c:pt>
                <c:pt idx="18">
                  <c:v>792542</c:v>
                </c:pt>
                <c:pt idx="19">
                  <c:v>535732</c:v>
                </c:pt>
                <c:pt idx="20">
                  <c:v>603092</c:v>
                </c:pt>
                <c:pt idx="21">
                  <c:v>863652.44</c:v>
                </c:pt>
                <c:pt idx="22">
                  <c:v>761264.5</c:v>
                </c:pt>
                <c:pt idx="23">
                  <c:v>1138372.8599999999</c:v>
                </c:pt>
                <c:pt idx="24">
                  <c:v>661341.34</c:v>
                </c:pt>
                <c:pt idx="25">
                  <c:v>746483</c:v>
                </c:pt>
                <c:pt idx="26">
                  <c:v>613855</c:v>
                </c:pt>
                <c:pt idx="27">
                  <c:v>558289</c:v>
                </c:pt>
                <c:pt idx="28">
                  <c:v>1011970</c:v>
                </c:pt>
                <c:pt idx="29">
                  <c:v>794912</c:v>
                </c:pt>
              </c:numCache>
            </c:numRef>
          </c:yVal>
          <c:smooth val="0"/>
        </c:ser>
        <c:ser>
          <c:idx val="3"/>
          <c:order val="3"/>
          <c:tx>
            <c:strRef>
              <c:f>Dolphin!$E$2</c:f>
              <c:strCache>
                <c:ptCount val="1"/>
                <c:pt idx="0">
                  <c:v>ACL/ABC</c:v>
                </c:pt>
              </c:strCache>
            </c:strRef>
          </c:tx>
          <c:spPr>
            <a:ln w="38100">
              <a:solidFill>
                <a:schemeClr val="tx1"/>
              </a:solidFill>
            </a:ln>
          </c:spPr>
          <c:marker>
            <c:symbol val="none"/>
          </c:marker>
          <c:xVal>
            <c:numRef>
              <c:f>Dolphin!$A$3:$A$32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Dolphin!$E$3:$E$32</c:f>
              <c:numCache>
                <c:formatCode>#,##0</c:formatCode>
                <c:ptCount val="30"/>
                <c:pt idx="26">
                  <c:v>14596216</c:v>
                </c:pt>
                <c:pt idx="27">
                  <c:v>14596216</c:v>
                </c:pt>
                <c:pt idx="28">
                  <c:v>15344846</c:v>
                </c:pt>
                <c:pt idx="29">
                  <c:v>15344846</c:v>
                </c:pt>
              </c:numCache>
            </c:numRef>
          </c:yVal>
          <c:smooth val="0"/>
        </c:ser>
        <c:dLbls>
          <c:showLegendKey val="0"/>
          <c:showVal val="0"/>
          <c:showCatName val="0"/>
          <c:showSerName val="0"/>
          <c:showPercent val="0"/>
          <c:showBubbleSize val="0"/>
        </c:dLbls>
        <c:axId val="346847424"/>
        <c:axId val="631218176"/>
      </c:scatterChart>
      <c:valAx>
        <c:axId val="346847424"/>
        <c:scaling>
          <c:orientation val="minMax"/>
          <c:max val="2015"/>
          <c:min val="1986"/>
        </c:scaling>
        <c:delete val="0"/>
        <c:axPos val="b"/>
        <c:numFmt formatCode="General" sourceLinked="1"/>
        <c:majorTickMark val="out"/>
        <c:minorTickMark val="none"/>
        <c:tickLblPos val="nextTo"/>
        <c:crossAx val="631218176"/>
        <c:crosses val="autoZero"/>
        <c:crossBetween val="midCat"/>
      </c:valAx>
      <c:valAx>
        <c:axId val="631218176"/>
        <c:scaling>
          <c:orientation val="minMax"/>
        </c:scaling>
        <c:delete val="0"/>
        <c:axPos val="l"/>
        <c:majorGridlines/>
        <c:numFmt formatCode="#,##0" sourceLinked="1"/>
        <c:majorTickMark val="out"/>
        <c:minorTickMark val="none"/>
        <c:tickLblPos val="nextTo"/>
        <c:crossAx val="34684742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Wahoo!$B$2</c:f>
              <c:strCache>
                <c:ptCount val="1"/>
                <c:pt idx="0">
                  <c:v>Total</c:v>
                </c:pt>
              </c:strCache>
            </c:strRef>
          </c:tx>
          <c:xVal>
            <c:numRef>
              <c:f>Wahoo!$A$3:$A$32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Wahoo!$B$3:$B$32</c:f>
              <c:numCache>
                <c:formatCode>#,##0</c:formatCode>
                <c:ptCount val="30"/>
                <c:pt idx="0">
                  <c:v>2817523.6089915996</c:v>
                </c:pt>
                <c:pt idx="1">
                  <c:v>1002085.7995186998</c:v>
                </c:pt>
                <c:pt idx="2">
                  <c:v>1125349.0277879401</c:v>
                </c:pt>
                <c:pt idx="3">
                  <c:v>775053.56933029997</c:v>
                </c:pt>
                <c:pt idx="4">
                  <c:v>643043.88357517985</c:v>
                </c:pt>
                <c:pt idx="5">
                  <c:v>748060.48654419975</c:v>
                </c:pt>
                <c:pt idx="6">
                  <c:v>1030699.1344597997</c:v>
                </c:pt>
                <c:pt idx="7">
                  <c:v>945388.64775519993</c:v>
                </c:pt>
                <c:pt idx="8">
                  <c:v>1225085.5282770996</c:v>
                </c:pt>
                <c:pt idx="9">
                  <c:v>1749313.3831575001</c:v>
                </c:pt>
                <c:pt idx="10">
                  <c:v>1337214.95844224</c:v>
                </c:pt>
                <c:pt idx="11">
                  <c:v>1673626.3233794989</c:v>
                </c:pt>
                <c:pt idx="12">
                  <c:v>1473122.6714014597</c:v>
                </c:pt>
                <c:pt idx="13">
                  <c:v>1813077.1756978999</c:v>
                </c:pt>
                <c:pt idx="14">
                  <c:v>1580603.5482531106</c:v>
                </c:pt>
                <c:pt idx="15">
                  <c:v>1507519.7112761997</c:v>
                </c:pt>
                <c:pt idx="16">
                  <c:v>1793114.1276626398</c:v>
                </c:pt>
                <c:pt idx="17">
                  <c:v>1634808.3249541097</c:v>
                </c:pt>
                <c:pt idx="18">
                  <c:v>1738773.4808190798</c:v>
                </c:pt>
                <c:pt idx="19">
                  <c:v>881354.02774476015</c:v>
                </c:pt>
                <c:pt idx="20">
                  <c:v>675602.69935062598</c:v>
                </c:pt>
                <c:pt idx="21">
                  <c:v>2126767.287731403</c:v>
                </c:pt>
                <c:pt idx="22">
                  <c:v>789376.13115526992</c:v>
                </c:pt>
                <c:pt idx="23">
                  <c:v>1086370.26313252</c:v>
                </c:pt>
                <c:pt idx="24">
                  <c:v>644713.86063980008</c:v>
                </c:pt>
                <c:pt idx="25">
                  <c:v>673534.14918990002</c:v>
                </c:pt>
                <c:pt idx="26">
                  <c:v>1542334.1873717001</c:v>
                </c:pt>
                <c:pt idx="27">
                  <c:v>510315.43593754002</c:v>
                </c:pt>
                <c:pt idx="28">
                  <c:v>666446.97103259992</c:v>
                </c:pt>
                <c:pt idx="29">
                  <c:v>1067599.0408767997</c:v>
                </c:pt>
              </c:numCache>
            </c:numRef>
          </c:yVal>
          <c:smooth val="0"/>
        </c:ser>
        <c:ser>
          <c:idx val="1"/>
          <c:order val="1"/>
          <c:tx>
            <c:strRef>
              <c:f>Wahoo!$C$2</c:f>
              <c:strCache>
                <c:ptCount val="1"/>
                <c:pt idx="0">
                  <c:v>Rec</c:v>
                </c:pt>
              </c:strCache>
            </c:strRef>
          </c:tx>
          <c:xVal>
            <c:numRef>
              <c:f>Wahoo!$A$3:$A$32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Wahoo!$C$3:$C$32</c:f>
              <c:numCache>
                <c:formatCode>#,##0</c:formatCode>
                <c:ptCount val="30"/>
                <c:pt idx="0">
                  <c:v>2789530.6089915996</c:v>
                </c:pt>
                <c:pt idx="1">
                  <c:v>950261.79951869976</c:v>
                </c:pt>
                <c:pt idx="2">
                  <c:v>1072125.0277879401</c:v>
                </c:pt>
                <c:pt idx="3">
                  <c:v>735985.56933029997</c:v>
                </c:pt>
                <c:pt idx="4">
                  <c:v>589214.88357517985</c:v>
                </c:pt>
                <c:pt idx="5">
                  <c:v>687063.48654419975</c:v>
                </c:pt>
                <c:pt idx="6">
                  <c:v>968267.13445979974</c:v>
                </c:pt>
                <c:pt idx="7">
                  <c:v>873428.64775519993</c:v>
                </c:pt>
                <c:pt idx="8">
                  <c:v>1159862.5282770996</c:v>
                </c:pt>
                <c:pt idx="9">
                  <c:v>1648766.3831575001</c:v>
                </c:pt>
                <c:pt idx="10">
                  <c:v>1256156.95844224</c:v>
                </c:pt>
                <c:pt idx="11">
                  <c:v>1582867.3233794989</c:v>
                </c:pt>
                <c:pt idx="12">
                  <c:v>1397727.6714014597</c:v>
                </c:pt>
                <c:pt idx="13">
                  <c:v>1717814.1756978999</c:v>
                </c:pt>
                <c:pt idx="14">
                  <c:v>1518230.5482531106</c:v>
                </c:pt>
                <c:pt idx="15">
                  <c:v>1450535.7112761997</c:v>
                </c:pt>
                <c:pt idx="16">
                  <c:v>1736170.1276626398</c:v>
                </c:pt>
                <c:pt idx="17">
                  <c:v>1577292.3249541097</c:v>
                </c:pt>
                <c:pt idx="18">
                  <c:v>1676747.4808190798</c:v>
                </c:pt>
                <c:pt idx="19">
                  <c:v>838832.02774476015</c:v>
                </c:pt>
                <c:pt idx="20">
                  <c:v>637479.69935062598</c:v>
                </c:pt>
                <c:pt idx="21">
                  <c:v>2073125.287731403</c:v>
                </c:pt>
                <c:pt idx="22">
                  <c:v>750866.13115526992</c:v>
                </c:pt>
                <c:pt idx="23">
                  <c:v>1043138.26313252</c:v>
                </c:pt>
                <c:pt idx="24">
                  <c:v>603929.86063980008</c:v>
                </c:pt>
                <c:pt idx="25">
                  <c:v>616044.14918990002</c:v>
                </c:pt>
                <c:pt idx="26">
                  <c:v>1484985.1873717001</c:v>
                </c:pt>
                <c:pt idx="27">
                  <c:v>456265.43593754002</c:v>
                </c:pt>
                <c:pt idx="28">
                  <c:v>609877.97103259992</c:v>
                </c:pt>
                <c:pt idx="29">
                  <c:v>1020882.0408767998</c:v>
                </c:pt>
              </c:numCache>
            </c:numRef>
          </c:yVal>
          <c:smooth val="0"/>
        </c:ser>
        <c:ser>
          <c:idx val="2"/>
          <c:order val="2"/>
          <c:tx>
            <c:strRef>
              <c:f>Wahoo!$D$2</c:f>
              <c:strCache>
                <c:ptCount val="1"/>
                <c:pt idx="0">
                  <c:v>Comm</c:v>
                </c:pt>
              </c:strCache>
            </c:strRef>
          </c:tx>
          <c:xVal>
            <c:numRef>
              <c:f>Wahoo!$A$3:$A$32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Wahoo!$D$3:$D$32</c:f>
              <c:numCache>
                <c:formatCode>#,##0</c:formatCode>
                <c:ptCount val="30"/>
                <c:pt idx="0">
                  <c:v>27993</c:v>
                </c:pt>
                <c:pt idx="1">
                  <c:v>51824</c:v>
                </c:pt>
                <c:pt idx="2">
                  <c:v>53224</c:v>
                </c:pt>
                <c:pt idx="3">
                  <c:v>39068</c:v>
                </c:pt>
                <c:pt idx="4">
                  <c:v>53829</c:v>
                </c:pt>
                <c:pt idx="5">
                  <c:v>60997</c:v>
                </c:pt>
                <c:pt idx="6">
                  <c:v>62432</c:v>
                </c:pt>
                <c:pt idx="7">
                  <c:v>71960</c:v>
                </c:pt>
                <c:pt idx="8">
                  <c:v>65223</c:v>
                </c:pt>
                <c:pt idx="9">
                  <c:v>100547</c:v>
                </c:pt>
                <c:pt idx="10">
                  <c:v>81058</c:v>
                </c:pt>
                <c:pt idx="11">
                  <c:v>90759</c:v>
                </c:pt>
                <c:pt idx="12">
                  <c:v>75395</c:v>
                </c:pt>
                <c:pt idx="13">
                  <c:v>95263</c:v>
                </c:pt>
                <c:pt idx="14">
                  <c:v>62373</c:v>
                </c:pt>
                <c:pt idx="15">
                  <c:v>56984</c:v>
                </c:pt>
                <c:pt idx="16">
                  <c:v>56944</c:v>
                </c:pt>
                <c:pt idx="17">
                  <c:v>57516</c:v>
                </c:pt>
                <c:pt idx="18">
                  <c:v>62026</c:v>
                </c:pt>
                <c:pt idx="19">
                  <c:v>42522</c:v>
                </c:pt>
                <c:pt idx="20">
                  <c:v>38123</c:v>
                </c:pt>
                <c:pt idx="21">
                  <c:v>53642</c:v>
                </c:pt>
                <c:pt idx="22">
                  <c:v>38510</c:v>
                </c:pt>
                <c:pt idx="23">
                  <c:v>43232</c:v>
                </c:pt>
                <c:pt idx="24">
                  <c:v>40784</c:v>
                </c:pt>
                <c:pt idx="25">
                  <c:v>57490</c:v>
                </c:pt>
                <c:pt idx="26">
                  <c:v>57349</c:v>
                </c:pt>
                <c:pt idx="27">
                  <c:v>54050</c:v>
                </c:pt>
                <c:pt idx="28">
                  <c:v>56569</c:v>
                </c:pt>
                <c:pt idx="29">
                  <c:v>46717</c:v>
                </c:pt>
              </c:numCache>
            </c:numRef>
          </c:yVal>
          <c:smooth val="0"/>
        </c:ser>
        <c:ser>
          <c:idx val="3"/>
          <c:order val="3"/>
          <c:tx>
            <c:strRef>
              <c:f>Wahoo!$E$2</c:f>
              <c:strCache>
                <c:ptCount val="1"/>
                <c:pt idx="0">
                  <c:v>ACL/ABC</c:v>
                </c:pt>
              </c:strCache>
            </c:strRef>
          </c:tx>
          <c:spPr>
            <a:ln w="38100">
              <a:solidFill>
                <a:schemeClr val="tx1"/>
              </a:solidFill>
            </a:ln>
          </c:spPr>
          <c:marker>
            <c:symbol val="none"/>
          </c:marker>
          <c:xVal>
            <c:numRef>
              <c:f>Wahoo!$A$3:$A$32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Wahoo!$E$3:$E$32</c:f>
              <c:numCache>
                <c:formatCode>#,##0</c:formatCode>
                <c:ptCount val="30"/>
                <c:pt idx="26">
                  <c:v>1491785</c:v>
                </c:pt>
                <c:pt idx="27">
                  <c:v>1491785</c:v>
                </c:pt>
                <c:pt idx="28">
                  <c:v>1794960</c:v>
                </c:pt>
                <c:pt idx="29">
                  <c:v>1794960</c:v>
                </c:pt>
              </c:numCache>
            </c:numRef>
          </c:yVal>
          <c:smooth val="0"/>
        </c:ser>
        <c:dLbls>
          <c:showLegendKey val="0"/>
          <c:showVal val="0"/>
          <c:showCatName val="0"/>
          <c:showSerName val="0"/>
          <c:showPercent val="0"/>
          <c:showBubbleSize val="0"/>
        </c:dLbls>
        <c:axId val="345906496"/>
        <c:axId val="345905920"/>
      </c:scatterChart>
      <c:valAx>
        <c:axId val="345906496"/>
        <c:scaling>
          <c:orientation val="minMax"/>
          <c:max val="2015"/>
          <c:min val="1986"/>
        </c:scaling>
        <c:delete val="0"/>
        <c:axPos val="b"/>
        <c:numFmt formatCode="General" sourceLinked="1"/>
        <c:majorTickMark val="out"/>
        <c:minorTickMark val="none"/>
        <c:tickLblPos val="nextTo"/>
        <c:crossAx val="345905920"/>
        <c:crosses val="autoZero"/>
        <c:crossBetween val="midCat"/>
      </c:valAx>
      <c:valAx>
        <c:axId val="345905920"/>
        <c:scaling>
          <c:orientation val="minMax"/>
        </c:scaling>
        <c:delete val="0"/>
        <c:axPos val="l"/>
        <c:majorGridlines/>
        <c:numFmt formatCode="#,##0" sourceLinked="1"/>
        <c:majorTickMark val="out"/>
        <c:minorTickMark val="none"/>
        <c:tickLblPos val="nextTo"/>
        <c:crossAx val="34590649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Gag!$B$2</c:f>
              <c:strCache>
                <c:ptCount val="1"/>
                <c:pt idx="0">
                  <c:v>Total</c:v>
                </c:pt>
              </c:strCache>
            </c:strRef>
          </c:tx>
          <c:xVal>
            <c:numRef>
              <c:f>Gag!$A$3:$A$32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Gag!$B$3:$B$32</c:f>
              <c:numCache>
                <c:formatCode>#,##0</c:formatCode>
                <c:ptCount val="30"/>
                <c:pt idx="0">
                  <c:v>1313011.9609135999</c:v>
                </c:pt>
                <c:pt idx="1">
                  <c:v>1803939.69187322</c:v>
                </c:pt>
                <c:pt idx="2">
                  <c:v>1276050.1565306601</c:v>
                </c:pt>
                <c:pt idx="3">
                  <c:v>1812880.0355629001</c:v>
                </c:pt>
                <c:pt idx="4">
                  <c:v>1408771.01579765</c:v>
                </c:pt>
                <c:pt idx="5">
                  <c:v>1172113.4176687</c:v>
                </c:pt>
                <c:pt idx="6">
                  <c:v>1465749.20166455</c:v>
                </c:pt>
                <c:pt idx="7">
                  <c:v>1554239.8858619002</c:v>
                </c:pt>
                <c:pt idx="8">
                  <c:v>1670500.6662436298</c:v>
                </c:pt>
                <c:pt idx="9">
                  <c:v>1585021.1095387</c:v>
                </c:pt>
                <c:pt idx="10">
                  <c:v>1504300.5391803</c:v>
                </c:pt>
                <c:pt idx="11">
                  <c:v>1199327.9451629999</c:v>
                </c:pt>
                <c:pt idx="12">
                  <c:v>1387237.0885677598</c:v>
                </c:pt>
                <c:pt idx="13">
                  <c:v>1505445.38106314</c:v>
                </c:pt>
                <c:pt idx="14">
                  <c:v>1140273.1757034499</c:v>
                </c:pt>
                <c:pt idx="15">
                  <c:v>1432788.1145997802</c:v>
                </c:pt>
                <c:pt idx="16">
                  <c:v>1079673.4928287701</c:v>
                </c:pt>
                <c:pt idx="17">
                  <c:v>1478327.0306086701</c:v>
                </c:pt>
                <c:pt idx="18">
                  <c:v>1408725.9689940701</c:v>
                </c:pt>
                <c:pt idx="19">
                  <c:v>1246792.8187874001</c:v>
                </c:pt>
                <c:pt idx="20">
                  <c:v>1263012.234902116</c:v>
                </c:pt>
                <c:pt idx="21">
                  <c:v>1314592.9684917221</c:v>
                </c:pt>
                <c:pt idx="22">
                  <c:v>1311965.2017251803</c:v>
                </c:pt>
                <c:pt idx="23">
                  <c:v>972057.00498645008</c:v>
                </c:pt>
                <c:pt idx="24">
                  <c:v>674187.49448870798</c:v>
                </c:pt>
                <c:pt idx="25">
                  <c:v>675112.90330836002</c:v>
                </c:pt>
                <c:pt idx="26">
                  <c:v>629329.31111041608</c:v>
                </c:pt>
                <c:pt idx="27">
                  <c:v>559332.13966870098</c:v>
                </c:pt>
                <c:pt idx="28">
                  <c:v>697424.46150852798</c:v>
                </c:pt>
                <c:pt idx="29">
                  <c:v>304031.59252698999</c:v>
                </c:pt>
              </c:numCache>
            </c:numRef>
          </c:yVal>
          <c:smooth val="0"/>
        </c:ser>
        <c:ser>
          <c:idx val="2"/>
          <c:order val="1"/>
          <c:tx>
            <c:strRef>
              <c:f>Gag!$D$2</c:f>
              <c:strCache>
                <c:ptCount val="1"/>
                <c:pt idx="0">
                  <c:v>Commercial</c:v>
                </c:pt>
              </c:strCache>
            </c:strRef>
          </c:tx>
          <c:xVal>
            <c:numRef>
              <c:f>Gag!$A$3:$A$32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Gag!$D$3:$D$32</c:f>
              <c:numCache>
                <c:formatCode>#,##0</c:formatCode>
                <c:ptCount val="30"/>
                <c:pt idx="0">
                  <c:v>837479</c:v>
                </c:pt>
                <c:pt idx="1">
                  <c:v>923358</c:v>
                </c:pt>
                <c:pt idx="2">
                  <c:v>671046</c:v>
                </c:pt>
                <c:pt idx="3">
                  <c:v>1106609</c:v>
                </c:pt>
                <c:pt idx="4">
                  <c:v>879588</c:v>
                </c:pt>
                <c:pt idx="5">
                  <c:v>808696</c:v>
                </c:pt>
                <c:pt idx="6">
                  <c:v>846054</c:v>
                </c:pt>
                <c:pt idx="7">
                  <c:v>890730</c:v>
                </c:pt>
                <c:pt idx="8">
                  <c:v>1034447</c:v>
                </c:pt>
                <c:pt idx="9">
                  <c:v>1060196</c:v>
                </c:pt>
                <c:pt idx="10">
                  <c:v>1003864</c:v>
                </c:pt>
                <c:pt idx="11">
                  <c:v>793946</c:v>
                </c:pt>
                <c:pt idx="12">
                  <c:v>942581</c:v>
                </c:pt>
                <c:pt idx="13">
                  <c:v>785654</c:v>
                </c:pt>
                <c:pt idx="14">
                  <c:v>586510</c:v>
                </c:pt>
                <c:pt idx="15">
                  <c:v>569611</c:v>
                </c:pt>
                <c:pt idx="16">
                  <c:v>596660</c:v>
                </c:pt>
                <c:pt idx="17">
                  <c:v>601328</c:v>
                </c:pt>
                <c:pt idx="18">
                  <c:v>653488</c:v>
                </c:pt>
                <c:pt idx="19">
                  <c:v>669630</c:v>
                </c:pt>
                <c:pt idx="20">
                  <c:v>616987</c:v>
                </c:pt>
                <c:pt idx="21">
                  <c:v>721268</c:v>
                </c:pt>
                <c:pt idx="22">
                  <c:v>564854</c:v>
                </c:pt>
                <c:pt idx="23">
                  <c:v>522457</c:v>
                </c:pt>
                <c:pt idx="24">
                  <c:v>485726</c:v>
                </c:pt>
                <c:pt idx="25">
                  <c:v>505225</c:v>
                </c:pt>
                <c:pt idx="26">
                  <c:v>419613</c:v>
                </c:pt>
                <c:pt idx="27">
                  <c:v>425687</c:v>
                </c:pt>
                <c:pt idx="28">
                  <c:v>389336</c:v>
                </c:pt>
                <c:pt idx="29">
                  <c:v>235182</c:v>
                </c:pt>
              </c:numCache>
            </c:numRef>
          </c:yVal>
          <c:smooth val="0"/>
        </c:ser>
        <c:ser>
          <c:idx val="1"/>
          <c:order val="2"/>
          <c:tx>
            <c:strRef>
              <c:f>Gag!$C$2</c:f>
              <c:strCache>
                <c:ptCount val="1"/>
                <c:pt idx="0">
                  <c:v>For-Hire</c:v>
                </c:pt>
              </c:strCache>
            </c:strRef>
          </c:tx>
          <c:xVal>
            <c:numRef>
              <c:f>Gag!$A$3:$A$32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Gag!$C$3:$C$32</c:f>
              <c:numCache>
                <c:formatCode>#,##0</c:formatCode>
                <c:ptCount val="30"/>
                <c:pt idx="0">
                  <c:v>141866.03191440008</c:v>
                </c:pt>
                <c:pt idx="1">
                  <c:v>236352.51271442001</c:v>
                </c:pt>
                <c:pt idx="2">
                  <c:v>358795.68752606004</c:v>
                </c:pt>
                <c:pt idx="3">
                  <c:v>307107.09338818997</c:v>
                </c:pt>
                <c:pt idx="4">
                  <c:v>307840.51506314991</c:v>
                </c:pt>
                <c:pt idx="5">
                  <c:v>200544.84419439998</c:v>
                </c:pt>
                <c:pt idx="6">
                  <c:v>309955.77010214998</c:v>
                </c:pt>
                <c:pt idx="7">
                  <c:v>356676.47010700003</c:v>
                </c:pt>
                <c:pt idx="8">
                  <c:v>329015.76467392995</c:v>
                </c:pt>
                <c:pt idx="9">
                  <c:v>338584.09123310004</c:v>
                </c:pt>
                <c:pt idx="10">
                  <c:v>202452.90902399999</c:v>
                </c:pt>
                <c:pt idx="11">
                  <c:v>187921.05974870001</c:v>
                </c:pt>
                <c:pt idx="12">
                  <c:v>127879.02917725997</c:v>
                </c:pt>
                <c:pt idx="13">
                  <c:v>300862.85324584</c:v>
                </c:pt>
                <c:pt idx="14">
                  <c:v>226368.47527765</c:v>
                </c:pt>
                <c:pt idx="15">
                  <c:v>211948.07358028003</c:v>
                </c:pt>
                <c:pt idx="16">
                  <c:v>170973.99874246999</c:v>
                </c:pt>
                <c:pt idx="17">
                  <c:v>247880.39145816999</c:v>
                </c:pt>
                <c:pt idx="18">
                  <c:v>238315.72989856996</c:v>
                </c:pt>
                <c:pt idx="19">
                  <c:v>225562.9423464</c:v>
                </c:pt>
                <c:pt idx="20">
                  <c:v>224608.66320101602</c:v>
                </c:pt>
                <c:pt idx="21">
                  <c:v>175789.89464082205</c:v>
                </c:pt>
                <c:pt idx="22">
                  <c:v>84491.833512979982</c:v>
                </c:pt>
                <c:pt idx="23">
                  <c:v>87566.074235750028</c:v>
                </c:pt>
                <c:pt idx="24">
                  <c:v>73332.788463508012</c:v>
                </c:pt>
                <c:pt idx="25">
                  <c:v>49664.030613460003</c:v>
                </c:pt>
                <c:pt idx="26">
                  <c:v>49841.703670015995</c:v>
                </c:pt>
                <c:pt idx="27">
                  <c:v>54456.884933100991</c:v>
                </c:pt>
                <c:pt idx="28">
                  <c:v>126832.767385908</c:v>
                </c:pt>
                <c:pt idx="29">
                  <c:v>42414.69177379</c:v>
                </c:pt>
              </c:numCache>
            </c:numRef>
          </c:yVal>
          <c:smooth val="0"/>
        </c:ser>
        <c:ser>
          <c:idx val="3"/>
          <c:order val="3"/>
          <c:tx>
            <c:strRef>
              <c:f>Gag!$E$2</c:f>
              <c:strCache>
                <c:ptCount val="1"/>
                <c:pt idx="0">
                  <c:v>Private</c:v>
                </c:pt>
              </c:strCache>
            </c:strRef>
          </c:tx>
          <c:spPr>
            <a:ln>
              <a:solidFill>
                <a:schemeClr val="accent5"/>
              </a:solidFill>
            </a:ln>
          </c:spPr>
          <c:marker>
            <c:spPr>
              <a:ln>
                <a:solidFill>
                  <a:schemeClr val="accent5"/>
                </a:solidFill>
              </a:ln>
            </c:spPr>
          </c:marker>
          <c:xVal>
            <c:numRef>
              <c:f>Gag!$A$3:$A$32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Gag!$E$3:$E$32</c:f>
              <c:numCache>
                <c:formatCode>#,##0</c:formatCode>
                <c:ptCount val="30"/>
                <c:pt idx="0">
                  <c:v>333666.9289992</c:v>
                </c:pt>
                <c:pt idx="1">
                  <c:v>644229.17915880005</c:v>
                </c:pt>
                <c:pt idx="2">
                  <c:v>246208.46900460002</c:v>
                </c:pt>
                <c:pt idx="3">
                  <c:v>399163.94217471004</c:v>
                </c:pt>
                <c:pt idx="4">
                  <c:v>221342.50073450003</c:v>
                </c:pt>
                <c:pt idx="5">
                  <c:v>162872.57347429998</c:v>
                </c:pt>
                <c:pt idx="6">
                  <c:v>309739.43156240002</c:v>
                </c:pt>
                <c:pt idx="7">
                  <c:v>306833.41575490002</c:v>
                </c:pt>
                <c:pt idx="8">
                  <c:v>307037.90156969993</c:v>
                </c:pt>
                <c:pt idx="9">
                  <c:v>186241.01830560001</c:v>
                </c:pt>
                <c:pt idx="10">
                  <c:v>297983.63015630003</c:v>
                </c:pt>
                <c:pt idx="11">
                  <c:v>217460.88541429999</c:v>
                </c:pt>
                <c:pt idx="12">
                  <c:v>316777.05939049996</c:v>
                </c:pt>
                <c:pt idx="13">
                  <c:v>418928.5278173</c:v>
                </c:pt>
                <c:pt idx="14">
                  <c:v>327394.70042579994</c:v>
                </c:pt>
                <c:pt idx="15">
                  <c:v>651229.0410195</c:v>
                </c:pt>
                <c:pt idx="16">
                  <c:v>312039.49408630002</c:v>
                </c:pt>
                <c:pt idx="17">
                  <c:v>629118.63915050006</c:v>
                </c:pt>
                <c:pt idx="18">
                  <c:v>516922.23909550003</c:v>
                </c:pt>
                <c:pt idx="19">
                  <c:v>351599.87644100009</c:v>
                </c:pt>
                <c:pt idx="20">
                  <c:v>421416.57170109998</c:v>
                </c:pt>
                <c:pt idx="21">
                  <c:v>417535.07385089999</c:v>
                </c:pt>
                <c:pt idx="22">
                  <c:v>662619.36821220024</c:v>
                </c:pt>
                <c:pt idx="23">
                  <c:v>362033.9307507</c:v>
                </c:pt>
                <c:pt idx="24">
                  <c:v>115128.70602520001</c:v>
                </c:pt>
                <c:pt idx="25">
                  <c:v>120223.87269490001</c:v>
                </c:pt>
                <c:pt idx="26">
                  <c:v>159874.60744040002</c:v>
                </c:pt>
                <c:pt idx="27">
                  <c:v>79188.2547356</c:v>
                </c:pt>
                <c:pt idx="28">
                  <c:v>181255.69412261999</c:v>
                </c:pt>
                <c:pt idx="29">
                  <c:v>26434.9007532</c:v>
                </c:pt>
              </c:numCache>
            </c:numRef>
          </c:yVal>
          <c:smooth val="0"/>
        </c:ser>
        <c:ser>
          <c:idx val="5"/>
          <c:order val="4"/>
          <c:tx>
            <c:strRef>
              <c:f>Gag!$F$2</c:f>
              <c:strCache>
                <c:ptCount val="1"/>
                <c:pt idx="0">
                  <c:v>Total Rec</c:v>
                </c:pt>
              </c:strCache>
            </c:strRef>
          </c:tx>
          <c:xVal>
            <c:numRef>
              <c:f>Gag!$A$3:$A$32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Gag!$F$3:$F$32</c:f>
              <c:numCache>
                <c:formatCode>#,##0</c:formatCode>
                <c:ptCount val="30"/>
                <c:pt idx="0">
                  <c:v>475532.96091360005</c:v>
                </c:pt>
                <c:pt idx="1">
                  <c:v>880581.69187322003</c:v>
                </c:pt>
                <c:pt idx="2">
                  <c:v>605004.15653066011</c:v>
                </c:pt>
                <c:pt idx="3">
                  <c:v>706271.03556290001</c:v>
                </c:pt>
                <c:pt idx="4">
                  <c:v>529183.01579764998</c:v>
                </c:pt>
                <c:pt idx="5">
                  <c:v>363417.41766869999</c:v>
                </c:pt>
                <c:pt idx="6">
                  <c:v>619695.20166455</c:v>
                </c:pt>
                <c:pt idx="7">
                  <c:v>663509.88586190005</c:v>
                </c:pt>
                <c:pt idx="8">
                  <c:v>636053.66624362988</c:v>
                </c:pt>
                <c:pt idx="9">
                  <c:v>524825.10953870008</c:v>
                </c:pt>
                <c:pt idx="10">
                  <c:v>500436.53918030002</c:v>
                </c:pt>
                <c:pt idx="11">
                  <c:v>405381.94516300003</c:v>
                </c:pt>
                <c:pt idx="12">
                  <c:v>444656.08856775996</c:v>
                </c:pt>
                <c:pt idx="13">
                  <c:v>719791.38106314</c:v>
                </c:pt>
                <c:pt idx="14">
                  <c:v>553763.17570344987</c:v>
                </c:pt>
                <c:pt idx="15">
                  <c:v>863177.11459978006</c:v>
                </c:pt>
                <c:pt idx="16">
                  <c:v>483013.49282877002</c:v>
                </c:pt>
                <c:pt idx="17">
                  <c:v>876999.03060867009</c:v>
                </c:pt>
                <c:pt idx="18">
                  <c:v>755237.96899406996</c:v>
                </c:pt>
                <c:pt idx="19">
                  <c:v>577162.81878740015</c:v>
                </c:pt>
                <c:pt idx="20">
                  <c:v>646025.234902116</c:v>
                </c:pt>
                <c:pt idx="21">
                  <c:v>593324.96849172201</c:v>
                </c:pt>
                <c:pt idx="22">
                  <c:v>747111.20172518026</c:v>
                </c:pt>
                <c:pt idx="23">
                  <c:v>449600.00498645002</c:v>
                </c:pt>
                <c:pt idx="24">
                  <c:v>188461.49448870803</c:v>
                </c:pt>
                <c:pt idx="25">
                  <c:v>169887.90330836002</c:v>
                </c:pt>
                <c:pt idx="26">
                  <c:v>209716.31111041602</c:v>
                </c:pt>
                <c:pt idx="27">
                  <c:v>133645.13966870098</c:v>
                </c:pt>
                <c:pt idx="28">
                  <c:v>308088.46150852798</c:v>
                </c:pt>
                <c:pt idx="29">
                  <c:v>68849.592526990004</c:v>
                </c:pt>
              </c:numCache>
            </c:numRef>
          </c:yVal>
          <c:smooth val="0"/>
        </c:ser>
        <c:ser>
          <c:idx val="4"/>
          <c:order val="5"/>
          <c:tx>
            <c:strRef>
              <c:f>Gag!$H$2</c:f>
              <c:strCache>
                <c:ptCount val="1"/>
                <c:pt idx="0">
                  <c:v>ABC</c:v>
                </c:pt>
              </c:strCache>
            </c:strRef>
          </c:tx>
          <c:spPr>
            <a:ln>
              <a:solidFill>
                <a:schemeClr val="tx1"/>
              </a:solidFill>
            </a:ln>
          </c:spPr>
          <c:marker>
            <c:symbol val="none"/>
          </c:marker>
          <c:xVal>
            <c:numRef>
              <c:f>Gag!$A$3:$A$32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Gag!$H$3:$H$32</c:f>
              <c:numCache>
                <c:formatCode>General</c:formatCode>
                <c:ptCount val="30"/>
                <c:pt idx="23" formatCode="#,##0">
                  <c:v>818920</c:v>
                </c:pt>
                <c:pt idx="24" formatCode="#,##0">
                  <c:v>818920</c:v>
                </c:pt>
                <c:pt idx="25" formatCode="#,##0">
                  <c:v>818920</c:v>
                </c:pt>
                <c:pt idx="26" formatCode="#,##0">
                  <c:v>818920</c:v>
                </c:pt>
                <c:pt idx="27" formatCode="#,##0">
                  <c:v>818920</c:v>
                </c:pt>
                <c:pt idx="28" formatCode="#,##0">
                  <c:v>818920</c:v>
                </c:pt>
                <c:pt idx="29" formatCode="#,##0">
                  <c:v>818920</c:v>
                </c:pt>
              </c:numCache>
            </c:numRef>
          </c:yVal>
          <c:smooth val="0"/>
        </c:ser>
        <c:dLbls>
          <c:showLegendKey val="0"/>
          <c:showVal val="0"/>
          <c:showCatName val="0"/>
          <c:showSerName val="0"/>
          <c:showPercent val="0"/>
          <c:showBubbleSize val="0"/>
        </c:dLbls>
        <c:axId val="198717952"/>
        <c:axId val="198718528"/>
      </c:scatterChart>
      <c:valAx>
        <c:axId val="198717952"/>
        <c:scaling>
          <c:orientation val="minMax"/>
          <c:max val="2014"/>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198718528"/>
        <c:crosses val="autoZero"/>
        <c:crossBetween val="midCat"/>
      </c:valAx>
      <c:valAx>
        <c:axId val="198718528"/>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19871795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'King Mack'!$B$2</c:f>
              <c:strCache>
                <c:ptCount val="1"/>
                <c:pt idx="0">
                  <c:v>Total</c:v>
                </c:pt>
              </c:strCache>
            </c:strRef>
          </c:tx>
          <c:xVal>
            <c:numRef>
              <c:f>'King Mack'!$A$3:$A$32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'King Mack'!$B$3:$B$32</c:f>
              <c:numCache>
                <c:formatCode>#,##0</c:formatCode>
                <c:ptCount val="30"/>
                <c:pt idx="0">
                  <c:v>10708425.060652053</c:v>
                </c:pt>
                <c:pt idx="1">
                  <c:v>8709076.189296741</c:v>
                </c:pt>
                <c:pt idx="2">
                  <c:v>8473619.652333321</c:v>
                </c:pt>
                <c:pt idx="3">
                  <c:v>6084736.4356507994</c:v>
                </c:pt>
                <c:pt idx="4">
                  <c:v>6060909.8880989999</c:v>
                </c:pt>
                <c:pt idx="5">
                  <c:v>8417303.6375349108</c:v>
                </c:pt>
                <c:pt idx="6">
                  <c:v>9488088.8122700993</c:v>
                </c:pt>
                <c:pt idx="7">
                  <c:v>5569078.0350903999</c:v>
                </c:pt>
                <c:pt idx="8">
                  <c:v>5940580.3234769898</c:v>
                </c:pt>
                <c:pt idx="9">
                  <c:v>7084410.1205450976</c:v>
                </c:pt>
                <c:pt idx="10">
                  <c:v>6308057.641765398</c:v>
                </c:pt>
                <c:pt idx="11">
                  <c:v>9418795.3862995096</c:v>
                </c:pt>
                <c:pt idx="12">
                  <c:v>7375126.8117326479</c:v>
                </c:pt>
                <c:pt idx="13">
                  <c:v>5728408.8409634493</c:v>
                </c:pt>
                <c:pt idx="14">
                  <c:v>7842658.8526827171</c:v>
                </c:pt>
                <c:pt idx="15">
                  <c:v>6626935.7717258893</c:v>
                </c:pt>
                <c:pt idx="16">
                  <c:v>4645852.4845114388</c:v>
                </c:pt>
                <c:pt idx="17">
                  <c:v>6006519.036925626</c:v>
                </c:pt>
                <c:pt idx="18">
                  <c:v>7240551.5844099857</c:v>
                </c:pt>
                <c:pt idx="19">
                  <c:v>5386716.3976717303</c:v>
                </c:pt>
                <c:pt idx="20">
                  <c:v>6927833.3720141184</c:v>
                </c:pt>
                <c:pt idx="21">
                  <c:v>8388905.8835852612</c:v>
                </c:pt>
                <c:pt idx="22">
                  <c:v>6393374.1592041394</c:v>
                </c:pt>
                <c:pt idx="23">
                  <c:v>7099595.9465828203</c:v>
                </c:pt>
                <c:pt idx="24">
                  <c:v>5355931.8302750094</c:v>
                </c:pt>
                <c:pt idx="25">
                  <c:v>3394520.0352606396</c:v>
                </c:pt>
                <c:pt idx="26">
                  <c:v>2649186.2480482999</c:v>
                </c:pt>
                <c:pt idx="27">
                  <c:v>2170664.51478787</c:v>
                </c:pt>
                <c:pt idx="28">
                  <c:v>2545502.7894636993</c:v>
                </c:pt>
                <c:pt idx="29">
                  <c:v>2351434.39218202</c:v>
                </c:pt>
              </c:numCache>
            </c:numRef>
          </c:yVal>
          <c:smooth val="0"/>
        </c:ser>
        <c:ser>
          <c:idx val="1"/>
          <c:order val="1"/>
          <c:tx>
            <c:strRef>
              <c:f>'King Mack'!$C$2</c:f>
              <c:strCache>
                <c:ptCount val="1"/>
                <c:pt idx="0">
                  <c:v>Rec</c:v>
                </c:pt>
              </c:strCache>
            </c:strRef>
          </c:tx>
          <c:xVal>
            <c:numRef>
              <c:f>'King Mack'!$A$3:$A$32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'King Mack'!$C$3:$C$32</c:f>
              <c:numCache>
                <c:formatCode>#,##0</c:formatCode>
                <c:ptCount val="30"/>
                <c:pt idx="0">
                  <c:v>7914111.060652053</c:v>
                </c:pt>
                <c:pt idx="1">
                  <c:v>5372577.1892967401</c:v>
                </c:pt>
                <c:pt idx="2">
                  <c:v>5375375.652333321</c:v>
                </c:pt>
                <c:pt idx="3">
                  <c:v>3684421.4356507994</c:v>
                </c:pt>
                <c:pt idx="4">
                  <c:v>3604977.8880989999</c:v>
                </c:pt>
                <c:pt idx="5">
                  <c:v>5885367.6375349108</c:v>
                </c:pt>
                <c:pt idx="6">
                  <c:v>7288124.8122700993</c:v>
                </c:pt>
                <c:pt idx="7">
                  <c:v>3460583.0350903999</c:v>
                </c:pt>
                <c:pt idx="8">
                  <c:v>4019030.3234769898</c:v>
                </c:pt>
                <c:pt idx="9">
                  <c:v>5120017.1205450976</c:v>
                </c:pt>
                <c:pt idx="10">
                  <c:v>4273547.641765398</c:v>
                </c:pt>
                <c:pt idx="11">
                  <c:v>6412140.3862995105</c:v>
                </c:pt>
                <c:pt idx="12">
                  <c:v>5047929.8117326479</c:v>
                </c:pt>
                <c:pt idx="13">
                  <c:v>3399674.8409634493</c:v>
                </c:pt>
                <c:pt idx="14">
                  <c:v>5653478.8526827171</c:v>
                </c:pt>
                <c:pt idx="15">
                  <c:v>4745573.7717258893</c:v>
                </c:pt>
                <c:pt idx="16">
                  <c:v>2950275.4845114388</c:v>
                </c:pt>
                <c:pt idx="17">
                  <c:v>4128755.036925626</c:v>
                </c:pt>
                <c:pt idx="18">
                  <c:v>4635351.5844099857</c:v>
                </c:pt>
                <c:pt idx="19">
                  <c:v>3088138.3976717303</c:v>
                </c:pt>
                <c:pt idx="20">
                  <c:v>4005357.3720141188</c:v>
                </c:pt>
                <c:pt idx="21">
                  <c:v>5833782.8835852612</c:v>
                </c:pt>
                <c:pt idx="22">
                  <c:v>3206622.1592041394</c:v>
                </c:pt>
                <c:pt idx="23">
                  <c:v>3587407.9465828198</c:v>
                </c:pt>
                <c:pt idx="24">
                  <c:v>2001027.8302750094</c:v>
                </c:pt>
                <c:pt idx="25">
                  <c:v>1381876.0352606396</c:v>
                </c:pt>
                <c:pt idx="26">
                  <c:v>1325089.2480482999</c:v>
                </c:pt>
                <c:pt idx="27">
                  <c:v>1125005.51478787</c:v>
                </c:pt>
                <c:pt idx="28">
                  <c:v>1162035.0394636993</c:v>
                </c:pt>
                <c:pt idx="29">
                  <c:v>1280147.8097647298</c:v>
                </c:pt>
              </c:numCache>
            </c:numRef>
          </c:yVal>
          <c:smooth val="0"/>
        </c:ser>
        <c:ser>
          <c:idx val="2"/>
          <c:order val="2"/>
          <c:tx>
            <c:strRef>
              <c:f>'King Mack'!$D$2</c:f>
              <c:strCache>
                <c:ptCount val="1"/>
                <c:pt idx="0">
                  <c:v>Comm</c:v>
                </c:pt>
              </c:strCache>
            </c:strRef>
          </c:tx>
          <c:xVal>
            <c:numRef>
              <c:f>'King Mack'!$A$3:$A$32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'King Mack'!$D$3:$D$32</c:f>
              <c:numCache>
                <c:formatCode>#,##0</c:formatCode>
                <c:ptCount val="30"/>
                <c:pt idx="0">
                  <c:v>2794314</c:v>
                </c:pt>
                <c:pt idx="1">
                  <c:v>3336499</c:v>
                </c:pt>
                <c:pt idx="2">
                  <c:v>3098244</c:v>
                </c:pt>
                <c:pt idx="3">
                  <c:v>2400315</c:v>
                </c:pt>
                <c:pt idx="4">
                  <c:v>2455932</c:v>
                </c:pt>
                <c:pt idx="5">
                  <c:v>2531936</c:v>
                </c:pt>
                <c:pt idx="6">
                  <c:v>2199964</c:v>
                </c:pt>
                <c:pt idx="7">
                  <c:v>2108495</c:v>
                </c:pt>
                <c:pt idx="8">
                  <c:v>1921550</c:v>
                </c:pt>
                <c:pt idx="9">
                  <c:v>1964393</c:v>
                </c:pt>
                <c:pt idx="10">
                  <c:v>2034510</c:v>
                </c:pt>
                <c:pt idx="11">
                  <c:v>3006655</c:v>
                </c:pt>
                <c:pt idx="12">
                  <c:v>2327197</c:v>
                </c:pt>
                <c:pt idx="13">
                  <c:v>2328734</c:v>
                </c:pt>
                <c:pt idx="14">
                  <c:v>2189180</c:v>
                </c:pt>
                <c:pt idx="15">
                  <c:v>1881362</c:v>
                </c:pt>
                <c:pt idx="16">
                  <c:v>1695577</c:v>
                </c:pt>
                <c:pt idx="17">
                  <c:v>1877764</c:v>
                </c:pt>
                <c:pt idx="18">
                  <c:v>2605200</c:v>
                </c:pt>
                <c:pt idx="19">
                  <c:v>2298578</c:v>
                </c:pt>
                <c:pt idx="20">
                  <c:v>2922476</c:v>
                </c:pt>
                <c:pt idx="21">
                  <c:v>2555123</c:v>
                </c:pt>
                <c:pt idx="22">
                  <c:v>3186752</c:v>
                </c:pt>
                <c:pt idx="23">
                  <c:v>3512188</c:v>
                </c:pt>
                <c:pt idx="24">
                  <c:v>3354904</c:v>
                </c:pt>
                <c:pt idx="25">
                  <c:v>2012644</c:v>
                </c:pt>
                <c:pt idx="26">
                  <c:v>1324097</c:v>
                </c:pt>
                <c:pt idx="27">
                  <c:v>1045659</c:v>
                </c:pt>
                <c:pt idx="28">
                  <c:v>1383467.75</c:v>
                </c:pt>
                <c:pt idx="29">
                  <c:v>1204495</c:v>
                </c:pt>
              </c:numCache>
            </c:numRef>
          </c:yVal>
          <c:smooth val="0"/>
        </c:ser>
        <c:ser>
          <c:idx val="3"/>
          <c:order val="3"/>
          <c:tx>
            <c:strRef>
              <c:f>'King Mack'!$E$2</c:f>
              <c:strCache>
                <c:ptCount val="1"/>
                <c:pt idx="0">
                  <c:v>ABC</c:v>
                </c:pt>
              </c:strCache>
            </c:strRef>
          </c:tx>
          <c:spPr>
            <a:ln w="38100">
              <a:solidFill>
                <a:schemeClr val="tx1"/>
              </a:solidFill>
            </a:ln>
          </c:spPr>
          <c:marker>
            <c:symbol val="none"/>
          </c:marker>
          <c:xVal>
            <c:numRef>
              <c:f>'King Mack'!$A$3:$A$32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'King Mack'!$E$3:$E$32</c:f>
              <c:numCache>
                <c:formatCode>#,##0</c:formatCode>
                <c:ptCount val="30"/>
                <c:pt idx="1">
                  <c:v>9680000</c:v>
                </c:pt>
                <c:pt idx="2">
                  <c:v>9680000</c:v>
                </c:pt>
                <c:pt idx="3">
                  <c:v>9680000</c:v>
                </c:pt>
                <c:pt idx="4">
                  <c:v>9680000</c:v>
                </c:pt>
                <c:pt idx="5">
                  <c:v>9680000</c:v>
                </c:pt>
                <c:pt idx="6">
                  <c:v>9680000</c:v>
                </c:pt>
                <c:pt idx="7">
                  <c:v>9680000</c:v>
                </c:pt>
                <c:pt idx="8">
                  <c:v>9680000</c:v>
                </c:pt>
                <c:pt idx="9">
                  <c:v>9680000</c:v>
                </c:pt>
                <c:pt idx="10">
                  <c:v>9680000</c:v>
                </c:pt>
                <c:pt idx="11">
                  <c:v>9680000</c:v>
                </c:pt>
                <c:pt idx="12">
                  <c:v>9680000</c:v>
                </c:pt>
                <c:pt idx="13">
                  <c:v>9680000</c:v>
                </c:pt>
                <c:pt idx="14">
                  <c:v>9680000</c:v>
                </c:pt>
                <c:pt idx="15">
                  <c:v>9680000</c:v>
                </c:pt>
                <c:pt idx="16">
                  <c:v>9680000</c:v>
                </c:pt>
                <c:pt idx="17">
                  <c:v>9680000</c:v>
                </c:pt>
                <c:pt idx="18">
                  <c:v>9680000</c:v>
                </c:pt>
                <c:pt idx="19">
                  <c:v>9680000</c:v>
                </c:pt>
                <c:pt idx="20">
                  <c:v>9680000</c:v>
                </c:pt>
                <c:pt idx="21">
                  <c:v>9680000</c:v>
                </c:pt>
                <c:pt idx="22">
                  <c:v>9680000</c:v>
                </c:pt>
                <c:pt idx="23">
                  <c:v>9680000</c:v>
                </c:pt>
                <c:pt idx="24">
                  <c:v>9680000</c:v>
                </c:pt>
                <c:pt idx="25">
                  <c:v>9680000</c:v>
                </c:pt>
                <c:pt idx="26">
                  <c:v>9852423</c:v>
                </c:pt>
                <c:pt idx="27">
                  <c:v>9562775</c:v>
                </c:pt>
                <c:pt idx="28">
                  <c:v>9232379</c:v>
                </c:pt>
                <c:pt idx="29">
                  <c:v>10460000</c:v>
                </c:pt>
              </c:numCache>
            </c:numRef>
          </c:yVal>
          <c:smooth val="0"/>
        </c:ser>
        <c:dLbls>
          <c:showLegendKey val="0"/>
          <c:showVal val="0"/>
          <c:showCatName val="0"/>
          <c:showSerName val="0"/>
          <c:showPercent val="0"/>
          <c:showBubbleSize val="0"/>
        </c:dLbls>
        <c:axId val="336169216"/>
        <c:axId val="336169792"/>
      </c:scatterChart>
      <c:valAx>
        <c:axId val="336169216"/>
        <c:scaling>
          <c:orientation val="minMax"/>
          <c:max val="2015"/>
          <c:min val="1986"/>
        </c:scaling>
        <c:delete val="0"/>
        <c:axPos val="b"/>
        <c:numFmt formatCode="General" sourceLinked="1"/>
        <c:majorTickMark val="out"/>
        <c:minorTickMark val="none"/>
        <c:tickLblPos val="nextTo"/>
        <c:crossAx val="336169792"/>
        <c:crosses val="autoZero"/>
        <c:crossBetween val="midCat"/>
      </c:valAx>
      <c:valAx>
        <c:axId val="336169792"/>
        <c:scaling>
          <c:orientation val="minMax"/>
        </c:scaling>
        <c:delete val="0"/>
        <c:axPos val="l"/>
        <c:majorGridlines/>
        <c:numFmt formatCode="#,##0" sourceLinked="1"/>
        <c:majorTickMark val="out"/>
        <c:minorTickMark val="none"/>
        <c:tickLblPos val="nextTo"/>
        <c:crossAx val="33616921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'Sp Mack'!$B$2</c:f>
              <c:strCache>
                <c:ptCount val="1"/>
                <c:pt idx="0">
                  <c:v>Total</c:v>
                </c:pt>
              </c:strCache>
            </c:strRef>
          </c:tx>
          <c:xVal>
            <c:numRef>
              <c:f>'Sp Mack'!$A$3:$A$32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'Sp Mack'!$B$3:$B$32</c:f>
              <c:numCache>
                <c:formatCode>#,##0</c:formatCode>
                <c:ptCount val="30"/>
                <c:pt idx="0">
                  <c:v>5778590.7603416834</c:v>
                </c:pt>
                <c:pt idx="1">
                  <c:v>6100343.6749319918</c:v>
                </c:pt>
                <c:pt idx="2">
                  <c:v>6822299.5566562722</c:v>
                </c:pt>
                <c:pt idx="3">
                  <c:v>5295301.528957597</c:v>
                </c:pt>
                <c:pt idx="4">
                  <c:v>5284037.5846078098</c:v>
                </c:pt>
                <c:pt idx="5">
                  <c:v>7068222.4428480044</c:v>
                </c:pt>
                <c:pt idx="6">
                  <c:v>4920831.1642621364</c:v>
                </c:pt>
                <c:pt idx="7">
                  <c:v>6239431.4230642905</c:v>
                </c:pt>
                <c:pt idx="8">
                  <c:v>5690390.3426871663</c:v>
                </c:pt>
                <c:pt idx="9">
                  <c:v>4563310.0506457398</c:v>
                </c:pt>
                <c:pt idx="10">
                  <c:v>4181729.4306688728</c:v>
                </c:pt>
                <c:pt idx="11">
                  <c:v>4788616.6741562476</c:v>
                </c:pt>
                <c:pt idx="12">
                  <c:v>4099042.8940217569</c:v>
                </c:pt>
                <c:pt idx="13">
                  <c:v>3578951.6847627396</c:v>
                </c:pt>
                <c:pt idx="14">
                  <c:v>4198009.0168246599</c:v>
                </c:pt>
                <c:pt idx="15">
                  <c:v>4630588.2829818763</c:v>
                </c:pt>
                <c:pt idx="16">
                  <c:v>4615650.8401561845</c:v>
                </c:pt>
                <c:pt idx="17">
                  <c:v>4801187.1878948295</c:v>
                </c:pt>
                <c:pt idx="18">
                  <c:v>4970191.8552821595</c:v>
                </c:pt>
                <c:pt idx="19">
                  <c:v>4981145.3034410644</c:v>
                </c:pt>
                <c:pt idx="20">
                  <c:v>4735132.3834658749</c:v>
                </c:pt>
                <c:pt idx="21">
                  <c:v>5533061.6980866324</c:v>
                </c:pt>
                <c:pt idx="22">
                  <c:v>4741289.0433457959</c:v>
                </c:pt>
                <c:pt idx="23">
                  <c:v>5392390.6803450882</c:v>
                </c:pt>
                <c:pt idx="24">
                  <c:v>6176155.3099731002</c:v>
                </c:pt>
                <c:pt idx="25">
                  <c:v>5637944.3417483317</c:v>
                </c:pt>
                <c:pt idx="26">
                  <c:v>4674552.1411807658</c:v>
                </c:pt>
                <c:pt idx="27">
                  <c:v>4234990.3789213728</c:v>
                </c:pt>
                <c:pt idx="28">
                  <c:v>4379660.21393645</c:v>
                </c:pt>
                <c:pt idx="29">
                  <c:v>4524330.0489515299</c:v>
                </c:pt>
              </c:numCache>
            </c:numRef>
          </c:yVal>
          <c:smooth val="0"/>
        </c:ser>
        <c:ser>
          <c:idx val="1"/>
          <c:order val="1"/>
          <c:tx>
            <c:strRef>
              <c:f>'Sp Mack'!$C$2</c:f>
              <c:strCache>
                <c:ptCount val="1"/>
                <c:pt idx="0">
                  <c:v>Rec</c:v>
                </c:pt>
              </c:strCache>
            </c:strRef>
          </c:tx>
          <c:xVal>
            <c:numRef>
              <c:f>'Sp Mack'!$A$3:$A$32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'Sp Mack'!$C$3:$C$32</c:f>
              <c:numCache>
                <c:formatCode>#,##0</c:formatCode>
                <c:ptCount val="30"/>
                <c:pt idx="0">
                  <c:v>1361511.7603416834</c:v>
                </c:pt>
                <c:pt idx="1">
                  <c:v>1797744.6749319921</c:v>
                </c:pt>
                <c:pt idx="2">
                  <c:v>2977800.5566562722</c:v>
                </c:pt>
                <c:pt idx="3">
                  <c:v>1449153.528957597</c:v>
                </c:pt>
                <c:pt idx="4">
                  <c:v>1876126.5846078093</c:v>
                </c:pt>
                <c:pt idx="5">
                  <c:v>2485192.4428480049</c:v>
                </c:pt>
                <c:pt idx="6">
                  <c:v>1761520.164262136</c:v>
                </c:pt>
                <c:pt idx="7">
                  <c:v>1336516.4230642905</c:v>
                </c:pt>
                <c:pt idx="8">
                  <c:v>1548749.3426871663</c:v>
                </c:pt>
                <c:pt idx="9">
                  <c:v>917701.05064574</c:v>
                </c:pt>
                <c:pt idx="10">
                  <c:v>1237259.4306688728</c:v>
                </c:pt>
                <c:pt idx="11">
                  <c:v>1580159.6741562476</c:v>
                </c:pt>
                <c:pt idx="12">
                  <c:v>1081689.8940217569</c:v>
                </c:pt>
                <c:pt idx="13">
                  <c:v>1258246.6847627398</c:v>
                </c:pt>
                <c:pt idx="14">
                  <c:v>1665638.0168246601</c:v>
                </c:pt>
                <c:pt idx="15">
                  <c:v>1654948.2829818767</c:v>
                </c:pt>
                <c:pt idx="16">
                  <c:v>1807737.840156184</c:v>
                </c:pt>
                <c:pt idx="17">
                  <c:v>1509320.1878948298</c:v>
                </c:pt>
                <c:pt idx="18">
                  <c:v>1378211.8552821593</c:v>
                </c:pt>
                <c:pt idx="19">
                  <c:v>1352185.303441064</c:v>
                </c:pt>
                <c:pt idx="20">
                  <c:v>1116321.3834658752</c:v>
                </c:pt>
                <c:pt idx="21">
                  <c:v>1725026.6980866329</c:v>
                </c:pt>
                <c:pt idx="22">
                  <c:v>1907229.0433457955</c:v>
                </c:pt>
                <c:pt idx="23">
                  <c:v>1653128.6803450885</c:v>
                </c:pt>
                <c:pt idx="24">
                  <c:v>1677163.3099730997</c:v>
                </c:pt>
                <c:pt idx="25">
                  <c:v>1345488.3417483319</c:v>
                </c:pt>
                <c:pt idx="26">
                  <c:v>1177031.141180766</c:v>
                </c:pt>
                <c:pt idx="27">
                  <c:v>1373335.378921373</c:v>
                </c:pt>
                <c:pt idx="28">
                  <c:v>1137746.5739364498</c:v>
                </c:pt>
                <c:pt idx="29">
                  <c:v>724052.58092807292</c:v>
                </c:pt>
              </c:numCache>
            </c:numRef>
          </c:yVal>
          <c:smooth val="0"/>
        </c:ser>
        <c:ser>
          <c:idx val="2"/>
          <c:order val="2"/>
          <c:tx>
            <c:strRef>
              <c:f>'Sp Mack'!$D$2</c:f>
              <c:strCache>
                <c:ptCount val="1"/>
                <c:pt idx="0">
                  <c:v>Comm</c:v>
                </c:pt>
              </c:strCache>
            </c:strRef>
          </c:tx>
          <c:xVal>
            <c:numRef>
              <c:f>'Sp Mack'!$A$3:$A$32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'Sp Mack'!$D$3:$D$32</c:f>
              <c:numCache>
                <c:formatCode>#,##0</c:formatCode>
                <c:ptCount val="30"/>
                <c:pt idx="0">
                  <c:v>4417079</c:v>
                </c:pt>
                <c:pt idx="1">
                  <c:v>4302599</c:v>
                </c:pt>
                <c:pt idx="2">
                  <c:v>3844499</c:v>
                </c:pt>
                <c:pt idx="3">
                  <c:v>3846148</c:v>
                </c:pt>
                <c:pt idx="4">
                  <c:v>3407911</c:v>
                </c:pt>
                <c:pt idx="5">
                  <c:v>4583030</c:v>
                </c:pt>
                <c:pt idx="6">
                  <c:v>3159311</c:v>
                </c:pt>
                <c:pt idx="7">
                  <c:v>4902915</c:v>
                </c:pt>
                <c:pt idx="8">
                  <c:v>4141641</c:v>
                </c:pt>
                <c:pt idx="9">
                  <c:v>3645609</c:v>
                </c:pt>
                <c:pt idx="10">
                  <c:v>2944470</c:v>
                </c:pt>
                <c:pt idx="11">
                  <c:v>3208457</c:v>
                </c:pt>
                <c:pt idx="12">
                  <c:v>3017353</c:v>
                </c:pt>
                <c:pt idx="13">
                  <c:v>2320705</c:v>
                </c:pt>
                <c:pt idx="14">
                  <c:v>2532371</c:v>
                </c:pt>
                <c:pt idx="15">
                  <c:v>2975640</c:v>
                </c:pt>
                <c:pt idx="16">
                  <c:v>2807913</c:v>
                </c:pt>
                <c:pt idx="17">
                  <c:v>3291867</c:v>
                </c:pt>
                <c:pt idx="18">
                  <c:v>3591980</c:v>
                </c:pt>
                <c:pt idx="19">
                  <c:v>3628960</c:v>
                </c:pt>
                <c:pt idx="20">
                  <c:v>3618811</c:v>
                </c:pt>
                <c:pt idx="21">
                  <c:v>3808035</c:v>
                </c:pt>
                <c:pt idx="22">
                  <c:v>2834060</c:v>
                </c:pt>
                <c:pt idx="23">
                  <c:v>3739262</c:v>
                </c:pt>
                <c:pt idx="24">
                  <c:v>4498992</c:v>
                </c:pt>
                <c:pt idx="25">
                  <c:v>4292456</c:v>
                </c:pt>
                <c:pt idx="26">
                  <c:v>3497521</c:v>
                </c:pt>
                <c:pt idx="27">
                  <c:v>2861655</c:v>
                </c:pt>
                <c:pt idx="28">
                  <c:v>3241913.64</c:v>
                </c:pt>
                <c:pt idx="29">
                  <c:v>2317842.08</c:v>
                </c:pt>
              </c:numCache>
            </c:numRef>
          </c:yVal>
          <c:smooth val="0"/>
        </c:ser>
        <c:ser>
          <c:idx val="3"/>
          <c:order val="3"/>
          <c:tx>
            <c:strRef>
              <c:f>'Sp Mack'!$E$2</c:f>
              <c:strCache>
                <c:ptCount val="1"/>
                <c:pt idx="0">
                  <c:v>ACL/ABC</c:v>
                </c:pt>
              </c:strCache>
            </c:strRef>
          </c:tx>
          <c:spPr>
            <a:ln w="38100">
              <a:solidFill>
                <a:schemeClr val="tx1"/>
              </a:solidFill>
            </a:ln>
          </c:spPr>
          <c:marker>
            <c:symbol val="none"/>
          </c:marker>
          <c:xVal>
            <c:numRef>
              <c:f>'Sp Mack'!$A$3:$A$32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'Sp Mack'!$E$3:$E$32</c:f>
              <c:numCache>
                <c:formatCode>#,##0</c:formatCode>
                <c:ptCount val="30"/>
                <c:pt idx="1">
                  <c:v>2900000</c:v>
                </c:pt>
                <c:pt idx="2">
                  <c:v>2900000</c:v>
                </c:pt>
                <c:pt idx="3">
                  <c:v>6000000</c:v>
                </c:pt>
                <c:pt idx="4">
                  <c:v>6000000</c:v>
                </c:pt>
                <c:pt idx="5">
                  <c:v>6000000</c:v>
                </c:pt>
                <c:pt idx="6">
                  <c:v>6000000</c:v>
                </c:pt>
                <c:pt idx="7">
                  <c:v>6000000</c:v>
                </c:pt>
                <c:pt idx="8">
                  <c:v>6000000</c:v>
                </c:pt>
                <c:pt idx="9">
                  <c:v>6000000</c:v>
                </c:pt>
                <c:pt idx="10">
                  <c:v>6000000</c:v>
                </c:pt>
                <c:pt idx="11">
                  <c:v>6000000</c:v>
                </c:pt>
                <c:pt idx="12">
                  <c:v>6000000</c:v>
                </c:pt>
                <c:pt idx="13">
                  <c:v>6000000</c:v>
                </c:pt>
                <c:pt idx="14">
                  <c:v>6000000</c:v>
                </c:pt>
                <c:pt idx="15">
                  <c:v>6000000</c:v>
                </c:pt>
                <c:pt idx="16">
                  <c:v>6000000</c:v>
                </c:pt>
                <c:pt idx="17">
                  <c:v>6000000</c:v>
                </c:pt>
                <c:pt idx="18">
                  <c:v>6000000</c:v>
                </c:pt>
                <c:pt idx="19">
                  <c:v>6000000</c:v>
                </c:pt>
                <c:pt idx="20">
                  <c:v>6000000</c:v>
                </c:pt>
                <c:pt idx="21">
                  <c:v>6000000</c:v>
                </c:pt>
                <c:pt idx="22">
                  <c:v>6000000</c:v>
                </c:pt>
                <c:pt idx="23">
                  <c:v>6000000</c:v>
                </c:pt>
                <c:pt idx="24">
                  <c:v>6000000</c:v>
                </c:pt>
                <c:pt idx="25">
                  <c:v>6000000</c:v>
                </c:pt>
                <c:pt idx="26">
                  <c:v>5690000</c:v>
                </c:pt>
                <c:pt idx="27">
                  <c:v>5690000</c:v>
                </c:pt>
                <c:pt idx="28">
                  <c:v>5690000</c:v>
                </c:pt>
                <c:pt idx="29">
                  <c:v>6063000</c:v>
                </c:pt>
              </c:numCache>
            </c:numRef>
          </c:yVal>
          <c:smooth val="0"/>
        </c:ser>
        <c:dLbls>
          <c:showLegendKey val="0"/>
          <c:showVal val="0"/>
          <c:showCatName val="0"/>
          <c:showSerName val="0"/>
          <c:showPercent val="0"/>
          <c:showBubbleSize val="0"/>
        </c:dLbls>
        <c:axId val="336172096"/>
        <c:axId val="336172672"/>
      </c:scatterChart>
      <c:valAx>
        <c:axId val="336172096"/>
        <c:scaling>
          <c:orientation val="minMax"/>
          <c:max val="2015"/>
          <c:min val="1986"/>
        </c:scaling>
        <c:delete val="0"/>
        <c:axPos val="b"/>
        <c:numFmt formatCode="General" sourceLinked="1"/>
        <c:majorTickMark val="out"/>
        <c:minorTickMark val="none"/>
        <c:tickLblPos val="nextTo"/>
        <c:crossAx val="336172672"/>
        <c:crosses val="autoZero"/>
        <c:crossBetween val="midCat"/>
      </c:valAx>
      <c:valAx>
        <c:axId val="336172672"/>
        <c:scaling>
          <c:orientation val="minMax"/>
        </c:scaling>
        <c:delete val="0"/>
        <c:axPos val="l"/>
        <c:majorGridlines/>
        <c:numFmt formatCode="#,##0" sourceLinked="1"/>
        <c:majorTickMark val="out"/>
        <c:minorTickMark val="none"/>
        <c:tickLblPos val="nextTo"/>
        <c:crossAx val="33617209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Cobia!$B$2</c:f>
              <c:strCache>
                <c:ptCount val="1"/>
                <c:pt idx="0">
                  <c:v>Total</c:v>
                </c:pt>
              </c:strCache>
            </c:strRef>
          </c:tx>
          <c:xVal>
            <c:numRef>
              <c:f>Cobia!$A$3:$A$31</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Cobia!$B$3:$B$31</c:f>
              <c:numCache>
                <c:formatCode>#,##0</c:formatCode>
                <c:ptCount val="29"/>
                <c:pt idx="0">
                  <c:v>2544702.5241070897</c:v>
                </c:pt>
                <c:pt idx="1">
                  <c:v>1720671.2581086599</c:v>
                </c:pt>
                <c:pt idx="2">
                  <c:v>2133138.1100023598</c:v>
                </c:pt>
                <c:pt idx="3">
                  <c:v>2227021.5727129104</c:v>
                </c:pt>
                <c:pt idx="4">
                  <c:v>2154251.2936163303</c:v>
                </c:pt>
                <c:pt idx="5">
                  <c:v>2676188.6055505695</c:v>
                </c:pt>
                <c:pt idx="6">
                  <c:v>2539502.1005690605</c:v>
                </c:pt>
                <c:pt idx="7">
                  <c:v>2458068.5586587298</c:v>
                </c:pt>
                <c:pt idx="8">
                  <c:v>2685176.1824353905</c:v>
                </c:pt>
                <c:pt idx="9">
                  <c:v>2233252.6027132999</c:v>
                </c:pt>
                <c:pt idx="10">
                  <c:v>3355840.4149332587</c:v>
                </c:pt>
                <c:pt idx="11">
                  <c:v>3897581.4226325806</c:v>
                </c:pt>
                <c:pt idx="12">
                  <c:v>2381043.5831219302</c:v>
                </c:pt>
                <c:pt idx="13">
                  <c:v>2255775.8746006703</c:v>
                </c:pt>
                <c:pt idx="14">
                  <c:v>2351776.3320418997</c:v>
                </c:pt>
                <c:pt idx="15">
                  <c:v>2195930.7065206696</c:v>
                </c:pt>
                <c:pt idx="16">
                  <c:v>1664766.0586125799</c:v>
                </c:pt>
                <c:pt idx="17">
                  <c:v>2856273.1295622103</c:v>
                </c:pt>
                <c:pt idx="18">
                  <c:v>3109868.324126862</c:v>
                </c:pt>
                <c:pt idx="19">
                  <c:v>2559121.9871566091</c:v>
                </c:pt>
                <c:pt idx="20">
                  <c:v>2627253.4959820705</c:v>
                </c:pt>
                <c:pt idx="21">
                  <c:v>2628048.1306130853</c:v>
                </c:pt>
                <c:pt idx="22">
                  <c:v>2010771.9324313698</c:v>
                </c:pt>
                <c:pt idx="23">
                  <c:v>1918091.8335142003</c:v>
                </c:pt>
                <c:pt idx="24">
                  <c:v>2474027.0729301102</c:v>
                </c:pt>
                <c:pt idx="25">
                  <c:v>2341781.7187122982</c:v>
                </c:pt>
                <c:pt idx="26">
                  <c:v>1883514.9150897998</c:v>
                </c:pt>
                <c:pt idx="27">
                  <c:v>2430494.4352431381</c:v>
                </c:pt>
                <c:pt idx="28">
                  <c:v>1342869.2160679905</c:v>
                </c:pt>
              </c:numCache>
            </c:numRef>
          </c:yVal>
          <c:smooth val="0"/>
        </c:ser>
        <c:ser>
          <c:idx val="1"/>
          <c:order val="1"/>
          <c:tx>
            <c:strRef>
              <c:f>Cobia!$C$2</c:f>
              <c:strCache>
                <c:ptCount val="1"/>
                <c:pt idx="0">
                  <c:v>Rec</c:v>
                </c:pt>
              </c:strCache>
            </c:strRef>
          </c:tx>
          <c:xVal>
            <c:numRef>
              <c:f>Cobia!$A$3:$A$31</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Cobia!$C$3:$C$31</c:f>
              <c:numCache>
                <c:formatCode>#,##0</c:formatCode>
                <c:ptCount val="29"/>
                <c:pt idx="0">
                  <c:v>2325068.5241070897</c:v>
                </c:pt>
                <c:pt idx="1">
                  <c:v>1446977.2581086599</c:v>
                </c:pt>
                <c:pt idx="2">
                  <c:v>1871383.1100023598</c:v>
                </c:pt>
                <c:pt idx="3">
                  <c:v>1889776.5727129101</c:v>
                </c:pt>
                <c:pt idx="4">
                  <c:v>1870093.2936163303</c:v>
                </c:pt>
                <c:pt idx="5">
                  <c:v>2358512.6055505695</c:v>
                </c:pt>
                <c:pt idx="6">
                  <c:v>2155977.1005690605</c:v>
                </c:pt>
                <c:pt idx="7">
                  <c:v>2065484.5586587298</c:v>
                </c:pt>
                <c:pt idx="8">
                  <c:v>2286856.1824353905</c:v>
                </c:pt>
                <c:pt idx="9">
                  <c:v>1838769.6027133001</c:v>
                </c:pt>
                <c:pt idx="10">
                  <c:v>2930548.4149332587</c:v>
                </c:pt>
                <c:pt idx="11">
                  <c:v>3538288.4226325806</c:v>
                </c:pt>
                <c:pt idx="12">
                  <c:v>2053776.5831219302</c:v>
                </c:pt>
                <c:pt idx="13">
                  <c:v>1947227.8746006703</c:v>
                </c:pt>
                <c:pt idx="14">
                  <c:v>2100007.3320418997</c:v>
                </c:pt>
                <c:pt idx="15">
                  <c:v>1978195.7065206696</c:v>
                </c:pt>
                <c:pt idx="16">
                  <c:v>1453831.0586125799</c:v>
                </c:pt>
                <c:pt idx="17">
                  <c:v>2627243.1295622103</c:v>
                </c:pt>
                <c:pt idx="18">
                  <c:v>2899506.324126862</c:v>
                </c:pt>
                <c:pt idx="19">
                  <c:v>2394351.9871566091</c:v>
                </c:pt>
                <c:pt idx="20">
                  <c:v>2450706.4959820705</c:v>
                </c:pt>
                <c:pt idx="21">
                  <c:v>2454003.1306130853</c:v>
                </c:pt>
                <c:pt idx="22">
                  <c:v>1841988.9324313698</c:v>
                </c:pt>
                <c:pt idx="23">
                  <c:v>1740539.8335142003</c:v>
                </c:pt>
                <c:pt idx="24">
                  <c:v>2225181.0729301102</c:v>
                </c:pt>
                <c:pt idx="25">
                  <c:v>2077283.7187122984</c:v>
                </c:pt>
                <c:pt idx="26">
                  <c:v>1708071.9150897998</c:v>
                </c:pt>
                <c:pt idx="27">
                  <c:v>2240367.4352431381</c:v>
                </c:pt>
                <c:pt idx="28">
                  <c:v>1190510.8860679904</c:v>
                </c:pt>
              </c:numCache>
            </c:numRef>
          </c:yVal>
          <c:smooth val="0"/>
        </c:ser>
        <c:ser>
          <c:idx val="2"/>
          <c:order val="2"/>
          <c:tx>
            <c:strRef>
              <c:f>Cobia!$D$2</c:f>
              <c:strCache>
                <c:ptCount val="1"/>
                <c:pt idx="0">
                  <c:v>Comm</c:v>
                </c:pt>
              </c:strCache>
            </c:strRef>
          </c:tx>
          <c:xVal>
            <c:numRef>
              <c:f>Cobia!$A$3:$A$31</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Cobia!$D$3:$D$31</c:f>
              <c:numCache>
                <c:formatCode>#,##0</c:formatCode>
                <c:ptCount val="29"/>
                <c:pt idx="0">
                  <c:v>219634</c:v>
                </c:pt>
                <c:pt idx="1">
                  <c:v>273694</c:v>
                </c:pt>
                <c:pt idx="2">
                  <c:v>261755</c:v>
                </c:pt>
                <c:pt idx="3">
                  <c:v>337245</c:v>
                </c:pt>
                <c:pt idx="4">
                  <c:v>284158</c:v>
                </c:pt>
                <c:pt idx="5">
                  <c:v>317676</c:v>
                </c:pt>
                <c:pt idx="6">
                  <c:v>383525</c:v>
                </c:pt>
                <c:pt idx="7">
                  <c:v>392584</c:v>
                </c:pt>
                <c:pt idx="8">
                  <c:v>398320</c:v>
                </c:pt>
                <c:pt idx="9">
                  <c:v>394483</c:v>
                </c:pt>
                <c:pt idx="10">
                  <c:v>425292</c:v>
                </c:pt>
                <c:pt idx="11">
                  <c:v>359293</c:v>
                </c:pt>
                <c:pt idx="12">
                  <c:v>327267</c:v>
                </c:pt>
                <c:pt idx="13">
                  <c:v>308548</c:v>
                </c:pt>
                <c:pt idx="14">
                  <c:v>251769</c:v>
                </c:pt>
                <c:pt idx="15">
                  <c:v>217735</c:v>
                </c:pt>
                <c:pt idx="16">
                  <c:v>210935</c:v>
                </c:pt>
                <c:pt idx="17">
                  <c:v>229030</c:v>
                </c:pt>
                <c:pt idx="18">
                  <c:v>210362</c:v>
                </c:pt>
                <c:pt idx="19">
                  <c:v>164770</c:v>
                </c:pt>
                <c:pt idx="20">
                  <c:v>176547</c:v>
                </c:pt>
                <c:pt idx="21">
                  <c:v>174045</c:v>
                </c:pt>
                <c:pt idx="22">
                  <c:v>168783</c:v>
                </c:pt>
                <c:pt idx="23">
                  <c:v>177552</c:v>
                </c:pt>
                <c:pt idx="24">
                  <c:v>248846</c:v>
                </c:pt>
                <c:pt idx="25">
                  <c:v>264498</c:v>
                </c:pt>
                <c:pt idx="26">
                  <c:v>175443</c:v>
                </c:pt>
                <c:pt idx="27">
                  <c:v>190127</c:v>
                </c:pt>
                <c:pt idx="28">
                  <c:v>152358.33000000002</c:v>
                </c:pt>
              </c:numCache>
            </c:numRef>
          </c:yVal>
          <c:smooth val="0"/>
        </c:ser>
        <c:ser>
          <c:idx val="3"/>
          <c:order val="3"/>
          <c:tx>
            <c:strRef>
              <c:f>Cobia!$E$2</c:f>
              <c:strCache>
                <c:ptCount val="1"/>
                <c:pt idx="0">
                  <c:v>ACL/ABC</c:v>
                </c:pt>
              </c:strCache>
            </c:strRef>
          </c:tx>
          <c:spPr>
            <a:ln w="38100">
              <a:solidFill>
                <a:schemeClr val="tx1"/>
              </a:solidFill>
            </a:ln>
          </c:spPr>
          <c:marker>
            <c:symbol val="none"/>
          </c:marker>
          <c:xVal>
            <c:numRef>
              <c:f>Cobia!$A$3:$A$31</c:f>
              <c:numCache>
                <c:formatCode>General</c:formatCode>
                <c:ptCount val="29"/>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numCache>
            </c:numRef>
          </c:xVal>
          <c:yVal>
            <c:numRef>
              <c:f>Cobia!$E$3:$E$31</c:f>
              <c:numCache>
                <c:formatCode>#,##0</c:formatCode>
                <c:ptCount val="29"/>
                <c:pt idx="26">
                  <c:v>1571399</c:v>
                </c:pt>
                <c:pt idx="27">
                  <c:v>1571399</c:v>
                </c:pt>
                <c:pt idx="28">
                  <c:v>1571399</c:v>
                </c:pt>
              </c:numCache>
            </c:numRef>
          </c:yVal>
          <c:smooth val="0"/>
        </c:ser>
        <c:dLbls>
          <c:showLegendKey val="0"/>
          <c:showVal val="0"/>
          <c:showCatName val="0"/>
          <c:showSerName val="0"/>
          <c:showPercent val="0"/>
          <c:showBubbleSize val="0"/>
        </c:dLbls>
        <c:axId val="335912960"/>
        <c:axId val="335913536"/>
      </c:scatterChart>
      <c:valAx>
        <c:axId val="335912960"/>
        <c:scaling>
          <c:orientation val="minMax"/>
          <c:max val="2014"/>
          <c:min val="1986"/>
        </c:scaling>
        <c:delete val="0"/>
        <c:axPos val="b"/>
        <c:numFmt formatCode="General" sourceLinked="1"/>
        <c:majorTickMark val="out"/>
        <c:minorTickMark val="none"/>
        <c:tickLblPos val="nextTo"/>
        <c:crossAx val="335913536"/>
        <c:crosses val="autoZero"/>
        <c:crossBetween val="midCat"/>
      </c:valAx>
      <c:valAx>
        <c:axId val="335913536"/>
        <c:scaling>
          <c:orientation val="minMax"/>
        </c:scaling>
        <c:delete val="0"/>
        <c:axPos val="l"/>
        <c:majorGridlines/>
        <c:numFmt formatCode="#,##0" sourceLinked="1"/>
        <c:majorTickMark val="out"/>
        <c:minorTickMark val="none"/>
        <c:tickLblPos val="nextTo"/>
        <c:crossAx val="3359129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'Atl Cobia'!$B$2</c:f>
              <c:strCache>
                <c:ptCount val="1"/>
                <c:pt idx="0">
                  <c:v>Total</c:v>
                </c:pt>
              </c:strCache>
            </c:strRef>
          </c:tx>
          <c:xVal>
            <c:numRef>
              <c:f>'Atl Cobia'!$A$3:$A$32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'Atl Cobia'!$B$3:$B$32</c:f>
              <c:numCache>
                <c:formatCode>#,##0</c:formatCode>
                <c:ptCount val="30"/>
                <c:pt idx="0">
                  <c:v>875749.65055789996</c:v>
                </c:pt>
                <c:pt idx="1">
                  <c:v>224990.61974768</c:v>
                </c:pt>
                <c:pt idx="2">
                  <c:v>243869.52696079994</c:v>
                </c:pt>
                <c:pt idx="3">
                  <c:v>375733.21834605007</c:v>
                </c:pt>
                <c:pt idx="4">
                  <c:v>456175.21624883008</c:v>
                </c:pt>
                <c:pt idx="5">
                  <c:v>762434.47862889967</c:v>
                </c:pt>
                <c:pt idx="6">
                  <c:v>460465.87782284006</c:v>
                </c:pt>
                <c:pt idx="7">
                  <c:v>339356.16853019997</c:v>
                </c:pt>
                <c:pt idx="8">
                  <c:v>341157.23412100004</c:v>
                </c:pt>
                <c:pt idx="9">
                  <c:v>566980.94867233001</c:v>
                </c:pt>
                <c:pt idx="10">
                  <c:v>824447.55863719969</c:v>
                </c:pt>
                <c:pt idx="11">
                  <c:v>578136.68759139988</c:v>
                </c:pt>
                <c:pt idx="12">
                  <c:v>418817.68663210003</c:v>
                </c:pt>
                <c:pt idx="13">
                  <c:v>407859.6709807</c:v>
                </c:pt>
                <c:pt idx="14">
                  <c:v>548630.15080429998</c:v>
                </c:pt>
                <c:pt idx="15">
                  <c:v>503719.98149270011</c:v>
                </c:pt>
                <c:pt idx="16">
                  <c:v>321850.75126726017</c:v>
                </c:pt>
                <c:pt idx="17">
                  <c:v>776647.70604359033</c:v>
                </c:pt>
                <c:pt idx="18">
                  <c:v>1070754.4353235401</c:v>
                </c:pt>
                <c:pt idx="19">
                  <c:v>943108.07551350025</c:v>
                </c:pt>
                <c:pt idx="20">
                  <c:v>1011885.1254859002</c:v>
                </c:pt>
                <c:pt idx="21">
                  <c:v>774887.57057049079</c:v>
                </c:pt>
                <c:pt idx="22">
                  <c:v>570360.77193891036</c:v>
                </c:pt>
                <c:pt idx="23">
                  <c:v>801500.49219429994</c:v>
                </c:pt>
                <c:pt idx="24">
                  <c:v>994036.20417902002</c:v>
                </c:pt>
                <c:pt idx="25">
                  <c:v>382111.55079462979</c:v>
                </c:pt>
                <c:pt idx="26">
                  <c:v>537996.92969251005</c:v>
                </c:pt>
                <c:pt idx="27">
                  <c:v>947811.66335386958</c:v>
                </c:pt>
                <c:pt idx="28">
                  <c:v>617931.16596706002</c:v>
                </c:pt>
                <c:pt idx="29">
                  <c:v>1648387.7339142996</c:v>
                </c:pt>
              </c:numCache>
            </c:numRef>
          </c:yVal>
          <c:smooth val="0"/>
        </c:ser>
        <c:ser>
          <c:idx val="1"/>
          <c:order val="1"/>
          <c:tx>
            <c:strRef>
              <c:f>'Atl Cobia'!$C$2</c:f>
              <c:strCache>
                <c:ptCount val="1"/>
                <c:pt idx="0">
                  <c:v>Rec</c:v>
                </c:pt>
              </c:strCache>
            </c:strRef>
          </c:tx>
          <c:xVal>
            <c:numRef>
              <c:f>'Atl Cobia'!$A$3:$A$32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'Atl Cobia'!$C$3:$C$32</c:f>
              <c:numCache>
                <c:formatCode>#,##0</c:formatCode>
                <c:ptCount val="30"/>
                <c:pt idx="0">
                  <c:v>849995.65055789996</c:v>
                </c:pt>
                <c:pt idx="1">
                  <c:v>184495.61974768</c:v>
                </c:pt>
                <c:pt idx="2">
                  <c:v>215231.52696079994</c:v>
                </c:pt>
                <c:pt idx="3">
                  <c:v>342460.21834605007</c:v>
                </c:pt>
                <c:pt idx="4">
                  <c:v>412468.21624883008</c:v>
                </c:pt>
                <c:pt idx="5">
                  <c:v>718805.47862889967</c:v>
                </c:pt>
                <c:pt idx="6">
                  <c:v>423871.87782284006</c:v>
                </c:pt>
                <c:pt idx="7">
                  <c:v>299890.16853019997</c:v>
                </c:pt>
                <c:pt idx="8">
                  <c:v>302572.23412100004</c:v>
                </c:pt>
                <c:pt idx="9">
                  <c:v>524128.94867233001</c:v>
                </c:pt>
                <c:pt idx="10">
                  <c:v>785857.55863719969</c:v>
                </c:pt>
                <c:pt idx="11">
                  <c:v>530916.68759139988</c:v>
                </c:pt>
                <c:pt idx="12">
                  <c:v>392549.68663210003</c:v>
                </c:pt>
                <c:pt idx="13">
                  <c:v>389570.6709807</c:v>
                </c:pt>
                <c:pt idx="14">
                  <c:v>516512.15080429998</c:v>
                </c:pt>
                <c:pt idx="15">
                  <c:v>474181.98149270011</c:v>
                </c:pt>
                <c:pt idx="16">
                  <c:v>294688.75126726017</c:v>
                </c:pt>
                <c:pt idx="17">
                  <c:v>742765.70604359033</c:v>
                </c:pt>
                <c:pt idx="18">
                  <c:v>1039850.4353235401</c:v>
                </c:pt>
                <c:pt idx="19">
                  <c:v>915300.07551350025</c:v>
                </c:pt>
                <c:pt idx="20">
                  <c:v>980070.62548590021</c:v>
                </c:pt>
                <c:pt idx="21">
                  <c:v>745776.32057049079</c:v>
                </c:pt>
                <c:pt idx="22">
                  <c:v>537767.36193891033</c:v>
                </c:pt>
                <c:pt idx="23">
                  <c:v>760841.24219429994</c:v>
                </c:pt>
                <c:pt idx="24">
                  <c:v>938526.70417902002</c:v>
                </c:pt>
                <c:pt idx="25">
                  <c:v>347527.05079462979</c:v>
                </c:pt>
                <c:pt idx="26">
                  <c:v>496173.18969251</c:v>
                </c:pt>
                <c:pt idx="27">
                  <c:v>895925.16335386958</c:v>
                </c:pt>
                <c:pt idx="28">
                  <c:v>544951.83596706006</c:v>
                </c:pt>
                <c:pt idx="29">
                  <c:v>1565186.4839142996</c:v>
                </c:pt>
              </c:numCache>
            </c:numRef>
          </c:yVal>
          <c:smooth val="0"/>
        </c:ser>
        <c:ser>
          <c:idx val="2"/>
          <c:order val="2"/>
          <c:tx>
            <c:strRef>
              <c:f>'Atl Cobia'!$D$2</c:f>
              <c:strCache>
                <c:ptCount val="1"/>
                <c:pt idx="0">
                  <c:v>Comm</c:v>
                </c:pt>
              </c:strCache>
            </c:strRef>
          </c:tx>
          <c:xVal>
            <c:numRef>
              <c:f>'Atl Cobia'!$A$3:$A$32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'Atl Cobia'!$D$3:$D$32</c:f>
              <c:numCache>
                <c:formatCode>#,##0</c:formatCode>
                <c:ptCount val="30"/>
                <c:pt idx="0">
                  <c:v>25754</c:v>
                </c:pt>
                <c:pt idx="1">
                  <c:v>40495</c:v>
                </c:pt>
                <c:pt idx="2">
                  <c:v>28638</c:v>
                </c:pt>
                <c:pt idx="3">
                  <c:v>33273</c:v>
                </c:pt>
                <c:pt idx="4">
                  <c:v>43707</c:v>
                </c:pt>
                <c:pt idx="5">
                  <c:v>43629</c:v>
                </c:pt>
                <c:pt idx="6">
                  <c:v>36594</c:v>
                </c:pt>
                <c:pt idx="7">
                  <c:v>39466</c:v>
                </c:pt>
                <c:pt idx="8">
                  <c:v>38585</c:v>
                </c:pt>
                <c:pt idx="9">
                  <c:v>42852</c:v>
                </c:pt>
                <c:pt idx="10">
                  <c:v>38590</c:v>
                </c:pt>
                <c:pt idx="11">
                  <c:v>47220</c:v>
                </c:pt>
                <c:pt idx="12">
                  <c:v>26268</c:v>
                </c:pt>
                <c:pt idx="13">
                  <c:v>18289</c:v>
                </c:pt>
                <c:pt idx="14">
                  <c:v>32118</c:v>
                </c:pt>
                <c:pt idx="15">
                  <c:v>29538</c:v>
                </c:pt>
                <c:pt idx="16">
                  <c:v>27162</c:v>
                </c:pt>
                <c:pt idx="17">
                  <c:v>33882</c:v>
                </c:pt>
                <c:pt idx="18">
                  <c:v>30904</c:v>
                </c:pt>
                <c:pt idx="19">
                  <c:v>27808</c:v>
                </c:pt>
                <c:pt idx="20">
                  <c:v>31814.5</c:v>
                </c:pt>
                <c:pt idx="21">
                  <c:v>29111.25</c:v>
                </c:pt>
                <c:pt idx="22">
                  <c:v>32593.41</c:v>
                </c:pt>
                <c:pt idx="23">
                  <c:v>40659.25</c:v>
                </c:pt>
                <c:pt idx="24">
                  <c:v>55509.5</c:v>
                </c:pt>
                <c:pt idx="25">
                  <c:v>34584.5</c:v>
                </c:pt>
                <c:pt idx="26">
                  <c:v>41823.74</c:v>
                </c:pt>
                <c:pt idx="27">
                  <c:v>51886.5</c:v>
                </c:pt>
                <c:pt idx="28">
                  <c:v>72979.33</c:v>
                </c:pt>
                <c:pt idx="29">
                  <c:v>83201.25</c:v>
                </c:pt>
              </c:numCache>
            </c:numRef>
          </c:yVal>
          <c:smooth val="0"/>
        </c:ser>
        <c:ser>
          <c:idx val="3"/>
          <c:order val="3"/>
          <c:tx>
            <c:strRef>
              <c:f>'Atl Cobia'!$E$2</c:f>
              <c:strCache>
                <c:ptCount val="1"/>
                <c:pt idx="0">
                  <c:v>ACL/ABC</c:v>
                </c:pt>
              </c:strCache>
            </c:strRef>
          </c:tx>
          <c:spPr>
            <a:ln w="38100">
              <a:solidFill>
                <a:schemeClr val="tx1"/>
              </a:solidFill>
            </a:ln>
          </c:spPr>
          <c:marker>
            <c:symbol val="circle"/>
            <c:size val="7"/>
            <c:spPr>
              <a:solidFill>
                <a:schemeClr val="tx1"/>
              </a:solidFill>
              <a:ln>
                <a:solidFill>
                  <a:schemeClr val="tx1"/>
                </a:solidFill>
              </a:ln>
            </c:spPr>
          </c:marker>
          <c:xVal>
            <c:numRef>
              <c:f>'Atl Cobia'!$A$3:$A$32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'Atl Cobia'!$E$3:$E$32</c:f>
              <c:numCache>
                <c:formatCode>#,##0</c:formatCode>
                <c:ptCount val="30"/>
                <c:pt idx="29">
                  <c:v>690000</c:v>
                </c:pt>
              </c:numCache>
            </c:numRef>
          </c:yVal>
          <c:smooth val="0"/>
        </c:ser>
        <c:dLbls>
          <c:showLegendKey val="0"/>
          <c:showVal val="0"/>
          <c:showCatName val="0"/>
          <c:showSerName val="0"/>
          <c:showPercent val="0"/>
          <c:showBubbleSize val="0"/>
        </c:dLbls>
        <c:axId val="345960960"/>
        <c:axId val="345962688"/>
      </c:scatterChart>
      <c:valAx>
        <c:axId val="345960960"/>
        <c:scaling>
          <c:orientation val="minMax"/>
          <c:max val="2015"/>
          <c:min val="1986"/>
        </c:scaling>
        <c:delete val="0"/>
        <c:axPos val="b"/>
        <c:numFmt formatCode="General" sourceLinked="1"/>
        <c:majorTickMark val="out"/>
        <c:minorTickMark val="none"/>
        <c:tickLblPos val="nextTo"/>
        <c:crossAx val="345962688"/>
        <c:crosses val="autoZero"/>
        <c:crossBetween val="midCat"/>
      </c:valAx>
      <c:valAx>
        <c:axId val="345962688"/>
        <c:scaling>
          <c:orientation val="minMax"/>
        </c:scaling>
        <c:delete val="0"/>
        <c:axPos val="l"/>
        <c:majorGridlines/>
        <c:numFmt formatCode="#,##0" sourceLinked="1"/>
        <c:majorTickMark val="out"/>
        <c:minorTickMark val="none"/>
        <c:tickLblPos val="nextTo"/>
        <c:crossAx val="3459609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'FLE Cobia'!$B$2</c:f>
              <c:strCache>
                <c:ptCount val="1"/>
                <c:pt idx="0">
                  <c:v>Total</c:v>
                </c:pt>
              </c:strCache>
            </c:strRef>
          </c:tx>
          <c:xVal>
            <c:numRef>
              <c:f>'FLE Cobia'!$A$3:$A$32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'FLE Cobia'!$B$3:$B$32</c:f>
              <c:numCache>
                <c:formatCode>#,##0</c:formatCode>
                <c:ptCount val="30"/>
                <c:pt idx="0">
                  <c:v>229166.77635679994</c:v>
                </c:pt>
                <c:pt idx="1">
                  <c:v>476229.27489080006</c:v>
                </c:pt>
                <c:pt idx="2">
                  <c:v>555239.44116719975</c:v>
                </c:pt>
                <c:pt idx="3">
                  <c:v>765705.25219400018</c:v>
                </c:pt>
                <c:pt idx="4">
                  <c:v>398631.45593799994</c:v>
                </c:pt>
                <c:pt idx="5">
                  <c:v>378276.87721659994</c:v>
                </c:pt>
                <c:pt idx="6">
                  <c:v>827616.5525971998</c:v>
                </c:pt>
                <c:pt idx="7">
                  <c:v>610205.83466930001</c:v>
                </c:pt>
                <c:pt idx="8">
                  <c:v>586632.99178400007</c:v>
                </c:pt>
                <c:pt idx="9">
                  <c:v>325676.27293789998</c:v>
                </c:pt>
                <c:pt idx="10">
                  <c:v>552588.10539850011</c:v>
                </c:pt>
                <c:pt idx="11">
                  <c:v>756505.03123389999</c:v>
                </c:pt>
                <c:pt idx="12">
                  <c:v>767310.54812840023</c:v>
                </c:pt>
                <c:pt idx="13">
                  <c:v>729367.81607369997</c:v>
                </c:pt>
                <c:pt idx="14">
                  <c:v>618074.73738439975</c:v>
                </c:pt>
                <c:pt idx="15">
                  <c:v>398312.46686842985</c:v>
                </c:pt>
                <c:pt idx="16">
                  <c:v>440390.86644776969</c:v>
                </c:pt>
                <c:pt idx="17">
                  <c:v>825063.02658853028</c:v>
                </c:pt>
                <c:pt idx="18">
                  <c:v>431745.98009890015</c:v>
                </c:pt>
                <c:pt idx="19">
                  <c:v>399211.38959579996</c:v>
                </c:pt>
                <c:pt idx="20">
                  <c:v>613670.07329144992</c:v>
                </c:pt>
                <c:pt idx="21">
                  <c:v>690281.43482260033</c:v>
                </c:pt>
                <c:pt idx="22">
                  <c:v>531271.70703800011</c:v>
                </c:pt>
                <c:pt idx="23">
                  <c:v>426978.18112879992</c:v>
                </c:pt>
                <c:pt idx="24">
                  <c:v>888309.75734589971</c:v>
                </c:pt>
                <c:pt idx="25">
                  <c:v>973733.54263026919</c:v>
                </c:pt>
                <c:pt idx="26">
                  <c:v>539043.74893809995</c:v>
                </c:pt>
                <c:pt idx="27">
                  <c:v>384226.46542460006</c:v>
                </c:pt>
                <c:pt idx="28">
                  <c:v>729230.56321443</c:v>
                </c:pt>
                <c:pt idx="29">
                  <c:v>487306.57254703989</c:v>
                </c:pt>
              </c:numCache>
            </c:numRef>
          </c:yVal>
          <c:smooth val="0"/>
        </c:ser>
        <c:ser>
          <c:idx val="1"/>
          <c:order val="1"/>
          <c:tx>
            <c:strRef>
              <c:f>'FLE Cobia'!$C$2</c:f>
              <c:strCache>
                <c:ptCount val="1"/>
                <c:pt idx="0">
                  <c:v>Rec</c:v>
                </c:pt>
              </c:strCache>
            </c:strRef>
          </c:tx>
          <c:xVal>
            <c:numRef>
              <c:f>'FLE Cobia'!$A$3:$A$32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'FLE Cobia'!$C$3:$C$32</c:f>
              <c:numCache>
                <c:formatCode>#,##0</c:formatCode>
                <c:ptCount val="30"/>
                <c:pt idx="0">
                  <c:v>170712.77635679994</c:v>
                </c:pt>
                <c:pt idx="1">
                  <c:v>392569.27489080006</c:v>
                </c:pt>
                <c:pt idx="2">
                  <c:v>462427.44116719981</c:v>
                </c:pt>
                <c:pt idx="3">
                  <c:v>652902.25219400018</c:v>
                </c:pt>
                <c:pt idx="4">
                  <c:v>309984.45593799994</c:v>
                </c:pt>
                <c:pt idx="5">
                  <c:v>264479.87721659994</c:v>
                </c:pt>
                <c:pt idx="6">
                  <c:v>695591.5525971998</c:v>
                </c:pt>
                <c:pt idx="7">
                  <c:v>498658.83466930001</c:v>
                </c:pt>
                <c:pt idx="8">
                  <c:v>470997.99178400001</c:v>
                </c:pt>
                <c:pt idx="9">
                  <c:v>200623.27293789998</c:v>
                </c:pt>
                <c:pt idx="10">
                  <c:v>393121.10539850016</c:v>
                </c:pt>
                <c:pt idx="11">
                  <c:v>631230.03123389999</c:v>
                </c:pt>
                <c:pt idx="12">
                  <c:v>655233.54812840023</c:v>
                </c:pt>
                <c:pt idx="13">
                  <c:v>611451.81607369997</c:v>
                </c:pt>
                <c:pt idx="14">
                  <c:v>535827.73738439975</c:v>
                </c:pt>
                <c:pt idx="15">
                  <c:v>312511.46686842985</c:v>
                </c:pt>
                <c:pt idx="16">
                  <c:v>361631.86644776969</c:v>
                </c:pt>
                <c:pt idx="17">
                  <c:v>741188.02658853028</c:v>
                </c:pt>
                <c:pt idx="18">
                  <c:v>353086.98009890015</c:v>
                </c:pt>
                <c:pt idx="19">
                  <c:v>349606.38959579996</c:v>
                </c:pt>
                <c:pt idx="20">
                  <c:v>543598.07329144992</c:v>
                </c:pt>
                <c:pt idx="21">
                  <c:v>615866.43482260033</c:v>
                </c:pt>
                <c:pt idx="22">
                  <c:v>459571.70703800011</c:v>
                </c:pt>
                <c:pt idx="23">
                  <c:v>351283.18112879992</c:v>
                </c:pt>
                <c:pt idx="24">
                  <c:v>775305.75734589971</c:v>
                </c:pt>
                <c:pt idx="25">
                  <c:v>802216.54263026919</c:v>
                </c:pt>
                <c:pt idx="26">
                  <c:v>451096.74893809995</c:v>
                </c:pt>
                <c:pt idx="27">
                  <c:v>314129.46542460006</c:v>
                </c:pt>
                <c:pt idx="28">
                  <c:v>649815.56321443</c:v>
                </c:pt>
                <c:pt idx="29">
                  <c:v>425266.57254703989</c:v>
                </c:pt>
              </c:numCache>
            </c:numRef>
          </c:yVal>
          <c:smooth val="0"/>
        </c:ser>
        <c:ser>
          <c:idx val="2"/>
          <c:order val="2"/>
          <c:tx>
            <c:strRef>
              <c:f>'FLE Cobia'!$D$2</c:f>
              <c:strCache>
                <c:ptCount val="1"/>
                <c:pt idx="0">
                  <c:v>Comm</c:v>
                </c:pt>
              </c:strCache>
            </c:strRef>
          </c:tx>
          <c:xVal>
            <c:numRef>
              <c:f>'FLE Cobia'!$A$3:$A$32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'FLE Cobia'!$D$3:$D$32</c:f>
              <c:numCache>
                <c:formatCode>#,##0</c:formatCode>
                <c:ptCount val="30"/>
                <c:pt idx="0">
                  <c:v>58454</c:v>
                </c:pt>
                <c:pt idx="1">
                  <c:v>83660</c:v>
                </c:pt>
                <c:pt idx="2">
                  <c:v>92812</c:v>
                </c:pt>
                <c:pt idx="3">
                  <c:v>112803</c:v>
                </c:pt>
                <c:pt idx="4">
                  <c:v>88647</c:v>
                </c:pt>
                <c:pt idx="5">
                  <c:v>113797</c:v>
                </c:pt>
                <c:pt idx="6">
                  <c:v>132025</c:v>
                </c:pt>
                <c:pt idx="7">
                  <c:v>111547</c:v>
                </c:pt>
                <c:pt idx="8">
                  <c:v>115635</c:v>
                </c:pt>
                <c:pt idx="9">
                  <c:v>125053</c:v>
                </c:pt>
                <c:pt idx="10">
                  <c:v>159467</c:v>
                </c:pt>
                <c:pt idx="11">
                  <c:v>125275</c:v>
                </c:pt>
                <c:pt idx="12">
                  <c:v>112077</c:v>
                </c:pt>
                <c:pt idx="13">
                  <c:v>117916</c:v>
                </c:pt>
                <c:pt idx="14">
                  <c:v>82247</c:v>
                </c:pt>
                <c:pt idx="15">
                  <c:v>85801</c:v>
                </c:pt>
                <c:pt idx="16">
                  <c:v>78759</c:v>
                </c:pt>
                <c:pt idx="17">
                  <c:v>83875</c:v>
                </c:pt>
                <c:pt idx="18">
                  <c:v>78659</c:v>
                </c:pt>
                <c:pt idx="19">
                  <c:v>49605</c:v>
                </c:pt>
                <c:pt idx="20">
                  <c:v>70072</c:v>
                </c:pt>
                <c:pt idx="21">
                  <c:v>74415</c:v>
                </c:pt>
                <c:pt idx="22">
                  <c:v>71700</c:v>
                </c:pt>
                <c:pt idx="23">
                  <c:v>75695</c:v>
                </c:pt>
                <c:pt idx="24">
                  <c:v>113004</c:v>
                </c:pt>
                <c:pt idx="25">
                  <c:v>171517</c:v>
                </c:pt>
                <c:pt idx="26">
                  <c:v>87947</c:v>
                </c:pt>
                <c:pt idx="27">
                  <c:v>70097</c:v>
                </c:pt>
                <c:pt idx="28">
                  <c:v>79415</c:v>
                </c:pt>
                <c:pt idx="29">
                  <c:v>62040</c:v>
                </c:pt>
              </c:numCache>
            </c:numRef>
          </c:yVal>
          <c:smooth val="0"/>
        </c:ser>
        <c:ser>
          <c:idx val="3"/>
          <c:order val="3"/>
          <c:tx>
            <c:strRef>
              <c:f>'FLE Cobia'!$E$2</c:f>
              <c:strCache>
                <c:ptCount val="1"/>
                <c:pt idx="0">
                  <c:v>ACL/ABC</c:v>
                </c:pt>
              </c:strCache>
            </c:strRef>
          </c:tx>
          <c:spPr>
            <a:ln w="38100">
              <a:solidFill>
                <a:schemeClr val="tx1"/>
              </a:solidFill>
            </a:ln>
          </c:spPr>
          <c:marker>
            <c:symbol val="circle"/>
            <c:size val="7"/>
            <c:spPr>
              <a:solidFill>
                <a:schemeClr val="tx1"/>
              </a:solidFill>
              <a:ln>
                <a:solidFill>
                  <a:schemeClr val="tx1"/>
                </a:solidFill>
              </a:ln>
            </c:spPr>
          </c:marker>
          <c:xVal>
            <c:numRef>
              <c:f>'FLE Cobia'!$A$3:$A$32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'FLE Cobia'!$E$3:$E$32</c:f>
              <c:numCache>
                <c:formatCode>#,##0</c:formatCode>
                <c:ptCount val="30"/>
                <c:pt idx="29">
                  <c:v>900000</c:v>
                </c:pt>
              </c:numCache>
            </c:numRef>
          </c:yVal>
          <c:smooth val="0"/>
        </c:ser>
        <c:dLbls>
          <c:showLegendKey val="0"/>
          <c:showVal val="0"/>
          <c:showCatName val="0"/>
          <c:showSerName val="0"/>
          <c:showPercent val="0"/>
          <c:showBubbleSize val="0"/>
        </c:dLbls>
        <c:axId val="346842816"/>
        <c:axId val="346843392"/>
      </c:scatterChart>
      <c:valAx>
        <c:axId val="346842816"/>
        <c:scaling>
          <c:orientation val="minMax"/>
          <c:max val="2015"/>
          <c:min val="1986"/>
        </c:scaling>
        <c:delete val="0"/>
        <c:axPos val="b"/>
        <c:numFmt formatCode="General" sourceLinked="1"/>
        <c:majorTickMark val="out"/>
        <c:minorTickMark val="none"/>
        <c:tickLblPos val="nextTo"/>
        <c:crossAx val="346843392"/>
        <c:crosses val="autoZero"/>
        <c:crossBetween val="midCat"/>
      </c:valAx>
      <c:valAx>
        <c:axId val="346843392"/>
        <c:scaling>
          <c:orientation val="minMax"/>
        </c:scaling>
        <c:delete val="0"/>
        <c:axPos val="l"/>
        <c:majorGridlines/>
        <c:numFmt formatCode="#,##0" sourceLinked="1"/>
        <c:majorTickMark val="out"/>
        <c:minorTickMark val="none"/>
        <c:tickLblPos val="nextTo"/>
        <c:crossAx val="34684281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'Golden Tilefish'!$B$2</c:f>
              <c:strCache>
                <c:ptCount val="1"/>
                <c:pt idx="0">
                  <c:v>Total</c:v>
                </c:pt>
              </c:strCache>
            </c:strRef>
          </c:tx>
          <c:xVal>
            <c:numRef>
              <c:f>'Golden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'Golden Tilefish'!$B$3:$B$32</c:f>
              <c:numCache>
                <c:formatCode>#,##0</c:formatCode>
                <c:ptCount val="30"/>
                <c:pt idx="0">
                  <c:v>1339552.66108498</c:v>
                </c:pt>
                <c:pt idx="1">
                  <c:v>413849.63881624001</c:v>
                </c:pt>
                <c:pt idx="2">
                  <c:v>701185.17038110003</c:v>
                </c:pt>
                <c:pt idx="3">
                  <c:v>1005134.087394</c:v>
                </c:pt>
                <c:pt idx="4">
                  <c:v>1008513.9573635201</c:v>
                </c:pt>
                <c:pt idx="5">
                  <c:v>1081203.38455931</c:v>
                </c:pt>
                <c:pt idx="6">
                  <c:v>1087239.4765226999</c:v>
                </c:pt>
                <c:pt idx="7">
                  <c:v>1149853</c:v>
                </c:pt>
                <c:pt idx="8">
                  <c:v>898216.64634390001</c:v>
                </c:pt>
                <c:pt idx="9">
                  <c:v>752599</c:v>
                </c:pt>
                <c:pt idx="10">
                  <c:v>376893.74279335997</c:v>
                </c:pt>
                <c:pt idx="11">
                  <c:v>423232.51136599999</c:v>
                </c:pt>
                <c:pt idx="12">
                  <c:v>406430.18633499998</c:v>
                </c:pt>
                <c:pt idx="13">
                  <c:v>575783.79239029996</c:v>
                </c:pt>
                <c:pt idx="14">
                  <c:v>816707.34995895997</c:v>
                </c:pt>
                <c:pt idx="15">
                  <c:v>456078.91434357001</c:v>
                </c:pt>
                <c:pt idx="16">
                  <c:v>413410.21539050998</c:v>
                </c:pt>
                <c:pt idx="17">
                  <c:v>298763.15081303997</c:v>
                </c:pt>
                <c:pt idx="18">
                  <c:v>345668.05971951998</c:v>
                </c:pt>
                <c:pt idx="19">
                  <c:v>548082.72634050006</c:v>
                </c:pt>
                <c:pt idx="20">
                  <c:v>503999.57124915998</c:v>
                </c:pt>
                <c:pt idx="21">
                  <c:v>348569.5265798</c:v>
                </c:pt>
                <c:pt idx="22">
                  <c:v>350138</c:v>
                </c:pt>
                <c:pt idx="23">
                  <c:v>400352.8550248</c:v>
                </c:pt>
                <c:pt idx="24">
                  <c:v>420181.85889372003</c:v>
                </c:pt>
                <c:pt idx="25">
                  <c:v>425923.18657226104</c:v>
                </c:pt>
                <c:pt idx="26">
                  <c:v>592250.63843342999</c:v>
                </c:pt>
                <c:pt idx="27">
                  <c:v>618228.29744480003</c:v>
                </c:pt>
                <c:pt idx="28">
                  <c:v>794233.06113494001</c:v>
                </c:pt>
                <c:pt idx="29">
                  <c:v>594042.84984086</c:v>
                </c:pt>
              </c:numCache>
            </c:numRef>
          </c:yVal>
          <c:smooth val="0"/>
        </c:ser>
        <c:ser>
          <c:idx val="1"/>
          <c:order val="1"/>
          <c:tx>
            <c:strRef>
              <c:f>'Golden Tilefish'!$F$2</c:f>
              <c:strCache>
                <c:ptCount val="1"/>
                <c:pt idx="0">
                  <c:v>Recreational</c:v>
                </c:pt>
              </c:strCache>
            </c:strRef>
          </c:tx>
          <c:xVal>
            <c:numRef>
              <c:f>'Golden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'Golden Tilefish'!$F$3:$F$32</c:f>
              <c:numCache>
                <c:formatCode>#,##0</c:formatCode>
                <c:ptCount val="30"/>
                <c:pt idx="0">
                  <c:v>282.66108498</c:v>
                </c:pt>
                <c:pt idx="1">
                  <c:v>331.63881624000004</c:v>
                </c:pt>
                <c:pt idx="2">
                  <c:v>1931.1703811</c:v>
                </c:pt>
                <c:pt idx="3">
                  <c:v>14.087394</c:v>
                </c:pt>
                <c:pt idx="4">
                  <c:v>589.95736352000006</c:v>
                </c:pt>
                <c:pt idx="5">
                  <c:v>691.38455930999999</c:v>
                </c:pt>
                <c:pt idx="6">
                  <c:v>6757.4765226999998</c:v>
                </c:pt>
                <c:pt idx="7">
                  <c:v>0</c:v>
                </c:pt>
                <c:pt idx="8">
                  <c:v>12828.6463439</c:v>
                </c:pt>
                <c:pt idx="9">
                  <c:v>0</c:v>
                </c:pt>
                <c:pt idx="10">
                  <c:v>2839.7427933600002</c:v>
                </c:pt>
                <c:pt idx="11">
                  <c:v>18875.511365999999</c:v>
                </c:pt>
                <c:pt idx="12">
                  <c:v>1265.1863350000001</c:v>
                </c:pt>
                <c:pt idx="13">
                  <c:v>9804.792390300001</c:v>
                </c:pt>
                <c:pt idx="14">
                  <c:v>10751.34995896</c:v>
                </c:pt>
                <c:pt idx="15">
                  <c:v>17825.914343570003</c:v>
                </c:pt>
                <c:pt idx="16">
                  <c:v>17157.215390509999</c:v>
                </c:pt>
                <c:pt idx="17">
                  <c:v>51000.150813040003</c:v>
                </c:pt>
                <c:pt idx="18">
                  <c:v>57567.059719519995</c:v>
                </c:pt>
                <c:pt idx="19">
                  <c:v>240992.72634050006</c:v>
                </c:pt>
                <c:pt idx="20">
                  <c:v>52713.571249159999</c:v>
                </c:pt>
                <c:pt idx="21">
                  <c:v>11758.5265798</c:v>
                </c:pt>
                <c:pt idx="22">
                  <c:v>0</c:v>
                </c:pt>
                <c:pt idx="23">
                  <c:v>33585.855024800003</c:v>
                </c:pt>
                <c:pt idx="24">
                  <c:v>10791.85889372</c:v>
                </c:pt>
                <c:pt idx="25">
                  <c:v>21154.186572260998</c:v>
                </c:pt>
                <c:pt idx="26">
                  <c:v>12894.63843343</c:v>
                </c:pt>
                <c:pt idx="27">
                  <c:v>15724.2974448</c:v>
                </c:pt>
                <c:pt idx="28">
                  <c:v>5062.0611349400006</c:v>
                </c:pt>
                <c:pt idx="29">
                  <c:v>18301.849840859999</c:v>
                </c:pt>
              </c:numCache>
            </c:numRef>
          </c:yVal>
          <c:smooth val="0"/>
        </c:ser>
        <c:ser>
          <c:idx val="2"/>
          <c:order val="2"/>
          <c:tx>
            <c:strRef>
              <c:f>'Golden Tilefish'!$D$2</c:f>
              <c:strCache>
                <c:ptCount val="1"/>
                <c:pt idx="0">
                  <c:v>Commercial</c:v>
                </c:pt>
              </c:strCache>
            </c:strRef>
          </c:tx>
          <c:xVal>
            <c:numRef>
              <c:f>'Golden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'Golden Tilefish'!$D$3:$D$32</c:f>
              <c:numCache>
                <c:formatCode>#,##0</c:formatCode>
                <c:ptCount val="30"/>
                <c:pt idx="0">
                  <c:v>1339270</c:v>
                </c:pt>
                <c:pt idx="1">
                  <c:v>413518</c:v>
                </c:pt>
                <c:pt idx="2">
                  <c:v>699254</c:v>
                </c:pt>
                <c:pt idx="3">
                  <c:v>1005120</c:v>
                </c:pt>
                <c:pt idx="4">
                  <c:v>1007924</c:v>
                </c:pt>
                <c:pt idx="5">
                  <c:v>1080512</c:v>
                </c:pt>
                <c:pt idx="6">
                  <c:v>1080482</c:v>
                </c:pt>
                <c:pt idx="7">
                  <c:v>1149853</c:v>
                </c:pt>
                <c:pt idx="8">
                  <c:v>885388</c:v>
                </c:pt>
                <c:pt idx="9">
                  <c:v>752599</c:v>
                </c:pt>
                <c:pt idx="10">
                  <c:v>374054</c:v>
                </c:pt>
                <c:pt idx="11">
                  <c:v>404357</c:v>
                </c:pt>
                <c:pt idx="12">
                  <c:v>405165</c:v>
                </c:pt>
                <c:pt idx="13">
                  <c:v>565979</c:v>
                </c:pt>
                <c:pt idx="14">
                  <c:v>805956</c:v>
                </c:pt>
                <c:pt idx="15">
                  <c:v>438253</c:v>
                </c:pt>
                <c:pt idx="16">
                  <c:v>396253</c:v>
                </c:pt>
                <c:pt idx="17">
                  <c:v>247763</c:v>
                </c:pt>
                <c:pt idx="18">
                  <c:v>288101</c:v>
                </c:pt>
                <c:pt idx="19">
                  <c:v>307090</c:v>
                </c:pt>
                <c:pt idx="20">
                  <c:v>451286</c:v>
                </c:pt>
                <c:pt idx="21">
                  <c:v>336811</c:v>
                </c:pt>
                <c:pt idx="22">
                  <c:v>350138</c:v>
                </c:pt>
                <c:pt idx="23">
                  <c:v>366767</c:v>
                </c:pt>
                <c:pt idx="24">
                  <c:v>409390</c:v>
                </c:pt>
                <c:pt idx="25">
                  <c:v>404769</c:v>
                </c:pt>
                <c:pt idx="26">
                  <c:v>579356</c:v>
                </c:pt>
                <c:pt idx="27">
                  <c:v>602504</c:v>
                </c:pt>
                <c:pt idx="28">
                  <c:v>789171</c:v>
                </c:pt>
                <c:pt idx="29">
                  <c:v>575741</c:v>
                </c:pt>
              </c:numCache>
            </c:numRef>
          </c:yVal>
          <c:smooth val="0"/>
        </c:ser>
        <c:ser>
          <c:idx val="4"/>
          <c:order val="3"/>
          <c:tx>
            <c:strRef>
              <c:f>'Golden Tilefish'!$G$2</c:f>
              <c:strCache>
                <c:ptCount val="1"/>
                <c:pt idx="0">
                  <c:v>ABC</c:v>
                </c:pt>
              </c:strCache>
            </c:strRef>
          </c:tx>
          <c:spPr>
            <a:ln w="38100">
              <a:solidFill>
                <a:schemeClr val="tx1"/>
              </a:solidFill>
            </a:ln>
          </c:spPr>
          <c:marker>
            <c:symbol val="none"/>
          </c:marker>
          <c:xVal>
            <c:numRef>
              <c:f>'Golden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'Golden Tilefish'!$G$3:$G$32</c:f>
              <c:numCache>
                <c:formatCode>#,##0</c:formatCode>
                <c:ptCount val="30"/>
                <c:pt idx="8">
                  <c:v>1652891</c:v>
                </c:pt>
                <c:pt idx="9">
                  <c:v>1387477</c:v>
                </c:pt>
                <c:pt idx="10">
                  <c:v>1121863</c:v>
                </c:pt>
                <c:pt idx="11">
                  <c:v>1121863</c:v>
                </c:pt>
                <c:pt idx="12">
                  <c:v>1121863</c:v>
                </c:pt>
                <c:pt idx="13">
                  <c:v>1121863</c:v>
                </c:pt>
                <c:pt idx="14">
                  <c:v>1121863</c:v>
                </c:pt>
                <c:pt idx="15">
                  <c:v>1121863</c:v>
                </c:pt>
                <c:pt idx="16">
                  <c:v>1121863</c:v>
                </c:pt>
                <c:pt idx="17">
                  <c:v>1121863</c:v>
                </c:pt>
                <c:pt idx="18">
                  <c:v>1121863</c:v>
                </c:pt>
                <c:pt idx="19">
                  <c:v>1121863</c:v>
                </c:pt>
                <c:pt idx="20">
                  <c:v>331000</c:v>
                </c:pt>
                <c:pt idx="21">
                  <c:v>331000</c:v>
                </c:pt>
                <c:pt idx="22">
                  <c:v>331000</c:v>
                </c:pt>
                <c:pt idx="23">
                  <c:v>331000</c:v>
                </c:pt>
                <c:pt idx="24">
                  <c:v>331000</c:v>
                </c:pt>
                <c:pt idx="25">
                  <c:v>326554</c:v>
                </c:pt>
                <c:pt idx="26">
                  <c:v>789000</c:v>
                </c:pt>
                <c:pt idx="27">
                  <c:v>761000</c:v>
                </c:pt>
                <c:pt idx="28">
                  <c:v>737000</c:v>
                </c:pt>
                <c:pt idx="29">
                  <c:v>715000</c:v>
                </c:pt>
              </c:numCache>
            </c:numRef>
          </c:yVal>
          <c:smooth val="0"/>
        </c:ser>
        <c:ser>
          <c:idx val="3"/>
          <c:order val="4"/>
          <c:tx>
            <c:strRef>
              <c:f>'Golden Tilefish'!$I$2</c:f>
              <c:strCache>
                <c:ptCount val="1"/>
                <c:pt idx="0">
                  <c:v>ACL</c:v>
                </c:pt>
              </c:strCache>
            </c:strRef>
          </c:tx>
          <c:spPr>
            <a:ln w="38100">
              <a:solidFill>
                <a:srgbClr val="7030A0"/>
              </a:solidFill>
            </a:ln>
          </c:spPr>
          <c:marker>
            <c:symbol val="none"/>
          </c:marker>
          <c:xVal>
            <c:numRef>
              <c:f>'Golden Tilefish'!$A$3:$A$32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'Golden Tilefish'!$I$3:$I$32</c:f>
              <c:numCache>
                <c:formatCode>General</c:formatCode>
                <c:ptCount val="30"/>
                <c:pt idx="25" formatCode="#,##0">
                  <c:v>326554</c:v>
                </c:pt>
                <c:pt idx="26" formatCode="#,##0">
                  <c:v>625000</c:v>
                </c:pt>
                <c:pt idx="27" formatCode="#,##0">
                  <c:v>625000</c:v>
                </c:pt>
                <c:pt idx="28" formatCode="#,##0">
                  <c:v>625000</c:v>
                </c:pt>
                <c:pt idx="29" formatCode="#,##0">
                  <c:v>625000</c:v>
                </c:pt>
              </c:numCache>
            </c:numRef>
          </c:yVal>
          <c:smooth val="0"/>
        </c:ser>
        <c:ser>
          <c:idx val="5"/>
          <c:order val="5"/>
          <c:tx>
            <c:strRef>
              <c:f>'Golden Tilefish'!$J$2</c:f>
              <c:strCache>
                <c:ptCount val="1"/>
                <c:pt idx="0">
                  <c:v>New ABC</c:v>
                </c:pt>
              </c:strCache>
            </c:strRef>
          </c:tx>
          <c:xVal>
            <c:numRef>
              <c:f>'Golden Tilefish'!$A$32</c:f>
              <c:numCache>
                <c:formatCode>General</c:formatCode>
                <c:ptCount val="1"/>
                <c:pt idx="0">
                  <c:v>2015</c:v>
                </c:pt>
              </c:numCache>
            </c:numRef>
          </c:xVal>
          <c:yVal>
            <c:numRef>
              <c:f>'Golden Tilefish'!$J$32</c:f>
              <c:numCache>
                <c:formatCode>#,##0</c:formatCode>
                <c:ptCount val="1"/>
                <c:pt idx="0">
                  <c:v>260960.00000000003</c:v>
                </c:pt>
              </c:numCache>
            </c:numRef>
          </c:yVal>
          <c:smooth val="0"/>
        </c:ser>
        <c:dLbls>
          <c:showLegendKey val="0"/>
          <c:showVal val="0"/>
          <c:showCatName val="0"/>
          <c:showSerName val="0"/>
          <c:showPercent val="0"/>
          <c:showBubbleSize val="0"/>
        </c:dLbls>
        <c:axId val="198720832"/>
        <c:axId val="199221248"/>
      </c:scatterChart>
      <c:valAx>
        <c:axId val="198720832"/>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199221248"/>
        <c:crosses val="autoZero"/>
        <c:crossBetween val="midCat"/>
      </c:valAx>
      <c:valAx>
        <c:axId val="199221248"/>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19872083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'Gray Triggerfish'!$B$2</c:f>
              <c:strCache>
                <c:ptCount val="1"/>
                <c:pt idx="0">
                  <c:v>Total</c:v>
                </c:pt>
              </c:strCache>
            </c:strRef>
          </c:tx>
          <c:xVal>
            <c:numRef>
              <c:f>'Gray Triggerfish'!$A$3:$A$32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'Gray Triggerfish'!$B$3:$B$32</c:f>
              <c:numCache>
                <c:formatCode>#,##0</c:formatCode>
                <c:ptCount val="30"/>
                <c:pt idx="0">
                  <c:v>215014.50831525002</c:v>
                </c:pt>
                <c:pt idx="1">
                  <c:v>227669.86932147504</c:v>
                </c:pt>
                <c:pt idx="2">
                  <c:v>279079.89956809994</c:v>
                </c:pt>
                <c:pt idx="3">
                  <c:v>572344.48942595988</c:v>
                </c:pt>
                <c:pt idx="4">
                  <c:v>631343.93362701009</c:v>
                </c:pt>
                <c:pt idx="5">
                  <c:v>714407.19550608005</c:v>
                </c:pt>
                <c:pt idx="6">
                  <c:v>692167.97226771002</c:v>
                </c:pt>
                <c:pt idx="7">
                  <c:v>791730.7347717688</c:v>
                </c:pt>
                <c:pt idx="8">
                  <c:v>817463.94912033994</c:v>
                </c:pt>
                <c:pt idx="9">
                  <c:v>829562.96262211003</c:v>
                </c:pt>
                <c:pt idx="10">
                  <c:v>868609.05472624989</c:v>
                </c:pt>
                <c:pt idx="11">
                  <c:v>995151.94506844995</c:v>
                </c:pt>
                <c:pt idx="12">
                  <c:v>698406.89328121301</c:v>
                </c:pt>
                <c:pt idx="13">
                  <c:v>530213.93325785198</c:v>
                </c:pt>
                <c:pt idx="14">
                  <c:v>358271.05190837581</c:v>
                </c:pt>
                <c:pt idx="15">
                  <c:v>399335.37864721398</c:v>
                </c:pt>
                <c:pt idx="16">
                  <c:v>450690.92731818795</c:v>
                </c:pt>
                <c:pt idx="17">
                  <c:v>449250.74972150003</c:v>
                </c:pt>
                <c:pt idx="18">
                  <c:v>612382.04676699301</c:v>
                </c:pt>
                <c:pt idx="19">
                  <c:v>546713.95750682009</c:v>
                </c:pt>
                <c:pt idx="20">
                  <c:v>519091.795671987</c:v>
                </c:pt>
                <c:pt idx="21">
                  <c:v>828431.31551125087</c:v>
                </c:pt>
                <c:pt idx="22">
                  <c:v>923076.73607034516</c:v>
                </c:pt>
                <c:pt idx="23">
                  <c:v>911867.51492330013</c:v>
                </c:pt>
                <c:pt idx="24">
                  <c:v>934118.30921163782</c:v>
                </c:pt>
                <c:pt idx="25">
                  <c:v>878620.57890437695</c:v>
                </c:pt>
                <c:pt idx="26">
                  <c:v>668170.58691777091</c:v>
                </c:pt>
                <c:pt idx="27">
                  <c:v>696445.26919649006</c:v>
                </c:pt>
                <c:pt idx="28">
                  <c:v>690424.48244536098</c:v>
                </c:pt>
                <c:pt idx="29">
                  <c:v>637458.67587257212</c:v>
                </c:pt>
              </c:numCache>
            </c:numRef>
          </c:yVal>
          <c:smooth val="0"/>
        </c:ser>
        <c:ser>
          <c:idx val="2"/>
          <c:order val="1"/>
          <c:tx>
            <c:strRef>
              <c:f>'Gray Triggerfish'!$D$2</c:f>
              <c:strCache>
                <c:ptCount val="1"/>
                <c:pt idx="0">
                  <c:v>Commercial</c:v>
                </c:pt>
              </c:strCache>
            </c:strRef>
          </c:tx>
          <c:xVal>
            <c:numRef>
              <c:f>'Gray Triggerfish'!$A$3:$A$32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'Gray Triggerfish'!$D$3:$D$32</c:f>
              <c:numCache>
                <c:formatCode>#,##0</c:formatCode>
                <c:ptCount val="30"/>
                <c:pt idx="0">
                  <c:v>74659</c:v>
                </c:pt>
                <c:pt idx="1">
                  <c:v>80971</c:v>
                </c:pt>
                <c:pt idx="2">
                  <c:v>89420</c:v>
                </c:pt>
                <c:pt idx="3">
                  <c:v>108925</c:v>
                </c:pt>
                <c:pt idx="4">
                  <c:v>216794</c:v>
                </c:pt>
                <c:pt idx="5">
                  <c:v>296217</c:v>
                </c:pt>
                <c:pt idx="6">
                  <c:v>285296</c:v>
                </c:pt>
                <c:pt idx="7">
                  <c:v>358550</c:v>
                </c:pt>
                <c:pt idx="8">
                  <c:v>419701</c:v>
                </c:pt>
                <c:pt idx="9">
                  <c:v>509679</c:v>
                </c:pt>
                <c:pt idx="10">
                  <c:v>468823</c:v>
                </c:pt>
                <c:pt idx="11">
                  <c:v>589016</c:v>
                </c:pt>
                <c:pt idx="12">
                  <c:v>444394</c:v>
                </c:pt>
                <c:pt idx="13">
                  <c:v>294333</c:v>
                </c:pt>
                <c:pt idx="14">
                  <c:v>211955</c:v>
                </c:pt>
                <c:pt idx="15">
                  <c:v>208237</c:v>
                </c:pt>
                <c:pt idx="16">
                  <c:v>191191</c:v>
                </c:pt>
                <c:pt idx="17">
                  <c:v>186187</c:v>
                </c:pt>
                <c:pt idx="18">
                  <c:v>266136</c:v>
                </c:pt>
                <c:pt idx="19">
                  <c:v>292089</c:v>
                </c:pt>
                <c:pt idx="20">
                  <c:v>248111</c:v>
                </c:pt>
                <c:pt idx="21">
                  <c:v>338446</c:v>
                </c:pt>
                <c:pt idx="22">
                  <c:v>335463</c:v>
                </c:pt>
                <c:pt idx="23">
                  <c:v>374196</c:v>
                </c:pt>
                <c:pt idx="24">
                  <c:v>471779</c:v>
                </c:pt>
                <c:pt idx="25">
                  <c:v>522906</c:v>
                </c:pt>
                <c:pt idx="26">
                  <c:v>317162</c:v>
                </c:pt>
                <c:pt idx="27">
                  <c:v>322466</c:v>
                </c:pt>
                <c:pt idx="28">
                  <c:v>258891</c:v>
                </c:pt>
                <c:pt idx="29">
                  <c:v>283222</c:v>
                </c:pt>
              </c:numCache>
            </c:numRef>
          </c:yVal>
          <c:smooth val="0"/>
        </c:ser>
        <c:ser>
          <c:idx val="1"/>
          <c:order val="2"/>
          <c:tx>
            <c:strRef>
              <c:f>'Gray Triggerfish'!$C$2</c:f>
              <c:strCache>
                <c:ptCount val="1"/>
                <c:pt idx="0">
                  <c:v>For-Hire</c:v>
                </c:pt>
              </c:strCache>
            </c:strRef>
          </c:tx>
          <c:xVal>
            <c:numRef>
              <c:f>'Gray Triggerfish'!$A$3:$A$32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'Gray Triggerfish'!$C$3:$C$32</c:f>
              <c:numCache>
                <c:formatCode>#,##0</c:formatCode>
                <c:ptCount val="30"/>
                <c:pt idx="0">
                  <c:v>81835.16144185001</c:v>
                </c:pt>
                <c:pt idx="1">
                  <c:v>74915.893535565032</c:v>
                </c:pt>
                <c:pt idx="2">
                  <c:v>80935.947389289984</c:v>
                </c:pt>
                <c:pt idx="3">
                  <c:v>92508.61530450001</c:v>
                </c:pt>
                <c:pt idx="4">
                  <c:v>125052.44252815003</c:v>
                </c:pt>
                <c:pt idx="5">
                  <c:v>177309.40920712001</c:v>
                </c:pt>
                <c:pt idx="6">
                  <c:v>235007.85891550005</c:v>
                </c:pt>
                <c:pt idx="7">
                  <c:v>286484.74006094882</c:v>
                </c:pt>
                <c:pt idx="8">
                  <c:v>294866.19630475988</c:v>
                </c:pt>
                <c:pt idx="9">
                  <c:v>260065.44965650004</c:v>
                </c:pt>
                <c:pt idx="10">
                  <c:v>280797.67186349991</c:v>
                </c:pt>
                <c:pt idx="11">
                  <c:v>313575.54246444005</c:v>
                </c:pt>
                <c:pt idx="12">
                  <c:v>170175.46128047298</c:v>
                </c:pt>
                <c:pt idx="13">
                  <c:v>144896.72761777201</c:v>
                </c:pt>
                <c:pt idx="14">
                  <c:v>79877.025869705802</c:v>
                </c:pt>
                <c:pt idx="15">
                  <c:v>96048.553693234004</c:v>
                </c:pt>
                <c:pt idx="16">
                  <c:v>169805.48247193795</c:v>
                </c:pt>
                <c:pt idx="17">
                  <c:v>146055.78618902003</c:v>
                </c:pt>
                <c:pt idx="18">
                  <c:v>215530.17749442297</c:v>
                </c:pt>
                <c:pt idx="19">
                  <c:v>154886.76852547005</c:v>
                </c:pt>
                <c:pt idx="20">
                  <c:v>126977.66130001699</c:v>
                </c:pt>
                <c:pt idx="21">
                  <c:v>282375.78748974088</c:v>
                </c:pt>
                <c:pt idx="22">
                  <c:v>156222.8592105151</c:v>
                </c:pt>
                <c:pt idx="23">
                  <c:v>177591.87197085004</c:v>
                </c:pt>
                <c:pt idx="24">
                  <c:v>244313.87887444778</c:v>
                </c:pt>
                <c:pt idx="25">
                  <c:v>187578.77054893691</c:v>
                </c:pt>
                <c:pt idx="26">
                  <c:v>242852.49300875096</c:v>
                </c:pt>
                <c:pt idx="27">
                  <c:v>201101.24972604</c:v>
                </c:pt>
                <c:pt idx="28">
                  <c:v>193109.61492189096</c:v>
                </c:pt>
                <c:pt idx="29">
                  <c:v>270906.45308270218</c:v>
                </c:pt>
              </c:numCache>
            </c:numRef>
          </c:yVal>
          <c:smooth val="0"/>
        </c:ser>
        <c:ser>
          <c:idx val="3"/>
          <c:order val="3"/>
          <c:tx>
            <c:strRef>
              <c:f>'Gray Triggerfish'!$E$2</c:f>
              <c:strCache>
                <c:ptCount val="1"/>
                <c:pt idx="0">
                  <c:v>Private</c:v>
                </c:pt>
              </c:strCache>
            </c:strRef>
          </c:tx>
          <c:spPr>
            <a:ln>
              <a:solidFill>
                <a:schemeClr val="accent5"/>
              </a:solidFill>
            </a:ln>
          </c:spPr>
          <c:marker>
            <c:spPr>
              <a:ln>
                <a:solidFill>
                  <a:schemeClr val="accent5"/>
                </a:solidFill>
              </a:ln>
            </c:spPr>
          </c:marker>
          <c:xVal>
            <c:numRef>
              <c:f>'Gray Triggerfish'!$A$3:$A$32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'Gray Triggerfish'!$E$3:$E$32</c:f>
              <c:numCache>
                <c:formatCode>#,##0</c:formatCode>
                <c:ptCount val="30"/>
                <c:pt idx="0">
                  <c:v>58520.346873399998</c:v>
                </c:pt>
                <c:pt idx="1">
                  <c:v>71782.975785909992</c:v>
                </c:pt>
                <c:pt idx="2">
                  <c:v>108723.95217880998</c:v>
                </c:pt>
                <c:pt idx="3">
                  <c:v>370910.8741214599</c:v>
                </c:pt>
                <c:pt idx="4">
                  <c:v>289497.49109885999</c:v>
                </c:pt>
                <c:pt idx="5">
                  <c:v>240880.78629895998</c:v>
                </c:pt>
                <c:pt idx="6">
                  <c:v>171864.11335220997</c:v>
                </c:pt>
                <c:pt idx="7">
                  <c:v>146695.99471082</c:v>
                </c:pt>
                <c:pt idx="8">
                  <c:v>102896.75281558</c:v>
                </c:pt>
                <c:pt idx="9">
                  <c:v>59818.512965609996</c:v>
                </c:pt>
                <c:pt idx="10">
                  <c:v>118988.38286275002</c:v>
                </c:pt>
                <c:pt idx="11">
                  <c:v>92560.402604010014</c:v>
                </c:pt>
                <c:pt idx="12">
                  <c:v>83837.432000740024</c:v>
                </c:pt>
                <c:pt idx="13">
                  <c:v>90984.205640080007</c:v>
                </c:pt>
                <c:pt idx="14">
                  <c:v>66439.026038669996</c:v>
                </c:pt>
                <c:pt idx="15">
                  <c:v>95049.824953980002</c:v>
                </c:pt>
                <c:pt idx="16">
                  <c:v>89694.44484625</c:v>
                </c:pt>
                <c:pt idx="17">
                  <c:v>117007.96353248002</c:v>
                </c:pt>
                <c:pt idx="18">
                  <c:v>130715.86927257001</c:v>
                </c:pt>
                <c:pt idx="19">
                  <c:v>99738.188981350002</c:v>
                </c:pt>
                <c:pt idx="20">
                  <c:v>144003.13437197002</c:v>
                </c:pt>
                <c:pt idx="21">
                  <c:v>207609.52802150999</c:v>
                </c:pt>
                <c:pt idx="22">
                  <c:v>431390.87685982999</c:v>
                </c:pt>
                <c:pt idx="23">
                  <c:v>360079.64295245003</c:v>
                </c:pt>
                <c:pt idx="24">
                  <c:v>218025.43033719002</c:v>
                </c:pt>
                <c:pt idx="25">
                  <c:v>168135.80835544004</c:v>
                </c:pt>
                <c:pt idx="26">
                  <c:v>108156.09390901998</c:v>
                </c:pt>
                <c:pt idx="27">
                  <c:v>172878.01947045</c:v>
                </c:pt>
                <c:pt idx="28">
                  <c:v>238423.86752347002</c:v>
                </c:pt>
                <c:pt idx="29">
                  <c:v>83330.222789870022</c:v>
                </c:pt>
              </c:numCache>
            </c:numRef>
          </c:yVal>
          <c:smooth val="0"/>
        </c:ser>
        <c:ser>
          <c:idx val="5"/>
          <c:order val="4"/>
          <c:tx>
            <c:strRef>
              <c:f>'Gray Triggerfish'!$F$2</c:f>
              <c:strCache>
                <c:ptCount val="1"/>
                <c:pt idx="0">
                  <c:v>Total Rec</c:v>
                </c:pt>
              </c:strCache>
            </c:strRef>
          </c:tx>
          <c:xVal>
            <c:numRef>
              <c:f>'Gray Triggerfish'!$A$3:$A$32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'Gray Triggerfish'!$F$3:$F$32</c:f>
              <c:numCache>
                <c:formatCode>#,##0</c:formatCode>
                <c:ptCount val="30"/>
                <c:pt idx="0">
                  <c:v>140355.50831525002</c:v>
                </c:pt>
                <c:pt idx="1">
                  <c:v>146698.86932147504</c:v>
                </c:pt>
                <c:pt idx="2">
                  <c:v>189659.89956809997</c:v>
                </c:pt>
                <c:pt idx="3">
                  <c:v>463419.48942595988</c:v>
                </c:pt>
                <c:pt idx="4">
                  <c:v>414549.93362701003</c:v>
                </c:pt>
                <c:pt idx="5">
                  <c:v>418190.19550608</c:v>
                </c:pt>
                <c:pt idx="6">
                  <c:v>406871.97226771002</c:v>
                </c:pt>
                <c:pt idx="7">
                  <c:v>433180.7347717688</c:v>
                </c:pt>
                <c:pt idx="8">
                  <c:v>397762.94912033988</c:v>
                </c:pt>
                <c:pt idx="9">
                  <c:v>319883.96262211003</c:v>
                </c:pt>
                <c:pt idx="10">
                  <c:v>399786.05472624995</c:v>
                </c:pt>
                <c:pt idx="11">
                  <c:v>406135.94506845006</c:v>
                </c:pt>
                <c:pt idx="12">
                  <c:v>254012.89328121301</c:v>
                </c:pt>
                <c:pt idx="13">
                  <c:v>235880.93325785201</c:v>
                </c:pt>
                <c:pt idx="14">
                  <c:v>146316.05190837581</c:v>
                </c:pt>
                <c:pt idx="15">
                  <c:v>191098.37864721401</c:v>
                </c:pt>
                <c:pt idx="16">
                  <c:v>259499.92731818795</c:v>
                </c:pt>
                <c:pt idx="17">
                  <c:v>263063.74972150003</c:v>
                </c:pt>
                <c:pt idx="18">
                  <c:v>346246.04676699301</c:v>
                </c:pt>
                <c:pt idx="19">
                  <c:v>254624.95750682004</c:v>
                </c:pt>
                <c:pt idx="20">
                  <c:v>270980.795671987</c:v>
                </c:pt>
                <c:pt idx="21">
                  <c:v>489985.31551125087</c:v>
                </c:pt>
                <c:pt idx="22">
                  <c:v>587613.73607034516</c:v>
                </c:pt>
                <c:pt idx="23">
                  <c:v>537671.51492330013</c:v>
                </c:pt>
                <c:pt idx="24">
                  <c:v>462339.30921163782</c:v>
                </c:pt>
                <c:pt idx="25">
                  <c:v>355714.57890437695</c:v>
                </c:pt>
                <c:pt idx="26">
                  <c:v>351008.58691777091</c:v>
                </c:pt>
                <c:pt idx="27">
                  <c:v>373979.26919649</c:v>
                </c:pt>
                <c:pt idx="28">
                  <c:v>431533.48244536098</c:v>
                </c:pt>
                <c:pt idx="29">
                  <c:v>354236.67587257223</c:v>
                </c:pt>
              </c:numCache>
            </c:numRef>
          </c:yVal>
          <c:smooth val="0"/>
        </c:ser>
        <c:ser>
          <c:idx val="4"/>
          <c:order val="5"/>
          <c:tx>
            <c:strRef>
              <c:f>'Gray Triggerfish'!$G$2</c:f>
              <c:strCache>
                <c:ptCount val="1"/>
                <c:pt idx="0">
                  <c:v>ACL/ABC</c:v>
                </c:pt>
              </c:strCache>
            </c:strRef>
          </c:tx>
          <c:spPr>
            <a:ln w="31750">
              <a:solidFill>
                <a:schemeClr val="tx1"/>
              </a:solidFill>
            </a:ln>
          </c:spPr>
          <c:marker>
            <c:symbol val="none"/>
          </c:marker>
          <c:xVal>
            <c:numRef>
              <c:f>'Gray Triggerfish'!$A$3:$A$32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'Gray Triggerfish'!$G$3:$G$32</c:f>
              <c:numCache>
                <c:formatCode>General</c:formatCode>
                <c:ptCount val="30"/>
                <c:pt idx="26" formatCode="#,##0">
                  <c:v>672565</c:v>
                </c:pt>
                <c:pt idx="27" formatCode="#,##0">
                  <c:v>626518</c:v>
                </c:pt>
                <c:pt idx="28" formatCode="#,##0">
                  <c:v>626518</c:v>
                </c:pt>
                <c:pt idx="29" formatCode="#,##0">
                  <c:v>626518</c:v>
                </c:pt>
              </c:numCache>
            </c:numRef>
          </c:yVal>
          <c:smooth val="0"/>
        </c:ser>
        <c:dLbls>
          <c:showLegendKey val="0"/>
          <c:showVal val="0"/>
          <c:showCatName val="0"/>
          <c:showSerName val="0"/>
          <c:showPercent val="0"/>
          <c:showBubbleSize val="0"/>
        </c:dLbls>
        <c:axId val="199223552"/>
        <c:axId val="199224128"/>
      </c:scatterChart>
      <c:valAx>
        <c:axId val="199223552"/>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199224128"/>
        <c:crosses val="autoZero"/>
        <c:crossBetween val="midCat"/>
      </c:valAx>
      <c:valAx>
        <c:axId val="199224128"/>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19922355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'Greater Amberjack'!$B$2</c:f>
              <c:strCache>
                <c:ptCount val="1"/>
                <c:pt idx="0">
                  <c:v>Total</c:v>
                </c:pt>
              </c:strCache>
            </c:strRef>
          </c:tx>
          <c:xVal>
            <c:numRef>
              <c:f>'Greater Amberjack'!$A$3:$A$32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'Greater Amberjack'!$B$3:$B$32</c:f>
              <c:numCache>
                <c:formatCode>#,##0</c:formatCode>
                <c:ptCount val="30"/>
                <c:pt idx="0">
                  <c:v>3363781.2811420904</c:v>
                </c:pt>
                <c:pt idx="1">
                  <c:v>3852263.9803650007</c:v>
                </c:pt>
                <c:pt idx="2">
                  <c:v>3108360.8375787996</c:v>
                </c:pt>
                <c:pt idx="3">
                  <c:v>2872545.9092426999</c:v>
                </c:pt>
                <c:pt idx="4">
                  <c:v>2983331.6444038004</c:v>
                </c:pt>
                <c:pt idx="5">
                  <c:v>3229822.3035158003</c:v>
                </c:pt>
                <c:pt idx="6">
                  <c:v>3425575.8921536999</c:v>
                </c:pt>
                <c:pt idx="7">
                  <c:v>2881131.0153835001</c:v>
                </c:pt>
                <c:pt idx="8">
                  <c:v>3609364.5978590897</c:v>
                </c:pt>
                <c:pt idx="9">
                  <c:v>2639450.8611654397</c:v>
                </c:pt>
                <c:pt idx="10">
                  <c:v>2983722.3011941002</c:v>
                </c:pt>
                <c:pt idx="11">
                  <c:v>2056500.1503923999</c:v>
                </c:pt>
                <c:pt idx="12">
                  <c:v>1812529.3841878998</c:v>
                </c:pt>
                <c:pt idx="13">
                  <c:v>2339319.0332034207</c:v>
                </c:pt>
                <c:pt idx="14">
                  <c:v>1689583.0996877202</c:v>
                </c:pt>
                <c:pt idx="15">
                  <c:v>1679695.4760041102</c:v>
                </c:pt>
                <c:pt idx="16">
                  <c:v>1778027.28350726</c:v>
                </c:pt>
                <c:pt idx="17">
                  <c:v>1989006.5690502995</c:v>
                </c:pt>
                <c:pt idx="18">
                  <c:v>1769795.9214707001</c:v>
                </c:pt>
                <c:pt idx="19">
                  <c:v>1385959.7518874202</c:v>
                </c:pt>
                <c:pt idx="20">
                  <c:v>1459788.7930132002</c:v>
                </c:pt>
                <c:pt idx="21">
                  <c:v>1727749.6872693698</c:v>
                </c:pt>
                <c:pt idx="22">
                  <c:v>2150218.05396384</c:v>
                </c:pt>
                <c:pt idx="23">
                  <c:v>2324055.9772941801</c:v>
                </c:pt>
                <c:pt idx="24">
                  <c:v>2108204.2340748501</c:v>
                </c:pt>
                <c:pt idx="25">
                  <c:v>1368507.8264951</c:v>
                </c:pt>
                <c:pt idx="26">
                  <c:v>1557740.8583710401</c:v>
                </c:pt>
                <c:pt idx="27">
                  <c:v>1606583.8093857719</c:v>
                </c:pt>
                <c:pt idx="28">
                  <c:v>1838327.7720986097</c:v>
                </c:pt>
                <c:pt idx="29">
                  <c:v>1880057.4974984401</c:v>
                </c:pt>
              </c:numCache>
            </c:numRef>
          </c:yVal>
          <c:smooth val="0"/>
        </c:ser>
        <c:ser>
          <c:idx val="2"/>
          <c:order val="1"/>
          <c:tx>
            <c:strRef>
              <c:f>'Greater Amberjack'!$D$2</c:f>
              <c:strCache>
                <c:ptCount val="1"/>
                <c:pt idx="0">
                  <c:v>Commercial</c:v>
                </c:pt>
              </c:strCache>
            </c:strRef>
          </c:tx>
          <c:xVal>
            <c:numRef>
              <c:f>'Greater Amberjack'!$A$3:$A$32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'Greater Amberjack'!$D$3:$D$32</c:f>
              <c:numCache>
                <c:formatCode>#,##0</c:formatCode>
                <c:ptCount val="30"/>
                <c:pt idx="0">
                  <c:v>515132</c:v>
                </c:pt>
                <c:pt idx="1">
                  <c:v>1396828</c:v>
                </c:pt>
                <c:pt idx="2">
                  <c:v>1302001</c:v>
                </c:pt>
                <c:pt idx="3">
                  <c:v>1309194</c:v>
                </c:pt>
                <c:pt idx="4">
                  <c:v>1913289</c:v>
                </c:pt>
                <c:pt idx="5">
                  <c:v>2335314</c:v>
                </c:pt>
                <c:pt idx="6">
                  <c:v>2230015</c:v>
                </c:pt>
                <c:pt idx="7">
                  <c:v>1902479</c:v>
                </c:pt>
                <c:pt idx="8">
                  <c:v>1954174</c:v>
                </c:pt>
                <c:pt idx="9">
                  <c:v>1918354</c:v>
                </c:pt>
                <c:pt idx="10">
                  <c:v>1553960</c:v>
                </c:pt>
                <c:pt idx="11">
                  <c:v>1429023</c:v>
                </c:pt>
                <c:pt idx="12">
                  <c:v>1230508</c:v>
                </c:pt>
                <c:pt idx="13">
                  <c:v>1102002</c:v>
                </c:pt>
                <c:pt idx="14">
                  <c:v>932177</c:v>
                </c:pt>
                <c:pt idx="15">
                  <c:v>882082</c:v>
                </c:pt>
                <c:pt idx="16">
                  <c:v>897479</c:v>
                </c:pt>
                <c:pt idx="17">
                  <c:v>878655</c:v>
                </c:pt>
                <c:pt idx="18">
                  <c:v>1059063</c:v>
                </c:pt>
                <c:pt idx="19">
                  <c:v>1007590</c:v>
                </c:pt>
                <c:pt idx="20">
                  <c:v>658555</c:v>
                </c:pt>
                <c:pt idx="21">
                  <c:v>715083</c:v>
                </c:pt>
                <c:pt idx="22">
                  <c:v>858224</c:v>
                </c:pt>
                <c:pt idx="23">
                  <c:v>981105</c:v>
                </c:pt>
                <c:pt idx="24">
                  <c:v>1071225</c:v>
                </c:pt>
                <c:pt idx="25">
                  <c:v>1023911</c:v>
                </c:pt>
                <c:pt idx="26">
                  <c:v>968601</c:v>
                </c:pt>
                <c:pt idx="27">
                  <c:v>862360</c:v>
                </c:pt>
                <c:pt idx="28">
                  <c:v>957148</c:v>
                </c:pt>
                <c:pt idx="29">
                  <c:v>767051</c:v>
                </c:pt>
              </c:numCache>
            </c:numRef>
          </c:yVal>
          <c:smooth val="0"/>
        </c:ser>
        <c:ser>
          <c:idx val="1"/>
          <c:order val="2"/>
          <c:tx>
            <c:strRef>
              <c:f>'Greater Amberjack'!$C$2</c:f>
              <c:strCache>
                <c:ptCount val="1"/>
                <c:pt idx="0">
                  <c:v>For-Hire</c:v>
                </c:pt>
              </c:strCache>
            </c:strRef>
          </c:tx>
          <c:xVal>
            <c:numRef>
              <c:f>'Greater Amberjack'!$A$3:$A$32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'Greater Amberjack'!$C$3:$C$32</c:f>
              <c:numCache>
                <c:formatCode>#,##0</c:formatCode>
                <c:ptCount val="30"/>
                <c:pt idx="0">
                  <c:v>2104817.8442437905</c:v>
                </c:pt>
                <c:pt idx="1">
                  <c:v>1817542.6826019005</c:v>
                </c:pt>
                <c:pt idx="2">
                  <c:v>857720.54995679972</c:v>
                </c:pt>
                <c:pt idx="3">
                  <c:v>737799.87991909997</c:v>
                </c:pt>
                <c:pt idx="4">
                  <c:v>436004.34283270017</c:v>
                </c:pt>
                <c:pt idx="5">
                  <c:v>608249.2085291004</c:v>
                </c:pt>
                <c:pt idx="6">
                  <c:v>543369.71060050011</c:v>
                </c:pt>
                <c:pt idx="7">
                  <c:v>612190.45970020024</c:v>
                </c:pt>
                <c:pt idx="8">
                  <c:v>1256108.0250591896</c:v>
                </c:pt>
                <c:pt idx="9">
                  <c:v>567617.69421763963</c:v>
                </c:pt>
                <c:pt idx="10">
                  <c:v>605112.42226450017</c:v>
                </c:pt>
                <c:pt idx="11">
                  <c:v>546635.08916739991</c:v>
                </c:pt>
                <c:pt idx="12">
                  <c:v>424900.76857789984</c:v>
                </c:pt>
                <c:pt idx="13">
                  <c:v>1049077.0468426207</c:v>
                </c:pt>
                <c:pt idx="14">
                  <c:v>506166.0551717201</c:v>
                </c:pt>
                <c:pt idx="15">
                  <c:v>446495.84988801013</c:v>
                </c:pt>
                <c:pt idx="16">
                  <c:v>456385.67483225995</c:v>
                </c:pt>
                <c:pt idx="17">
                  <c:v>745827.66803009948</c:v>
                </c:pt>
                <c:pt idx="18">
                  <c:v>567418.6571517</c:v>
                </c:pt>
                <c:pt idx="19">
                  <c:v>321434.31884192012</c:v>
                </c:pt>
                <c:pt idx="20">
                  <c:v>327134.04300760006</c:v>
                </c:pt>
                <c:pt idx="21">
                  <c:v>581071.64236406982</c:v>
                </c:pt>
                <c:pt idx="22">
                  <c:v>710071.99697133969</c:v>
                </c:pt>
                <c:pt idx="23">
                  <c:v>675933.46430508001</c:v>
                </c:pt>
                <c:pt idx="24">
                  <c:v>514862.59486484987</c:v>
                </c:pt>
                <c:pt idx="25">
                  <c:v>157369.97540959995</c:v>
                </c:pt>
                <c:pt idx="26">
                  <c:v>290050.70127574011</c:v>
                </c:pt>
                <c:pt idx="27">
                  <c:v>338106.69032617199</c:v>
                </c:pt>
                <c:pt idx="28">
                  <c:v>410943.9222124099</c:v>
                </c:pt>
                <c:pt idx="29">
                  <c:v>780178.19574134017</c:v>
                </c:pt>
              </c:numCache>
            </c:numRef>
          </c:yVal>
          <c:smooth val="0"/>
        </c:ser>
        <c:ser>
          <c:idx val="3"/>
          <c:order val="3"/>
          <c:tx>
            <c:strRef>
              <c:f>'Greater Amberjack'!$E$2</c:f>
              <c:strCache>
                <c:ptCount val="1"/>
                <c:pt idx="0">
                  <c:v>Private</c:v>
                </c:pt>
              </c:strCache>
            </c:strRef>
          </c:tx>
          <c:spPr>
            <a:ln>
              <a:solidFill>
                <a:schemeClr val="accent5"/>
              </a:solidFill>
            </a:ln>
          </c:spPr>
          <c:marker>
            <c:spPr>
              <a:ln>
                <a:solidFill>
                  <a:schemeClr val="accent5"/>
                </a:solidFill>
              </a:ln>
            </c:spPr>
          </c:marker>
          <c:xVal>
            <c:numRef>
              <c:f>'Greater Amberjack'!$A$3:$A$32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'Greater Amberjack'!$E$3:$E$32</c:f>
              <c:numCache>
                <c:formatCode>#,##0</c:formatCode>
                <c:ptCount val="30"/>
                <c:pt idx="0">
                  <c:v>743831.43689829996</c:v>
                </c:pt>
                <c:pt idx="1">
                  <c:v>637893.29776310001</c:v>
                </c:pt>
                <c:pt idx="2">
                  <c:v>948639.28762199997</c:v>
                </c:pt>
                <c:pt idx="3">
                  <c:v>825552.0293236</c:v>
                </c:pt>
                <c:pt idx="4">
                  <c:v>634038.30157110002</c:v>
                </c:pt>
                <c:pt idx="5">
                  <c:v>286259.09498670005</c:v>
                </c:pt>
                <c:pt idx="6">
                  <c:v>652191.1815532</c:v>
                </c:pt>
                <c:pt idx="7">
                  <c:v>366461.55568330007</c:v>
                </c:pt>
                <c:pt idx="8">
                  <c:v>399082.57279990002</c:v>
                </c:pt>
                <c:pt idx="9">
                  <c:v>153479.16694780003</c:v>
                </c:pt>
                <c:pt idx="10">
                  <c:v>824649.87892960012</c:v>
                </c:pt>
                <c:pt idx="11">
                  <c:v>80842.061225000012</c:v>
                </c:pt>
                <c:pt idx="12">
                  <c:v>157120.61560999998</c:v>
                </c:pt>
                <c:pt idx="13">
                  <c:v>188239.98636079999</c:v>
                </c:pt>
                <c:pt idx="14">
                  <c:v>251240.04451599999</c:v>
                </c:pt>
                <c:pt idx="15">
                  <c:v>351117.6261161</c:v>
                </c:pt>
                <c:pt idx="16">
                  <c:v>424162.60867499997</c:v>
                </c:pt>
                <c:pt idx="17">
                  <c:v>364523.90102020005</c:v>
                </c:pt>
                <c:pt idx="18">
                  <c:v>143314.26431899998</c:v>
                </c:pt>
                <c:pt idx="19">
                  <c:v>56935.433045499994</c:v>
                </c:pt>
                <c:pt idx="20">
                  <c:v>474099.75000560004</c:v>
                </c:pt>
                <c:pt idx="21">
                  <c:v>431595.04490530002</c:v>
                </c:pt>
                <c:pt idx="22">
                  <c:v>581922.05699250009</c:v>
                </c:pt>
                <c:pt idx="23">
                  <c:v>667017.51298909995</c:v>
                </c:pt>
                <c:pt idx="24">
                  <c:v>522116.63920999999</c:v>
                </c:pt>
                <c:pt idx="25">
                  <c:v>187226.85108550001</c:v>
                </c:pt>
                <c:pt idx="26">
                  <c:v>299089.15709529998</c:v>
                </c:pt>
                <c:pt idx="27">
                  <c:v>406117.11905960005</c:v>
                </c:pt>
                <c:pt idx="28">
                  <c:v>470235.84988620004</c:v>
                </c:pt>
                <c:pt idx="29">
                  <c:v>332828.30175709998</c:v>
                </c:pt>
              </c:numCache>
            </c:numRef>
          </c:yVal>
          <c:smooth val="0"/>
        </c:ser>
        <c:ser>
          <c:idx val="6"/>
          <c:order val="4"/>
          <c:tx>
            <c:strRef>
              <c:f>'Greater Amberjack'!$F$2</c:f>
              <c:strCache>
                <c:ptCount val="1"/>
                <c:pt idx="0">
                  <c:v>Total Rec</c:v>
                </c:pt>
              </c:strCache>
            </c:strRef>
          </c:tx>
          <c:spPr>
            <a:ln>
              <a:solidFill>
                <a:schemeClr val="accent6"/>
              </a:solidFill>
            </a:ln>
          </c:spPr>
          <c:marker>
            <c:symbol val="circle"/>
            <c:size val="7"/>
            <c:spPr>
              <a:solidFill>
                <a:schemeClr val="accent6"/>
              </a:solidFill>
              <a:ln>
                <a:solidFill>
                  <a:schemeClr val="accent6"/>
                </a:solidFill>
              </a:ln>
            </c:spPr>
          </c:marker>
          <c:xVal>
            <c:numRef>
              <c:f>'Greater Amberjack'!$A$3:$A$32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'Greater Amberjack'!$F$3:$F$32</c:f>
              <c:numCache>
                <c:formatCode>#,##0</c:formatCode>
                <c:ptCount val="30"/>
                <c:pt idx="0">
                  <c:v>2848649.2811420904</c:v>
                </c:pt>
                <c:pt idx="1">
                  <c:v>2455435.9803650007</c:v>
                </c:pt>
                <c:pt idx="2">
                  <c:v>1806359.8375787996</c:v>
                </c:pt>
                <c:pt idx="3">
                  <c:v>1563351.9092426999</c:v>
                </c:pt>
                <c:pt idx="4">
                  <c:v>1070042.6444038001</c:v>
                </c:pt>
                <c:pt idx="5">
                  <c:v>894508.30351580051</c:v>
                </c:pt>
                <c:pt idx="6">
                  <c:v>1195560.8921537001</c:v>
                </c:pt>
                <c:pt idx="7">
                  <c:v>978652.01538350037</c:v>
                </c:pt>
                <c:pt idx="8">
                  <c:v>1655190.5978590897</c:v>
                </c:pt>
                <c:pt idx="9">
                  <c:v>721096.86116543971</c:v>
                </c:pt>
                <c:pt idx="10">
                  <c:v>1429762.3011941002</c:v>
                </c:pt>
                <c:pt idx="11">
                  <c:v>627477.15039239987</c:v>
                </c:pt>
                <c:pt idx="12">
                  <c:v>582021.38418789976</c:v>
                </c:pt>
                <c:pt idx="13">
                  <c:v>1237317.0332034207</c:v>
                </c:pt>
                <c:pt idx="14">
                  <c:v>757406.09968772007</c:v>
                </c:pt>
                <c:pt idx="15">
                  <c:v>797613.47600411018</c:v>
                </c:pt>
                <c:pt idx="16">
                  <c:v>880548.28350725991</c:v>
                </c:pt>
                <c:pt idx="17">
                  <c:v>1110351.5690502995</c:v>
                </c:pt>
                <c:pt idx="18">
                  <c:v>710732.92147069995</c:v>
                </c:pt>
                <c:pt idx="19">
                  <c:v>378369.75188742013</c:v>
                </c:pt>
                <c:pt idx="20">
                  <c:v>801233.79301320016</c:v>
                </c:pt>
                <c:pt idx="21">
                  <c:v>1012666.6872693698</c:v>
                </c:pt>
                <c:pt idx="22">
                  <c:v>1291994.0539638398</c:v>
                </c:pt>
                <c:pt idx="23">
                  <c:v>1342950.9772941801</c:v>
                </c:pt>
                <c:pt idx="24">
                  <c:v>1036979.2340748499</c:v>
                </c:pt>
                <c:pt idx="25">
                  <c:v>344596.82649509993</c:v>
                </c:pt>
                <c:pt idx="26">
                  <c:v>589139.85837104009</c:v>
                </c:pt>
                <c:pt idx="27">
                  <c:v>744223.8093857721</c:v>
                </c:pt>
                <c:pt idx="28">
                  <c:v>881179.77209860994</c:v>
                </c:pt>
                <c:pt idx="29">
                  <c:v>1113006.4974984401</c:v>
                </c:pt>
              </c:numCache>
            </c:numRef>
          </c:yVal>
          <c:smooth val="0"/>
        </c:ser>
        <c:ser>
          <c:idx val="5"/>
          <c:order val="5"/>
          <c:tx>
            <c:strRef>
              <c:f>'Greater Amberjack'!$G$2</c:f>
              <c:strCache>
                <c:ptCount val="1"/>
                <c:pt idx="0">
                  <c:v>Comm ACL</c:v>
                </c:pt>
              </c:strCache>
            </c:strRef>
          </c:tx>
          <c:spPr>
            <a:ln>
              <a:solidFill>
                <a:srgbClr val="00B050"/>
              </a:solidFill>
            </a:ln>
          </c:spPr>
          <c:marker>
            <c:symbol val="none"/>
          </c:marker>
          <c:xVal>
            <c:numRef>
              <c:f>'Greater Amberjack'!$A$3:$A$30</c:f>
              <c:numCache>
                <c:formatCode>General</c:formatCode>
                <c:ptCount val="28"/>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numCache>
            </c:numRef>
          </c:xVal>
          <c:yVal>
            <c:numRef>
              <c:f>'Greater Amberjack'!$G$3:$G$30</c:f>
              <c:numCache>
                <c:formatCode>#,##0</c:formatCode>
                <c:ptCount val="28"/>
                <c:pt idx="13">
                  <c:v>1216729</c:v>
                </c:pt>
                <c:pt idx="14">
                  <c:v>1216729</c:v>
                </c:pt>
                <c:pt idx="15">
                  <c:v>1216729</c:v>
                </c:pt>
                <c:pt idx="16">
                  <c:v>1216729</c:v>
                </c:pt>
                <c:pt idx="17">
                  <c:v>1216729</c:v>
                </c:pt>
                <c:pt idx="18">
                  <c:v>1216729</c:v>
                </c:pt>
                <c:pt idx="19">
                  <c:v>1216729</c:v>
                </c:pt>
                <c:pt idx="20">
                  <c:v>1216729</c:v>
                </c:pt>
                <c:pt idx="21">
                  <c:v>1216729</c:v>
                </c:pt>
                <c:pt idx="22">
                  <c:v>1216729</c:v>
                </c:pt>
                <c:pt idx="23">
                  <c:v>1216729</c:v>
                </c:pt>
                <c:pt idx="24">
                  <c:v>1216729</c:v>
                </c:pt>
                <c:pt idx="25">
                  <c:v>1216729</c:v>
                </c:pt>
              </c:numCache>
            </c:numRef>
          </c:yVal>
          <c:smooth val="0"/>
        </c:ser>
        <c:ser>
          <c:idx val="4"/>
          <c:order val="6"/>
          <c:tx>
            <c:strRef>
              <c:f>'Greater Amberjack'!$H$2</c:f>
              <c:strCache>
                <c:ptCount val="1"/>
                <c:pt idx="0">
                  <c:v>ACL/ABC</c:v>
                </c:pt>
              </c:strCache>
            </c:strRef>
          </c:tx>
          <c:spPr>
            <a:ln>
              <a:solidFill>
                <a:schemeClr val="tx1"/>
              </a:solidFill>
            </a:ln>
          </c:spPr>
          <c:marker>
            <c:symbol val="none"/>
          </c:marker>
          <c:xVal>
            <c:numRef>
              <c:f>'Greater Amberjack'!$A$3:$A$32</c:f>
              <c:numCache>
                <c:formatCode>General</c:formatCode>
                <c:ptCount val="30"/>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numCache>
            </c:numRef>
          </c:xVal>
          <c:yVal>
            <c:numRef>
              <c:f>'Greater Amberjack'!$H$3:$H$32</c:f>
              <c:numCache>
                <c:formatCode>#,##0</c:formatCode>
                <c:ptCount val="30"/>
                <c:pt idx="26">
                  <c:v>1968000</c:v>
                </c:pt>
                <c:pt idx="27">
                  <c:v>1968000</c:v>
                </c:pt>
                <c:pt idx="28">
                  <c:v>1968000</c:v>
                </c:pt>
                <c:pt idx="29">
                  <c:v>1968000</c:v>
                </c:pt>
              </c:numCache>
            </c:numRef>
          </c:yVal>
          <c:smooth val="0"/>
        </c:ser>
        <c:dLbls>
          <c:showLegendKey val="0"/>
          <c:showVal val="0"/>
          <c:showCatName val="0"/>
          <c:showSerName val="0"/>
          <c:showPercent val="0"/>
          <c:showBubbleSize val="0"/>
        </c:dLbls>
        <c:axId val="199226432"/>
        <c:axId val="199227008"/>
      </c:scatterChart>
      <c:valAx>
        <c:axId val="199226432"/>
        <c:scaling>
          <c:orientation val="minMax"/>
          <c:max val="2015"/>
          <c:min val="1986"/>
        </c:scaling>
        <c:delete val="0"/>
        <c:axPos val="b"/>
        <c:title>
          <c:tx>
            <c:rich>
              <a:bodyPr/>
              <a:lstStyle/>
              <a:p>
                <a:pPr>
                  <a:defRPr/>
                </a:pPr>
                <a:r>
                  <a:rPr lang="en-US"/>
                  <a:t>Year</a:t>
                </a:r>
              </a:p>
            </c:rich>
          </c:tx>
          <c:layout/>
          <c:overlay val="0"/>
        </c:title>
        <c:numFmt formatCode="General" sourceLinked="1"/>
        <c:majorTickMark val="out"/>
        <c:minorTickMark val="none"/>
        <c:tickLblPos val="nextTo"/>
        <c:crossAx val="199227008"/>
        <c:crosses val="autoZero"/>
        <c:crossBetween val="midCat"/>
      </c:valAx>
      <c:valAx>
        <c:axId val="199227008"/>
        <c:scaling>
          <c:orientation val="minMax"/>
        </c:scaling>
        <c:delete val="0"/>
        <c:axPos val="l"/>
        <c:majorGridlines/>
        <c:title>
          <c:tx>
            <c:rich>
              <a:bodyPr rot="-5400000" vert="horz"/>
              <a:lstStyle/>
              <a:p>
                <a:pPr>
                  <a:defRPr/>
                </a:pPr>
                <a:r>
                  <a:rPr lang="en-US"/>
                  <a:t>Pounds Whole Weight</a:t>
                </a:r>
              </a:p>
            </c:rich>
          </c:tx>
          <c:layout/>
          <c:overlay val="0"/>
        </c:title>
        <c:numFmt formatCode="#,##0" sourceLinked="1"/>
        <c:majorTickMark val="out"/>
        <c:minorTickMark val="none"/>
        <c:tickLblPos val="nextTo"/>
        <c:crossAx val="19922643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29.xml"/><Relationship Id="rId3" Type="http://schemas.openxmlformats.org/officeDocument/2006/relationships/chart" Target="../charts/chart24.xml"/><Relationship Id="rId7" Type="http://schemas.openxmlformats.org/officeDocument/2006/relationships/chart" Target="../charts/chart28.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5" Type="http://schemas.openxmlformats.org/officeDocument/2006/relationships/chart" Target="../charts/chart26.xml"/><Relationship Id="rId4" Type="http://schemas.openxmlformats.org/officeDocument/2006/relationships/chart" Target="../charts/chart25.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chart" Target="../charts/chart40.xml"/><Relationship Id="rId5" Type="http://schemas.openxmlformats.org/officeDocument/2006/relationships/chart" Target="../charts/chart44.xml"/><Relationship Id="rId4" Type="http://schemas.openxmlformats.org/officeDocument/2006/relationships/chart" Target="../charts/chart4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1.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chart" Target="../charts/chart50.xml"/><Relationship Id="rId5" Type="http://schemas.openxmlformats.org/officeDocument/2006/relationships/chart" Target="../charts/chart49.xml"/><Relationship Id="rId4" Type="http://schemas.openxmlformats.org/officeDocument/2006/relationships/chart" Target="../charts/chart48.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chart" Target="../charts/chart57.xml"/><Relationship Id="rId5" Type="http://schemas.openxmlformats.org/officeDocument/2006/relationships/chart" Target="../charts/chart56.xml"/><Relationship Id="rId4" Type="http://schemas.openxmlformats.org/officeDocument/2006/relationships/chart" Target="../charts/chart55.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299085</xdr:colOff>
      <xdr:row>0</xdr:row>
      <xdr:rowOff>57149</xdr:rowOff>
    </xdr:from>
    <xdr:to>
      <xdr:col>21</xdr:col>
      <xdr:colOff>213360</xdr:colOff>
      <xdr:row>33</xdr:row>
      <xdr:rowOff>9524</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411480</xdr:colOff>
      <xdr:row>1</xdr:row>
      <xdr:rowOff>41910</xdr:rowOff>
    </xdr:from>
    <xdr:to>
      <xdr:col>22</xdr:col>
      <xdr:colOff>382904</xdr:colOff>
      <xdr:row>30</xdr:row>
      <xdr:rowOff>60960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114300</xdr:colOff>
      <xdr:row>3</xdr:row>
      <xdr:rowOff>41910</xdr:rowOff>
    </xdr:from>
    <xdr:to>
      <xdr:col>23</xdr:col>
      <xdr:colOff>85724</xdr:colOff>
      <xdr:row>32</xdr:row>
      <xdr:rowOff>60960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213360</xdr:colOff>
      <xdr:row>2</xdr:row>
      <xdr:rowOff>102870</xdr:rowOff>
    </xdr:from>
    <xdr:to>
      <xdr:col>23</xdr:col>
      <xdr:colOff>184784</xdr:colOff>
      <xdr:row>31</xdr:row>
      <xdr:rowOff>121920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276225</xdr:colOff>
      <xdr:row>1</xdr:row>
      <xdr:rowOff>38100</xdr:rowOff>
    </xdr:from>
    <xdr:to>
      <xdr:col>23</xdr:col>
      <xdr:colOff>200025</xdr:colOff>
      <xdr:row>32</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352425</xdr:colOff>
      <xdr:row>1</xdr:row>
      <xdr:rowOff>28574</xdr:rowOff>
    </xdr:from>
    <xdr:to>
      <xdr:col>22</xdr:col>
      <xdr:colOff>504824</xdr:colOff>
      <xdr:row>27</xdr:row>
      <xdr:rowOff>161924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8</xdr:col>
      <xdr:colOff>393700</xdr:colOff>
      <xdr:row>1</xdr:row>
      <xdr:rowOff>44449</xdr:rowOff>
    </xdr:from>
    <xdr:to>
      <xdr:col>24</xdr:col>
      <xdr:colOff>12699</xdr:colOff>
      <xdr:row>29</xdr:row>
      <xdr:rowOff>177800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9</xdr:col>
      <xdr:colOff>9525</xdr:colOff>
      <xdr:row>3</xdr:row>
      <xdr:rowOff>28574</xdr:rowOff>
    </xdr:from>
    <xdr:to>
      <xdr:col>24</xdr:col>
      <xdr:colOff>180975</xdr:colOff>
      <xdr:row>34</xdr:row>
      <xdr:rowOff>95250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7</xdr:col>
      <xdr:colOff>381000</xdr:colOff>
      <xdr:row>1</xdr:row>
      <xdr:rowOff>5715</xdr:rowOff>
    </xdr:from>
    <xdr:to>
      <xdr:col>22</xdr:col>
      <xdr:colOff>247650</xdr:colOff>
      <xdr:row>28</xdr:row>
      <xdr:rowOff>93345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8</xdr:col>
      <xdr:colOff>117475</xdr:colOff>
      <xdr:row>1</xdr:row>
      <xdr:rowOff>63500</xdr:rowOff>
    </xdr:from>
    <xdr:to>
      <xdr:col>23</xdr:col>
      <xdr:colOff>231775</xdr:colOff>
      <xdr:row>32</xdr:row>
      <xdr:rowOff>120650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8</xdr:col>
      <xdr:colOff>342900</xdr:colOff>
      <xdr:row>0</xdr:row>
      <xdr:rowOff>142875</xdr:rowOff>
    </xdr:from>
    <xdr:to>
      <xdr:col>25</xdr:col>
      <xdr:colOff>247650</xdr:colOff>
      <xdr:row>35</xdr:row>
      <xdr:rowOff>114301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390525</xdr:colOff>
      <xdr:row>1</xdr:row>
      <xdr:rowOff>76200</xdr:rowOff>
    </xdr:from>
    <xdr:to>
      <xdr:col>20</xdr:col>
      <xdr:colOff>581025</xdr:colOff>
      <xdr:row>29</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49530</xdr:colOff>
      <xdr:row>1</xdr:row>
      <xdr:rowOff>36194</xdr:rowOff>
    </xdr:from>
    <xdr:to>
      <xdr:col>19</xdr:col>
      <xdr:colOff>354330</xdr:colOff>
      <xdr:row>29</xdr:row>
      <xdr:rowOff>102869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7</xdr:col>
      <xdr:colOff>416560</xdr:colOff>
      <xdr:row>0</xdr:row>
      <xdr:rowOff>0</xdr:rowOff>
    </xdr:from>
    <xdr:to>
      <xdr:col>24</xdr:col>
      <xdr:colOff>187960</xdr:colOff>
      <xdr:row>31</xdr:row>
      <xdr:rowOff>167640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142874</xdr:colOff>
      <xdr:row>41</xdr:row>
      <xdr:rowOff>15875</xdr:rowOff>
    </xdr:from>
    <xdr:to>
      <xdr:col>13</xdr:col>
      <xdr:colOff>485774</xdr:colOff>
      <xdr:row>74</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7620</xdr:colOff>
      <xdr:row>0</xdr:row>
      <xdr:rowOff>0</xdr:rowOff>
    </xdr:from>
    <xdr:to>
      <xdr:col>15</xdr:col>
      <xdr:colOff>624840</xdr:colOff>
      <xdr:row>15</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0</xdr:row>
      <xdr:rowOff>0</xdr:rowOff>
    </xdr:from>
    <xdr:to>
      <xdr:col>21</xdr:col>
      <xdr:colOff>434340</xdr:colOff>
      <xdr:row>15</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16</xdr:row>
      <xdr:rowOff>0</xdr:rowOff>
    </xdr:from>
    <xdr:to>
      <xdr:col>15</xdr:col>
      <xdr:colOff>617220</xdr:colOff>
      <xdr:row>31</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0</xdr:colOff>
      <xdr:row>16</xdr:row>
      <xdr:rowOff>0</xdr:rowOff>
    </xdr:from>
    <xdr:to>
      <xdr:col>21</xdr:col>
      <xdr:colOff>434340</xdr:colOff>
      <xdr:row>31</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0</xdr:colOff>
      <xdr:row>0</xdr:row>
      <xdr:rowOff>0</xdr:rowOff>
    </xdr:from>
    <xdr:to>
      <xdr:col>27</xdr:col>
      <xdr:colOff>632460</xdr:colOff>
      <xdr:row>15</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0</xdr:colOff>
      <xdr:row>16</xdr:row>
      <xdr:rowOff>0</xdr:rowOff>
    </xdr:from>
    <xdr:to>
      <xdr:col>27</xdr:col>
      <xdr:colOff>632460</xdr:colOff>
      <xdr:row>31</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0</xdr:colOff>
      <xdr:row>32</xdr:row>
      <xdr:rowOff>0</xdr:rowOff>
    </xdr:from>
    <xdr:to>
      <xdr:col>21</xdr:col>
      <xdr:colOff>434340</xdr:colOff>
      <xdr:row>47</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6</xdr:col>
      <xdr:colOff>375920</xdr:colOff>
      <xdr:row>0</xdr:row>
      <xdr:rowOff>5079</xdr:rowOff>
    </xdr:from>
    <xdr:to>
      <xdr:col>20</xdr:col>
      <xdr:colOff>607695</xdr:colOff>
      <xdr:row>27</xdr:row>
      <xdr:rowOff>159384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40</xdr:row>
      <xdr:rowOff>1</xdr:rowOff>
    </xdr:from>
    <xdr:to>
      <xdr:col>4</xdr:col>
      <xdr:colOff>337354</xdr:colOff>
      <xdr:row>57</xdr:row>
      <xdr:rowOff>92691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716111</xdr:colOff>
      <xdr:row>40</xdr:row>
      <xdr:rowOff>0</xdr:rowOff>
    </xdr:from>
    <xdr:to>
      <xdr:col>10</xdr:col>
      <xdr:colOff>161926</xdr:colOff>
      <xdr:row>57</xdr:row>
      <xdr:rowOff>92690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637610</xdr:colOff>
      <xdr:row>60</xdr:row>
      <xdr:rowOff>1428</xdr:rowOff>
    </xdr:from>
    <xdr:to>
      <xdr:col>6</xdr:col>
      <xdr:colOff>327264</xdr:colOff>
      <xdr:row>77</xdr:row>
      <xdr:rowOff>66675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88900</xdr:colOff>
      <xdr:row>41</xdr:row>
      <xdr:rowOff>57150</xdr:rowOff>
    </xdr:from>
    <xdr:to>
      <xdr:col>9</xdr:col>
      <xdr:colOff>139700</xdr:colOff>
      <xdr:row>66</xdr:row>
      <xdr:rowOff>82550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430530</xdr:colOff>
      <xdr:row>1</xdr:row>
      <xdr:rowOff>7620</xdr:rowOff>
    </xdr:from>
    <xdr:to>
      <xdr:col>15</xdr:col>
      <xdr:colOff>104145</xdr:colOff>
      <xdr:row>15</xdr:row>
      <xdr:rowOff>172085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313050</xdr:colOff>
      <xdr:row>1</xdr:row>
      <xdr:rowOff>7620</xdr:rowOff>
    </xdr:from>
    <xdr:to>
      <xdr:col>22</xdr:col>
      <xdr:colOff>154305</xdr:colOff>
      <xdr:row>15</xdr:row>
      <xdr:rowOff>172085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400050</xdr:colOff>
      <xdr:row>17</xdr:row>
      <xdr:rowOff>53340</xdr:rowOff>
    </xdr:from>
    <xdr:to>
      <xdr:col>15</xdr:col>
      <xdr:colOff>73665</xdr:colOff>
      <xdr:row>32</xdr:row>
      <xdr:rowOff>34925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282570</xdr:colOff>
      <xdr:row>17</xdr:row>
      <xdr:rowOff>53340</xdr:rowOff>
    </xdr:from>
    <xdr:to>
      <xdr:col>22</xdr:col>
      <xdr:colOff>123825</xdr:colOff>
      <xdr:row>32</xdr:row>
      <xdr:rowOff>34925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620922</xdr:colOff>
      <xdr:row>33</xdr:row>
      <xdr:rowOff>76200</xdr:rowOff>
    </xdr:from>
    <xdr:to>
      <xdr:col>18</xdr:col>
      <xdr:colOff>408837</xdr:colOff>
      <xdr:row>48</xdr:row>
      <xdr:rowOff>57785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73025</xdr:colOff>
      <xdr:row>39</xdr:row>
      <xdr:rowOff>66675</xdr:rowOff>
    </xdr:from>
    <xdr:to>
      <xdr:col>15</xdr:col>
      <xdr:colOff>139700</xdr:colOff>
      <xdr:row>70</xdr:row>
      <xdr:rowOff>161925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71</xdr:row>
      <xdr:rowOff>177800</xdr:rowOff>
    </xdr:from>
    <xdr:to>
      <xdr:col>5</xdr:col>
      <xdr:colOff>768668</xdr:colOff>
      <xdr:row>86</xdr:row>
      <xdr:rowOff>50280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71438</xdr:colOff>
      <xdr:row>71</xdr:row>
      <xdr:rowOff>177800</xdr:rowOff>
    </xdr:from>
    <xdr:to>
      <xdr:col>12</xdr:col>
      <xdr:colOff>200026</xdr:colOff>
      <xdr:row>86</xdr:row>
      <xdr:rowOff>50280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114300</xdr:colOff>
      <xdr:row>86</xdr:row>
      <xdr:rowOff>178320</xdr:rowOff>
    </xdr:from>
    <xdr:to>
      <xdr:col>5</xdr:col>
      <xdr:colOff>768668</xdr:colOff>
      <xdr:row>101</xdr:row>
      <xdr:rowOff>50800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71438</xdr:colOff>
      <xdr:row>86</xdr:row>
      <xdr:rowOff>178320</xdr:rowOff>
    </xdr:from>
    <xdr:to>
      <xdr:col>12</xdr:col>
      <xdr:colOff>200026</xdr:colOff>
      <xdr:row>101</xdr:row>
      <xdr:rowOff>50800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60325</xdr:colOff>
      <xdr:row>39</xdr:row>
      <xdr:rowOff>76199</xdr:rowOff>
    </xdr:from>
    <xdr:to>
      <xdr:col>13</xdr:col>
      <xdr:colOff>1098550</xdr:colOff>
      <xdr:row>69</xdr:row>
      <xdr:rowOff>123824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127000</xdr:colOff>
      <xdr:row>70</xdr:row>
      <xdr:rowOff>88771</xdr:rowOff>
    </xdr:from>
    <xdr:to>
      <xdr:col>4</xdr:col>
      <xdr:colOff>1000516</xdr:colOff>
      <xdr:row>83</xdr:row>
      <xdr:rowOff>181492</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1119114</xdr:colOff>
      <xdr:row>70</xdr:row>
      <xdr:rowOff>69849</xdr:rowOff>
    </xdr:from>
    <xdr:to>
      <xdr:col>11</xdr:col>
      <xdr:colOff>323850</xdr:colOff>
      <xdr:row>83</xdr:row>
      <xdr:rowOff>162570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127000</xdr:colOff>
      <xdr:row>84</xdr:row>
      <xdr:rowOff>90099</xdr:rowOff>
    </xdr:from>
    <xdr:to>
      <xdr:col>4</xdr:col>
      <xdr:colOff>1000516</xdr:colOff>
      <xdr:row>97</xdr:row>
      <xdr:rowOff>182820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1094034</xdr:colOff>
      <xdr:row>84</xdr:row>
      <xdr:rowOff>90099</xdr:rowOff>
    </xdr:from>
    <xdr:to>
      <xdr:col>11</xdr:col>
      <xdr:colOff>298770</xdr:colOff>
      <xdr:row>97</xdr:row>
      <xdr:rowOff>182820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127000</xdr:colOff>
      <xdr:row>98</xdr:row>
      <xdr:rowOff>91428</xdr:rowOff>
    </xdr:from>
    <xdr:to>
      <xdr:col>4</xdr:col>
      <xdr:colOff>1000516</xdr:colOff>
      <xdr:row>112</xdr:row>
      <xdr:rowOff>1269</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1094034</xdr:colOff>
      <xdr:row>98</xdr:row>
      <xdr:rowOff>91428</xdr:rowOff>
    </xdr:from>
    <xdr:to>
      <xdr:col>11</xdr:col>
      <xdr:colOff>298770</xdr:colOff>
      <xdr:row>112</xdr:row>
      <xdr:rowOff>1269</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82549</xdr:colOff>
      <xdr:row>39</xdr:row>
      <xdr:rowOff>165100</xdr:rowOff>
    </xdr:from>
    <xdr:to>
      <xdr:col>12</xdr:col>
      <xdr:colOff>95250</xdr:colOff>
      <xdr:row>65</xdr:row>
      <xdr:rowOff>34925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66</xdr:row>
      <xdr:rowOff>47625</xdr:rowOff>
    </xdr:from>
    <xdr:to>
      <xdr:col>5</xdr:col>
      <xdr:colOff>73586</xdr:colOff>
      <xdr:row>79</xdr:row>
      <xdr:rowOff>40295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177874</xdr:colOff>
      <xdr:row>66</xdr:row>
      <xdr:rowOff>47625</xdr:rowOff>
    </xdr:from>
    <xdr:to>
      <xdr:col>10</xdr:col>
      <xdr:colOff>533400</xdr:colOff>
      <xdr:row>79</xdr:row>
      <xdr:rowOff>40295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114300</xdr:colOff>
      <xdr:row>79</xdr:row>
      <xdr:rowOff>122654</xdr:rowOff>
    </xdr:from>
    <xdr:to>
      <xdr:col>5</xdr:col>
      <xdr:colOff>73586</xdr:colOff>
      <xdr:row>92</xdr:row>
      <xdr:rowOff>115324</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177874</xdr:colOff>
      <xdr:row>79</xdr:row>
      <xdr:rowOff>122654</xdr:rowOff>
    </xdr:from>
    <xdr:to>
      <xdr:col>10</xdr:col>
      <xdr:colOff>533400</xdr:colOff>
      <xdr:row>92</xdr:row>
      <xdr:rowOff>115324</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810431</xdr:colOff>
      <xdr:row>93</xdr:row>
      <xdr:rowOff>42255</xdr:rowOff>
    </xdr:from>
    <xdr:to>
      <xdr:col>7</xdr:col>
      <xdr:colOff>388717</xdr:colOff>
      <xdr:row>106</xdr:row>
      <xdr:rowOff>34925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6</xdr:col>
      <xdr:colOff>0</xdr:colOff>
      <xdr:row>1</xdr:row>
      <xdr:rowOff>0</xdr:rowOff>
    </xdr:from>
    <xdr:to>
      <xdr:col>17</xdr:col>
      <xdr:colOff>335280</xdr:colOff>
      <xdr:row>22</xdr:row>
      <xdr:rowOff>22860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6</xdr:col>
      <xdr:colOff>0</xdr:colOff>
      <xdr:row>0</xdr:row>
      <xdr:rowOff>175260</xdr:rowOff>
    </xdr:from>
    <xdr:to>
      <xdr:col>17</xdr:col>
      <xdr:colOff>335280</xdr:colOff>
      <xdr:row>22</xdr:row>
      <xdr:rowOff>15240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514350</xdr:colOff>
      <xdr:row>0</xdr:row>
      <xdr:rowOff>171450</xdr:rowOff>
    </xdr:from>
    <xdr:to>
      <xdr:col>22</xdr:col>
      <xdr:colOff>123826</xdr:colOff>
      <xdr:row>27</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6</xdr:col>
      <xdr:colOff>0</xdr:colOff>
      <xdr:row>0</xdr:row>
      <xdr:rowOff>0</xdr:rowOff>
    </xdr:from>
    <xdr:to>
      <xdr:col>17</xdr:col>
      <xdr:colOff>358140</xdr:colOff>
      <xdr:row>23</xdr:row>
      <xdr:rowOff>53340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6</xdr:col>
      <xdr:colOff>15240</xdr:colOff>
      <xdr:row>0</xdr:row>
      <xdr:rowOff>0</xdr:rowOff>
    </xdr:from>
    <xdr:to>
      <xdr:col>17</xdr:col>
      <xdr:colOff>518160</xdr:colOff>
      <xdr:row>26</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6</xdr:col>
      <xdr:colOff>7620</xdr:colOff>
      <xdr:row>0</xdr:row>
      <xdr:rowOff>0</xdr:rowOff>
    </xdr:from>
    <xdr:to>
      <xdr:col>18</xdr:col>
      <xdr:colOff>22860</xdr:colOff>
      <xdr:row>26</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6</xdr:col>
      <xdr:colOff>7620</xdr:colOff>
      <xdr:row>0</xdr:row>
      <xdr:rowOff>0</xdr:rowOff>
    </xdr:from>
    <xdr:to>
      <xdr:col>18</xdr:col>
      <xdr:colOff>22860</xdr:colOff>
      <xdr:row>26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6</xdr:col>
      <xdr:colOff>7620</xdr:colOff>
      <xdr:row>0</xdr:row>
      <xdr:rowOff>0</xdr:rowOff>
    </xdr:from>
    <xdr:to>
      <xdr:col>18</xdr:col>
      <xdr:colOff>22860</xdr:colOff>
      <xdr:row>26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161924</xdr:colOff>
      <xdr:row>1</xdr:row>
      <xdr:rowOff>95249</xdr:rowOff>
    </xdr:from>
    <xdr:to>
      <xdr:col>26</xdr:col>
      <xdr:colOff>342899</xdr:colOff>
      <xdr:row>37</xdr:row>
      <xdr:rowOff>142874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441960</xdr:colOff>
      <xdr:row>1</xdr:row>
      <xdr:rowOff>22860</xdr:rowOff>
    </xdr:from>
    <xdr:to>
      <xdr:col>21</xdr:col>
      <xdr:colOff>80010</xdr:colOff>
      <xdr:row>28</xdr:row>
      <xdr:rowOff>167640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200025</xdr:colOff>
      <xdr:row>1</xdr:row>
      <xdr:rowOff>123824</xdr:rowOff>
    </xdr:from>
    <xdr:to>
      <xdr:col>24</xdr:col>
      <xdr:colOff>352425</xdr:colOff>
      <xdr:row>31</xdr:row>
      <xdr:rowOff>133349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365760</xdr:colOff>
      <xdr:row>1</xdr:row>
      <xdr:rowOff>91440</xdr:rowOff>
    </xdr:from>
    <xdr:to>
      <xdr:col>25</xdr:col>
      <xdr:colOff>80010</xdr:colOff>
      <xdr:row>28</xdr:row>
      <xdr:rowOff>96203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295275</xdr:colOff>
      <xdr:row>0</xdr:row>
      <xdr:rowOff>133349</xdr:rowOff>
    </xdr:from>
    <xdr:to>
      <xdr:col>23</xdr:col>
      <xdr:colOff>190500</xdr:colOff>
      <xdr:row>33</xdr:row>
      <xdr:rowOff>161924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342900</xdr:colOff>
      <xdr:row>1</xdr:row>
      <xdr:rowOff>9524</xdr:rowOff>
    </xdr:from>
    <xdr:to>
      <xdr:col>22</xdr:col>
      <xdr:colOff>228600</xdr:colOff>
      <xdr:row>31</xdr:row>
      <xdr:rowOff>38099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topLeftCell="B1" workbookViewId="0">
      <selection activeCell="E1" sqref="E1"/>
    </sheetView>
  </sheetViews>
  <sheetFormatPr defaultRowHeight="14.4" x14ac:dyDescent="0.3"/>
  <cols>
    <col min="2" max="2" width="11.5546875" bestFit="1" customWidth="1"/>
    <col min="4" max="4" width="11.5546875" bestFit="1" customWidth="1"/>
    <col min="5" max="5" width="13.109375" customWidth="1"/>
    <col min="6" max="6" width="10.5546875" customWidth="1"/>
  </cols>
  <sheetData>
    <row r="1" spans="1:7" ht="14.55" x14ac:dyDescent="0.35">
      <c r="A1" t="s">
        <v>4</v>
      </c>
    </row>
    <row r="3" spans="1:7" ht="14.55" x14ac:dyDescent="0.35">
      <c r="A3" s="2" t="s">
        <v>23</v>
      </c>
      <c r="B3" s="17" t="s">
        <v>8</v>
      </c>
      <c r="C3" s="18" t="s">
        <v>2</v>
      </c>
      <c r="D3" s="19" t="s">
        <v>1</v>
      </c>
      <c r="E3" s="20" t="s">
        <v>3</v>
      </c>
      <c r="F3" s="68" t="s">
        <v>26</v>
      </c>
      <c r="G3" s="17" t="s">
        <v>73</v>
      </c>
    </row>
    <row r="4" spans="1:7" x14ac:dyDescent="0.3">
      <c r="A4" s="2">
        <v>1986</v>
      </c>
      <c r="B4" s="11">
        <f t="shared" ref="B4:B29" si="0">SUM(C4:E4)</f>
        <v>188785.01545994999</v>
      </c>
      <c r="C4" s="7">
        <v>7042.3130864900022</v>
      </c>
      <c r="D4" s="5">
        <v>19393</v>
      </c>
      <c r="E4" s="9">
        <v>162349.70237345999</v>
      </c>
      <c r="F4" s="69">
        <f>C4+E4</f>
        <v>169392.01545994999</v>
      </c>
      <c r="G4" s="14"/>
    </row>
    <row r="5" spans="1:7" s="3" customFormat="1" x14ac:dyDescent="0.3">
      <c r="A5" s="2">
        <v>1987</v>
      </c>
      <c r="B5" s="11">
        <f t="shared" si="0"/>
        <v>62041.732586106998</v>
      </c>
      <c r="C5" s="7">
        <v>3759.8397829209989</v>
      </c>
      <c r="D5" s="5">
        <v>21530</v>
      </c>
      <c r="E5" s="9">
        <v>36751.892803185998</v>
      </c>
      <c r="F5" s="69">
        <f t="shared" ref="F5:F29" si="1">C5+E5</f>
        <v>40511.732586106998</v>
      </c>
      <c r="G5" s="14"/>
    </row>
    <row r="6" spans="1:7" x14ac:dyDescent="0.3">
      <c r="A6" s="2">
        <v>1988</v>
      </c>
      <c r="B6" s="11">
        <f t="shared" si="0"/>
        <v>120530.7971047</v>
      </c>
      <c r="C6" s="7">
        <v>16503.422167200002</v>
      </c>
      <c r="D6" s="5">
        <v>19801</v>
      </c>
      <c r="E6" s="9">
        <v>84226.374937500004</v>
      </c>
      <c r="F6" s="69">
        <f t="shared" si="1"/>
        <v>100729.7971047</v>
      </c>
      <c r="G6" s="14"/>
    </row>
    <row r="7" spans="1:7" x14ac:dyDescent="0.3">
      <c r="A7" s="2">
        <v>1989</v>
      </c>
      <c r="B7" s="11">
        <f t="shared" si="0"/>
        <v>113648.05559054999</v>
      </c>
      <c r="C7" s="7">
        <v>44636.082052399994</v>
      </c>
      <c r="D7" s="5">
        <v>22953</v>
      </c>
      <c r="E7" s="9">
        <v>46058.973538150007</v>
      </c>
      <c r="F7" s="69">
        <f t="shared" si="1"/>
        <v>90695.055590550008</v>
      </c>
      <c r="G7" s="14"/>
    </row>
    <row r="8" spans="1:7" x14ac:dyDescent="0.3">
      <c r="A8" s="2">
        <v>1990</v>
      </c>
      <c r="B8" s="11">
        <f t="shared" si="0"/>
        <v>55862.012258687995</v>
      </c>
      <c r="C8" s="7">
        <v>3432.4785747520004</v>
      </c>
      <c r="D8" s="5">
        <v>16478</v>
      </c>
      <c r="E8" s="9">
        <v>35951.533683935995</v>
      </c>
      <c r="F8" s="69">
        <f t="shared" si="1"/>
        <v>39384.012258687995</v>
      </c>
      <c r="G8" s="14"/>
    </row>
    <row r="9" spans="1:7" s="13" customFormat="1" x14ac:dyDescent="0.3">
      <c r="A9" s="2">
        <v>1991</v>
      </c>
      <c r="B9" s="11">
        <f t="shared" si="0"/>
        <v>172443.79469278603</v>
      </c>
      <c r="C9" s="7">
        <v>2709.3431700000001</v>
      </c>
      <c r="D9" s="5">
        <v>30427</v>
      </c>
      <c r="E9" s="9">
        <v>139307.45152278602</v>
      </c>
      <c r="F9" s="69">
        <f t="shared" si="1"/>
        <v>142016.79469278603</v>
      </c>
      <c r="G9" s="14"/>
    </row>
    <row r="10" spans="1:7" x14ac:dyDescent="0.3">
      <c r="A10" s="2">
        <v>1992</v>
      </c>
      <c r="B10" s="11">
        <f t="shared" si="0"/>
        <v>295256.16834321001</v>
      </c>
      <c r="C10" s="7">
        <v>27319.841170989999</v>
      </c>
      <c r="D10" s="5">
        <v>24509</v>
      </c>
      <c r="E10" s="9">
        <v>243427.32717222002</v>
      </c>
      <c r="F10" s="69">
        <f t="shared" si="1"/>
        <v>270747.16834321001</v>
      </c>
      <c r="G10" s="14"/>
    </row>
    <row r="11" spans="1:7" x14ac:dyDescent="0.3">
      <c r="A11" s="2">
        <v>1993</v>
      </c>
      <c r="B11" s="11">
        <f t="shared" si="0"/>
        <v>238838.95347698999</v>
      </c>
      <c r="C11" s="7">
        <v>1984.9336559999995</v>
      </c>
      <c r="D11" s="5">
        <v>27328</v>
      </c>
      <c r="E11" s="9">
        <v>209526.01982098998</v>
      </c>
      <c r="F11" s="69">
        <f t="shared" si="1"/>
        <v>211510.95347698999</v>
      </c>
      <c r="G11" s="14"/>
    </row>
    <row r="12" spans="1:7" x14ac:dyDescent="0.3">
      <c r="A12" s="2">
        <v>1994</v>
      </c>
      <c r="B12" s="11">
        <f t="shared" si="0"/>
        <v>164998.16159599996</v>
      </c>
      <c r="C12" s="7">
        <v>1535.8125440000001</v>
      </c>
      <c r="D12" s="5">
        <v>30689</v>
      </c>
      <c r="E12" s="9">
        <v>132773.34905199998</v>
      </c>
      <c r="F12" s="69">
        <f t="shared" si="1"/>
        <v>134309.16159599996</v>
      </c>
      <c r="G12" s="14"/>
    </row>
    <row r="13" spans="1:7" x14ac:dyDescent="0.3">
      <c r="A13" s="2">
        <v>1995</v>
      </c>
      <c r="B13" s="11">
        <f t="shared" si="0"/>
        <v>207757.07756464998</v>
      </c>
      <c r="C13" s="7">
        <v>2750.0841780000005</v>
      </c>
      <c r="D13" s="5">
        <v>52368</v>
      </c>
      <c r="E13" s="9">
        <v>152638.99338664999</v>
      </c>
      <c r="F13" s="69">
        <f t="shared" si="1"/>
        <v>155389.07756464998</v>
      </c>
      <c r="G13" s="14"/>
    </row>
    <row r="14" spans="1:7" x14ac:dyDescent="0.3">
      <c r="A14" s="2">
        <v>1996</v>
      </c>
      <c r="B14" s="11">
        <f t="shared" si="0"/>
        <v>206226.80427943004</v>
      </c>
      <c r="C14" s="7">
        <v>3002.3255846700004</v>
      </c>
      <c r="D14" s="5">
        <v>62793</v>
      </c>
      <c r="E14" s="9">
        <v>140431.47869476004</v>
      </c>
      <c r="F14" s="69">
        <f t="shared" si="1"/>
        <v>143433.80427943004</v>
      </c>
      <c r="G14" s="14"/>
    </row>
    <row r="15" spans="1:7" x14ac:dyDescent="0.3">
      <c r="A15" s="2">
        <v>1997</v>
      </c>
      <c r="B15" s="11">
        <f t="shared" si="0"/>
        <v>215291.42474319998</v>
      </c>
      <c r="C15" s="7">
        <v>783.80143799999996</v>
      </c>
      <c r="D15" s="5">
        <v>66070</v>
      </c>
      <c r="E15" s="9">
        <v>148437.62330519999</v>
      </c>
      <c r="F15" s="69">
        <f t="shared" si="1"/>
        <v>149221.42474319998</v>
      </c>
      <c r="G15" s="14"/>
    </row>
    <row r="16" spans="1:7" x14ac:dyDescent="0.3">
      <c r="A16" s="2">
        <v>1998</v>
      </c>
      <c r="B16" s="11">
        <f t="shared" si="0"/>
        <v>150213.91811184998</v>
      </c>
      <c r="C16" s="7">
        <v>891.54023999999981</v>
      </c>
      <c r="D16" s="5">
        <v>44436</v>
      </c>
      <c r="E16" s="9">
        <v>104886.37787184997</v>
      </c>
      <c r="F16" s="69">
        <f t="shared" si="1"/>
        <v>105777.91811184997</v>
      </c>
      <c r="G16" s="14"/>
    </row>
    <row r="17" spans="1:7" x14ac:dyDescent="0.3">
      <c r="A17" s="2">
        <v>1999</v>
      </c>
      <c r="B17" s="11">
        <f t="shared" si="0"/>
        <v>186565.08146426</v>
      </c>
      <c r="C17" s="7">
        <v>1406.1307524599999</v>
      </c>
      <c r="D17" s="5">
        <v>39231</v>
      </c>
      <c r="E17" s="9">
        <v>145927.95071179999</v>
      </c>
      <c r="F17" s="69">
        <f t="shared" si="1"/>
        <v>147334.08146426</v>
      </c>
      <c r="G17" s="14"/>
    </row>
    <row r="18" spans="1:7" s="13" customFormat="1" x14ac:dyDescent="0.3">
      <c r="A18" s="2">
        <v>2000</v>
      </c>
      <c r="B18" s="11">
        <f t="shared" si="0"/>
        <v>188537.72701800999</v>
      </c>
      <c r="C18" s="7">
        <v>726.92275800000004</v>
      </c>
      <c r="D18" s="5">
        <v>58080</v>
      </c>
      <c r="E18" s="9">
        <v>129730.80426001</v>
      </c>
      <c r="F18" s="69">
        <f t="shared" si="1"/>
        <v>130457.72701801</v>
      </c>
      <c r="G18" s="14"/>
    </row>
    <row r="19" spans="1:7" x14ac:dyDescent="0.3">
      <c r="A19" s="2">
        <v>2001</v>
      </c>
      <c r="B19" s="11">
        <f t="shared" si="0"/>
        <v>272054.05956146005</v>
      </c>
      <c r="C19" s="7">
        <v>912.32979255999999</v>
      </c>
      <c r="D19" s="5">
        <v>51378</v>
      </c>
      <c r="E19" s="9">
        <v>219763.72976890003</v>
      </c>
      <c r="F19" s="69">
        <f t="shared" si="1"/>
        <v>220676.05956146002</v>
      </c>
      <c r="G19" s="14"/>
    </row>
    <row r="20" spans="1:7" x14ac:dyDescent="0.3">
      <c r="A20" s="2">
        <v>2002</v>
      </c>
      <c r="B20" s="11">
        <f t="shared" si="0"/>
        <v>114784.80023425</v>
      </c>
      <c r="C20" s="7">
        <v>720.36891785</v>
      </c>
      <c r="D20" s="5">
        <v>47945</v>
      </c>
      <c r="E20" s="9">
        <v>66119.431316400005</v>
      </c>
      <c r="F20" s="69">
        <f t="shared" si="1"/>
        <v>66839.800234250011</v>
      </c>
      <c r="G20" s="14"/>
    </row>
    <row r="21" spans="1:7" x14ac:dyDescent="0.3">
      <c r="A21" s="2">
        <v>2003</v>
      </c>
      <c r="B21" s="11">
        <f t="shared" si="0"/>
        <v>251205.20575480998</v>
      </c>
      <c r="C21" s="7">
        <v>10585.884451499998</v>
      </c>
      <c r="D21" s="5">
        <v>41798</v>
      </c>
      <c r="E21" s="9">
        <v>198821.32130330999</v>
      </c>
      <c r="F21" s="69">
        <f t="shared" si="1"/>
        <v>209407.20575480998</v>
      </c>
      <c r="G21" s="14"/>
    </row>
    <row r="22" spans="1:7" x14ac:dyDescent="0.3">
      <c r="A22" s="2">
        <v>2004</v>
      </c>
      <c r="B22" s="11">
        <f t="shared" si="0"/>
        <v>118769.63548080999</v>
      </c>
      <c r="C22" s="7">
        <v>2759.2456806999999</v>
      </c>
      <c r="D22" s="5">
        <v>52865</v>
      </c>
      <c r="E22" s="9">
        <v>63145.389800109995</v>
      </c>
      <c r="F22" s="69">
        <f t="shared" si="1"/>
        <v>65904.63548081</v>
      </c>
      <c r="G22" s="14"/>
    </row>
    <row r="23" spans="1:7" x14ac:dyDescent="0.3">
      <c r="A23" s="2">
        <v>2005</v>
      </c>
      <c r="B23" s="11">
        <f t="shared" si="0"/>
        <v>149873.31160436</v>
      </c>
      <c r="C23" s="7">
        <v>549.72289570999988</v>
      </c>
      <c r="D23" s="5">
        <v>46325</v>
      </c>
      <c r="E23" s="9">
        <v>102998.58870865</v>
      </c>
      <c r="F23" s="69">
        <f t="shared" si="1"/>
        <v>103548.31160436</v>
      </c>
      <c r="G23" s="14"/>
    </row>
    <row r="24" spans="1:7" x14ac:dyDescent="0.3">
      <c r="A24" s="2">
        <v>2006</v>
      </c>
      <c r="B24" s="11">
        <f t="shared" si="0"/>
        <v>186311.77522309998</v>
      </c>
      <c r="C24" s="7">
        <v>4119.2976423999999</v>
      </c>
      <c r="D24" s="5">
        <v>34274</v>
      </c>
      <c r="E24" s="9">
        <v>147918.47758069998</v>
      </c>
      <c r="F24" s="69">
        <f t="shared" si="1"/>
        <v>152037.77522309998</v>
      </c>
      <c r="G24" s="14"/>
    </row>
    <row r="25" spans="1:7" x14ac:dyDescent="0.3">
      <c r="A25" s="2">
        <v>2007</v>
      </c>
      <c r="B25" s="11">
        <f t="shared" si="0"/>
        <v>188592.11917366998</v>
      </c>
      <c r="C25" s="7">
        <v>82.057416599999996</v>
      </c>
      <c r="D25" s="5">
        <v>29594</v>
      </c>
      <c r="E25" s="9">
        <v>158916.06175706998</v>
      </c>
      <c r="F25" s="69">
        <f t="shared" si="1"/>
        <v>158998.11917366998</v>
      </c>
      <c r="G25" s="14"/>
    </row>
    <row r="26" spans="1:7" x14ac:dyDescent="0.3">
      <c r="A26" s="2">
        <v>2008</v>
      </c>
      <c r="B26" s="11">
        <f t="shared" si="0"/>
        <v>170400.39879023997</v>
      </c>
      <c r="C26" s="7">
        <v>164.18097120000002</v>
      </c>
      <c r="D26" s="5">
        <v>22958</v>
      </c>
      <c r="E26" s="9">
        <v>147278.21781903997</v>
      </c>
      <c r="F26" s="69">
        <f t="shared" si="1"/>
        <v>147442.39879023997</v>
      </c>
      <c r="G26" s="14"/>
    </row>
    <row r="27" spans="1:7" x14ac:dyDescent="0.3">
      <c r="A27" s="2">
        <v>2009</v>
      </c>
      <c r="B27" s="11">
        <f t="shared" si="0"/>
        <v>247377.58136692102</v>
      </c>
      <c r="C27" s="7">
        <v>1573.2745437610001</v>
      </c>
      <c r="D27" s="5">
        <v>34147</v>
      </c>
      <c r="E27" s="9">
        <v>211657.30682316</v>
      </c>
      <c r="F27" s="69">
        <f t="shared" si="1"/>
        <v>213230.58136692102</v>
      </c>
      <c r="G27" s="14"/>
    </row>
    <row r="28" spans="1:7" x14ac:dyDescent="0.3">
      <c r="A28" s="2">
        <v>2010</v>
      </c>
      <c r="B28" s="11">
        <f t="shared" si="0"/>
        <v>475166.37144354999</v>
      </c>
      <c r="C28" s="7">
        <v>2272.9978079999996</v>
      </c>
      <c r="D28" s="5">
        <v>26049</v>
      </c>
      <c r="E28" s="9">
        <v>446844.37363554997</v>
      </c>
      <c r="F28" s="69">
        <f t="shared" si="1"/>
        <v>449117.37144354999</v>
      </c>
      <c r="G28" s="14"/>
    </row>
    <row r="29" spans="1:7" x14ac:dyDescent="0.3">
      <c r="A29" s="2">
        <v>2011</v>
      </c>
      <c r="B29" s="11">
        <f t="shared" si="0"/>
        <v>123637.331488745</v>
      </c>
      <c r="C29" s="7">
        <v>238.65687478500001</v>
      </c>
      <c r="D29" s="5">
        <v>24134</v>
      </c>
      <c r="E29" s="9">
        <v>99264.67461396</v>
      </c>
      <c r="F29" s="69">
        <f t="shared" si="1"/>
        <v>99503.331488744996</v>
      </c>
      <c r="G29" s="14"/>
    </row>
    <row r="30" spans="1:7" x14ac:dyDescent="0.3">
      <c r="A30" s="40">
        <v>2012</v>
      </c>
      <c r="B30" s="11">
        <f t="shared" ref="B30" si="2">SUM(C30:E30)</f>
        <v>83424.638821425004</v>
      </c>
      <c r="C30" s="42">
        <v>229.76698367499995</v>
      </c>
      <c r="D30" s="43">
        <v>27418</v>
      </c>
      <c r="E30" s="44">
        <v>55776.871837750004</v>
      </c>
      <c r="F30" s="69">
        <f t="shared" ref="F30" si="3">C30+E30</f>
        <v>56006.638821425004</v>
      </c>
      <c r="G30" s="11">
        <v>282841</v>
      </c>
    </row>
    <row r="31" spans="1:7" x14ac:dyDescent="0.3">
      <c r="A31" s="40">
        <v>2013</v>
      </c>
      <c r="B31" s="11">
        <f t="shared" ref="B31" si="4">SUM(C31:E31)</f>
        <v>77477.161799010006</v>
      </c>
      <c r="C31" s="42">
        <v>778.05124325999998</v>
      </c>
      <c r="D31" s="43">
        <v>23599</v>
      </c>
      <c r="E31" s="44">
        <v>53100.110555749998</v>
      </c>
      <c r="F31" s="69">
        <f t="shared" ref="F31" si="5">C31+E31</f>
        <v>53878.161799009999</v>
      </c>
      <c r="G31" s="11">
        <v>189460</v>
      </c>
    </row>
    <row r="32" spans="1:7" x14ac:dyDescent="0.3">
      <c r="A32" s="40">
        <v>2014</v>
      </c>
      <c r="B32" s="11">
        <f t="shared" ref="B32:B33" si="6">SUM(C32:E32)</f>
        <v>729343.27866106993</v>
      </c>
      <c r="C32" s="42">
        <v>5986.2370348000004</v>
      </c>
      <c r="D32" s="43">
        <v>26047</v>
      </c>
      <c r="E32" s="44">
        <v>697310.04162626993</v>
      </c>
      <c r="F32" s="69">
        <f t="shared" ref="F32:F33" si="7">C32+E32</f>
        <v>703296.27866106993</v>
      </c>
      <c r="G32" s="11">
        <v>189460</v>
      </c>
    </row>
    <row r="33" spans="1:7" x14ac:dyDescent="0.3">
      <c r="A33" s="40">
        <v>2015</v>
      </c>
      <c r="B33" s="11">
        <f t="shared" si="6"/>
        <v>246732.26638021998</v>
      </c>
      <c r="C33" s="42">
        <v>829.25588079999989</v>
      </c>
      <c r="D33" s="43">
        <v>20870</v>
      </c>
      <c r="E33" s="44">
        <v>225033.01049941999</v>
      </c>
      <c r="F33" s="69">
        <f t="shared" si="7"/>
        <v>225862.26638021998</v>
      </c>
      <c r="G33" s="11">
        <v>189460</v>
      </c>
    </row>
    <row r="36" spans="1:7" ht="14.4" customHeight="1" x14ac:dyDescent="0.3"/>
  </sheetData>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topLeftCell="C1" workbookViewId="0">
      <selection activeCell="H26" sqref="H26"/>
    </sheetView>
  </sheetViews>
  <sheetFormatPr defaultRowHeight="14.4" x14ac:dyDescent="0.3"/>
  <cols>
    <col min="1" max="1" width="8.88671875" style="36"/>
    <col min="2" max="2" width="12.44140625" style="36" customWidth="1"/>
    <col min="3" max="3" width="10.44140625" style="36" customWidth="1"/>
    <col min="4" max="4" width="9.88671875" style="36" customWidth="1"/>
    <col min="5" max="5" width="12.88671875" style="36" customWidth="1"/>
    <col min="6" max="6" width="10.6640625" style="36" customWidth="1"/>
    <col min="7" max="16384" width="8.88671875" style="36"/>
  </cols>
  <sheetData>
    <row r="1" spans="1:7" x14ac:dyDescent="0.3">
      <c r="A1" s="36" t="s">
        <v>74</v>
      </c>
    </row>
    <row r="3" spans="1:7" s="45" customFormat="1" x14ac:dyDescent="0.3">
      <c r="A3" s="37" t="s">
        <v>23</v>
      </c>
      <c r="B3" s="36" t="s">
        <v>8</v>
      </c>
      <c r="C3" s="38" t="s">
        <v>2</v>
      </c>
      <c r="D3" s="39" t="s">
        <v>1</v>
      </c>
      <c r="E3" s="8" t="s">
        <v>3</v>
      </c>
      <c r="F3" s="68" t="s">
        <v>26</v>
      </c>
      <c r="G3" s="45" t="s">
        <v>73</v>
      </c>
    </row>
    <row r="4" spans="1:7" x14ac:dyDescent="0.3">
      <c r="A4" s="40">
        <v>1986</v>
      </c>
      <c r="B4" s="41">
        <f t="shared" ref="B4:B27" si="0">SUM(C4:E4)</f>
        <v>185017.07532060001</v>
      </c>
      <c r="C4" s="42">
        <v>1827.3951446000005</v>
      </c>
      <c r="D4" s="43">
        <v>43126</v>
      </c>
      <c r="E4" s="44">
        <v>140063.68017599999</v>
      </c>
      <c r="F4" s="69">
        <f>C4+E4</f>
        <v>141891.07532060001</v>
      </c>
    </row>
    <row r="5" spans="1:7" x14ac:dyDescent="0.3">
      <c r="A5" s="40">
        <v>1987</v>
      </c>
      <c r="B5" s="41">
        <f t="shared" si="0"/>
        <v>158181.25424153003</v>
      </c>
      <c r="C5" s="42">
        <v>11331.359768800012</v>
      </c>
      <c r="D5" s="43">
        <v>66231</v>
      </c>
      <c r="E5" s="44">
        <v>80618.894472729997</v>
      </c>
      <c r="F5" s="69">
        <f t="shared" ref="F5:F31" si="1">C5+E5</f>
        <v>91950.254241530012</v>
      </c>
    </row>
    <row r="6" spans="1:7" x14ac:dyDescent="0.3">
      <c r="A6" s="40">
        <v>1988</v>
      </c>
      <c r="B6" s="41">
        <f t="shared" si="0"/>
        <v>123434.96844739001</v>
      </c>
      <c r="C6" s="42">
        <v>1670.7918555900005</v>
      </c>
      <c r="D6" s="43">
        <v>62510</v>
      </c>
      <c r="E6" s="44">
        <v>59254.176591800009</v>
      </c>
      <c r="F6" s="69">
        <f t="shared" si="1"/>
        <v>60924.968447390012</v>
      </c>
    </row>
    <row r="7" spans="1:7" x14ac:dyDescent="0.3">
      <c r="A7" s="40">
        <v>1989</v>
      </c>
      <c r="B7" s="41">
        <f t="shared" si="0"/>
        <v>83389.596213276003</v>
      </c>
      <c r="C7" s="42">
        <v>2109.8744732760001</v>
      </c>
      <c r="D7" s="43">
        <v>69332</v>
      </c>
      <c r="E7" s="44">
        <v>11947.721740000001</v>
      </c>
      <c r="F7" s="69">
        <f t="shared" si="1"/>
        <v>14057.596213276001</v>
      </c>
    </row>
    <row r="8" spans="1:7" x14ac:dyDescent="0.3">
      <c r="A8" s="40">
        <v>1990</v>
      </c>
      <c r="B8" s="41">
        <f t="shared" si="0"/>
        <v>86605.93148277</v>
      </c>
      <c r="C8" s="42">
        <v>835.63158400000009</v>
      </c>
      <c r="D8" s="43">
        <v>81776</v>
      </c>
      <c r="E8" s="44">
        <v>3994.2998987700003</v>
      </c>
      <c r="F8" s="69">
        <f t="shared" si="1"/>
        <v>4829.93148277</v>
      </c>
    </row>
    <row r="9" spans="1:7" x14ac:dyDescent="0.3">
      <c r="A9" s="40">
        <v>1991</v>
      </c>
      <c r="B9" s="41">
        <f t="shared" si="0"/>
        <v>118656.82046080001</v>
      </c>
      <c r="C9" s="42">
        <v>5118.8386939999991</v>
      </c>
      <c r="D9" s="43">
        <v>77476</v>
      </c>
      <c r="E9" s="44">
        <v>36061.981766800003</v>
      </c>
      <c r="F9" s="69">
        <f t="shared" si="1"/>
        <v>41180.820460800001</v>
      </c>
    </row>
    <row r="10" spans="1:7" x14ac:dyDescent="0.3">
      <c r="A10" s="40">
        <v>1992</v>
      </c>
      <c r="B10" s="41">
        <f t="shared" si="0"/>
        <v>157666.07279722</v>
      </c>
      <c r="C10" s="42">
        <v>5798.5993564799983</v>
      </c>
      <c r="D10" s="43">
        <v>86769</v>
      </c>
      <c r="E10" s="44">
        <v>65098.473440740003</v>
      </c>
      <c r="F10" s="69">
        <f t="shared" si="1"/>
        <v>70897.072797219997</v>
      </c>
    </row>
    <row r="11" spans="1:7" x14ac:dyDescent="0.3">
      <c r="A11" s="40">
        <v>1993</v>
      </c>
      <c r="B11" s="41">
        <f t="shared" si="0"/>
        <v>210707.40429532004</v>
      </c>
      <c r="C11" s="42">
        <v>4142.6534037999991</v>
      </c>
      <c r="D11" s="43">
        <v>74406</v>
      </c>
      <c r="E11" s="44">
        <v>132158.75089152003</v>
      </c>
      <c r="F11" s="69">
        <f t="shared" si="1"/>
        <v>136301.40429532004</v>
      </c>
    </row>
    <row r="12" spans="1:7" x14ac:dyDescent="0.3">
      <c r="A12" s="40">
        <v>1994</v>
      </c>
      <c r="B12" s="41">
        <f t="shared" si="0"/>
        <v>182905.20527801997</v>
      </c>
      <c r="C12" s="42">
        <v>1786.3682641699997</v>
      </c>
      <c r="D12" s="43">
        <v>57779</v>
      </c>
      <c r="E12" s="44">
        <v>123339.83701384997</v>
      </c>
      <c r="F12" s="69">
        <f t="shared" si="1"/>
        <v>125126.20527801997</v>
      </c>
    </row>
    <row r="13" spans="1:7" x14ac:dyDescent="0.3">
      <c r="A13" s="40">
        <v>1995</v>
      </c>
      <c r="B13" s="41">
        <f t="shared" si="0"/>
        <v>249726.41880707996</v>
      </c>
      <c r="C13" s="42">
        <v>78308.058320999975</v>
      </c>
      <c r="D13" s="43">
        <v>76508</v>
      </c>
      <c r="E13" s="44">
        <v>94910.360486079997</v>
      </c>
      <c r="F13" s="69">
        <f t="shared" si="1"/>
        <v>173218.41880707996</v>
      </c>
    </row>
    <row r="14" spans="1:7" x14ac:dyDescent="0.3">
      <c r="A14" s="40">
        <v>1996</v>
      </c>
      <c r="B14" s="41">
        <f t="shared" si="0"/>
        <v>128347.0813589</v>
      </c>
      <c r="C14" s="42">
        <v>2336.6555399999997</v>
      </c>
      <c r="D14" s="43">
        <v>57739</v>
      </c>
      <c r="E14" s="44">
        <v>68271.42581890001</v>
      </c>
      <c r="F14" s="69">
        <f t="shared" si="1"/>
        <v>70608.081358900003</v>
      </c>
    </row>
    <row r="15" spans="1:7" x14ac:dyDescent="0.3">
      <c r="A15" s="40">
        <v>1997</v>
      </c>
      <c r="B15" s="41">
        <f t="shared" si="0"/>
        <v>122193.26432725001</v>
      </c>
      <c r="C15" s="42">
        <v>2222.5034884500001</v>
      </c>
      <c r="D15" s="43">
        <v>67995</v>
      </c>
      <c r="E15" s="44">
        <v>51975.760838800008</v>
      </c>
      <c r="F15" s="69">
        <f t="shared" si="1"/>
        <v>54198.264327250006</v>
      </c>
    </row>
    <row r="16" spans="1:7" x14ac:dyDescent="0.3">
      <c r="A16" s="40">
        <v>1998</v>
      </c>
      <c r="B16" s="41">
        <f t="shared" si="0"/>
        <v>104668.83208659998</v>
      </c>
      <c r="C16" s="42">
        <v>3188.3898806999996</v>
      </c>
      <c r="D16" s="43">
        <v>53244</v>
      </c>
      <c r="E16" s="44">
        <v>48236.442205899992</v>
      </c>
      <c r="F16" s="69">
        <f t="shared" si="1"/>
        <v>51424.832086599992</v>
      </c>
    </row>
    <row r="17" spans="1:7" x14ac:dyDescent="0.3">
      <c r="A17" s="40">
        <v>1999</v>
      </c>
      <c r="B17" s="41">
        <f t="shared" si="0"/>
        <v>135890.65924196001</v>
      </c>
      <c r="C17" s="42">
        <v>3577.0304034899996</v>
      </c>
      <c r="D17" s="43">
        <v>53368</v>
      </c>
      <c r="E17" s="44">
        <v>78945.628838470002</v>
      </c>
      <c r="F17" s="69">
        <f t="shared" si="1"/>
        <v>82522.659241960006</v>
      </c>
    </row>
    <row r="18" spans="1:7" x14ac:dyDescent="0.3">
      <c r="A18" s="40">
        <v>2000</v>
      </c>
      <c r="B18" s="41">
        <f t="shared" si="0"/>
        <v>89571.496517011983</v>
      </c>
      <c r="C18" s="42">
        <v>3633.6486626019987</v>
      </c>
      <c r="D18" s="43">
        <v>52122</v>
      </c>
      <c r="E18" s="44">
        <v>33815.847854409993</v>
      </c>
      <c r="F18" s="69">
        <f t="shared" si="1"/>
        <v>37449.49651701199</v>
      </c>
    </row>
    <row r="19" spans="1:7" x14ac:dyDescent="0.3">
      <c r="A19" s="40">
        <v>2001</v>
      </c>
      <c r="B19" s="41">
        <f t="shared" si="0"/>
        <v>112168.42922062999</v>
      </c>
      <c r="C19" s="42">
        <v>3015.6201377300008</v>
      </c>
      <c r="D19" s="43">
        <v>32840</v>
      </c>
      <c r="E19" s="44">
        <v>76312.809082899985</v>
      </c>
      <c r="F19" s="69">
        <f t="shared" si="1"/>
        <v>79328.429220629987</v>
      </c>
    </row>
    <row r="20" spans="1:7" x14ac:dyDescent="0.3">
      <c r="A20" s="40">
        <v>2002</v>
      </c>
      <c r="B20" s="41">
        <f t="shared" si="0"/>
        <v>103256.966183079</v>
      </c>
      <c r="C20" s="42">
        <v>4797.9376843790014</v>
      </c>
      <c r="D20" s="43">
        <v>40099</v>
      </c>
      <c r="E20" s="44">
        <v>58360.02849869999</v>
      </c>
      <c r="F20" s="69">
        <f t="shared" si="1"/>
        <v>63157.966183078992</v>
      </c>
    </row>
    <row r="21" spans="1:7" x14ac:dyDescent="0.3">
      <c r="A21" s="40">
        <v>2003</v>
      </c>
      <c r="B21" s="41">
        <f t="shared" si="0"/>
        <v>130623.078476177</v>
      </c>
      <c r="C21" s="42">
        <v>888.63445091700066</v>
      </c>
      <c r="D21" s="43">
        <v>38044</v>
      </c>
      <c r="E21" s="44">
        <v>91690.444025260003</v>
      </c>
      <c r="F21" s="69">
        <f t="shared" si="1"/>
        <v>92579.078476177005</v>
      </c>
    </row>
    <row r="22" spans="1:7" x14ac:dyDescent="0.3">
      <c r="A22" s="40">
        <v>2004</v>
      </c>
      <c r="B22" s="41">
        <f t="shared" si="0"/>
        <v>120034.44671589998</v>
      </c>
      <c r="C22" s="42">
        <v>3344.6371654599989</v>
      </c>
      <c r="D22" s="43">
        <v>42650</v>
      </c>
      <c r="E22" s="44">
        <v>74039.809550439983</v>
      </c>
      <c r="F22" s="69">
        <f t="shared" si="1"/>
        <v>77384.446715899976</v>
      </c>
    </row>
    <row r="23" spans="1:7" x14ac:dyDescent="0.3">
      <c r="A23" s="40">
        <v>2005</v>
      </c>
      <c r="B23" s="41">
        <f t="shared" si="0"/>
        <v>88644.563301779999</v>
      </c>
      <c r="C23" s="42">
        <v>1774.38268849</v>
      </c>
      <c r="D23" s="43">
        <v>31641</v>
      </c>
      <c r="E23" s="44">
        <v>55229.180613290002</v>
      </c>
      <c r="F23" s="69">
        <f t="shared" si="1"/>
        <v>57003.563301779999</v>
      </c>
    </row>
    <row r="24" spans="1:7" x14ac:dyDescent="0.3">
      <c r="A24" s="40">
        <v>2006</v>
      </c>
      <c r="B24" s="41">
        <f t="shared" si="0"/>
        <v>75443.236551170994</v>
      </c>
      <c r="C24" s="42">
        <v>1347.1992640710002</v>
      </c>
      <c r="D24" s="43">
        <v>34770</v>
      </c>
      <c r="E24" s="44">
        <v>39326.0372871</v>
      </c>
      <c r="F24" s="69">
        <f t="shared" si="1"/>
        <v>40673.236551171001</v>
      </c>
    </row>
    <row r="25" spans="1:7" x14ac:dyDescent="0.3">
      <c r="A25" s="40">
        <v>2007</v>
      </c>
      <c r="B25" s="41">
        <f t="shared" si="0"/>
        <v>178024.32688822597</v>
      </c>
      <c r="C25" s="42">
        <v>4217.4294498160016</v>
      </c>
      <c r="D25" s="43">
        <v>35180</v>
      </c>
      <c r="E25" s="44">
        <v>138626.89743840997</v>
      </c>
      <c r="F25" s="69">
        <f t="shared" si="1"/>
        <v>142844.32688822597</v>
      </c>
    </row>
    <row r="26" spans="1:7" x14ac:dyDescent="0.3">
      <c r="A26" s="40">
        <v>2008</v>
      </c>
      <c r="B26" s="41">
        <f t="shared" si="0"/>
        <v>104181.74197438001</v>
      </c>
      <c r="C26" s="42">
        <v>1189.0584342400002</v>
      </c>
      <c r="D26" s="43">
        <v>48352</v>
      </c>
      <c r="E26" s="44">
        <v>54640.683540140002</v>
      </c>
      <c r="F26" s="69">
        <f t="shared" si="1"/>
        <v>55829.741974380006</v>
      </c>
    </row>
    <row r="27" spans="1:7" x14ac:dyDescent="0.3">
      <c r="A27" s="40">
        <v>2009</v>
      </c>
      <c r="B27" s="41">
        <f t="shared" si="0"/>
        <v>133792.71052849101</v>
      </c>
      <c r="C27" s="42">
        <v>297.34918255100007</v>
      </c>
      <c r="D27" s="43">
        <v>46283</v>
      </c>
      <c r="E27" s="44">
        <v>87212.361345940008</v>
      </c>
      <c r="F27" s="69">
        <f t="shared" si="1"/>
        <v>87509.710528491007</v>
      </c>
    </row>
    <row r="28" spans="1:7" x14ac:dyDescent="0.3">
      <c r="A28" s="40">
        <v>2010</v>
      </c>
      <c r="B28" s="41">
        <f>SUM(C28:E28)</f>
        <v>110446.465436485</v>
      </c>
      <c r="C28" s="42">
        <v>318.12856848500007</v>
      </c>
      <c r="D28" s="43">
        <v>52497</v>
      </c>
      <c r="E28" s="44">
        <v>57631.336867999999</v>
      </c>
      <c r="F28" s="69">
        <f t="shared" si="1"/>
        <v>57949.465436484999</v>
      </c>
    </row>
    <row r="29" spans="1:7" x14ac:dyDescent="0.3">
      <c r="A29" s="40">
        <v>2011</v>
      </c>
      <c r="B29" s="41">
        <f>SUM(C29:E29)</f>
        <v>96205.68672913</v>
      </c>
      <c r="C29" s="42">
        <v>836.53547000000015</v>
      </c>
      <c r="D29" s="43">
        <v>46397</v>
      </c>
      <c r="E29" s="44">
        <v>48972.151259129998</v>
      </c>
      <c r="F29" s="69">
        <f t="shared" si="1"/>
        <v>49808.68672913</v>
      </c>
    </row>
    <row r="30" spans="1:7" x14ac:dyDescent="0.3">
      <c r="A30" s="40">
        <v>2012</v>
      </c>
      <c r="B30" s="41">
        <f t="shared" ref="B30:B31" si="2">SUM(C30:E30)</f>
        <v>121219.61237742</v>
      </c>
      <c r="C30" s="42">
        <v>435.57769699000005</v>
      </c>
      <c r="D30" s="43">
        <v>32819</v>
      </c>
      <c r="E30" s="44">
        <v>87965.034680429992</v>
      </c>
      <c r="F30" s="69">
        <f t="shared" si="1"/>
        <v>88400.612377419995</v>
      </c>
      <c r="G30" s="41">
        <f t="shared" ref="G30" si="3">54626+93012</f>
        <v>147638</v>
      </c>
    </row>
    <row r="31" spans="1:7" x14ac:dyDescent="0.3">
      <c r="A31" s="40">
        <v>2013</v>
      </c>
      <c r="B31" s="41">
        <f t="shared" si="2"/>
        <v>99056.674663729995</v>
      </c>
      <c r="C31" s="42">
        <v>547.15381741999988</v>
      </c>
      <c r="D31" s="43">
        <v>33973</v>
      </c>
      <c r="E31" s="44">
        <v>64536.520846309999</v>
      </c>
      <c r="F31" s="69">
        <f t="shared" si="1"/>
        <v>65083.674663730002</v>
      </c>
      <c r="G31" s="41">
        <v>134824</v>
      </c>
    </row>
    <row r="32" spans="1:7" x14ac:dyDescent="0.3">
      <c r="A32" s="40">
        <v>2014</v>
      </c>
      <c r="B32" s="41">
        <f t="shared" ref="B32:B33" si="4">SUM(C32:E32)</f>
        <v>149425.73836764801</v>
      </c>
      <c r="C32" s="42">
        <v>570.49115257799986</v>
      </c>
      <c r="D32" s="43">
        <v>37624</v>
      </c>
      <c r="E32" s="44">
        <v>111231.24721507001</v>
      </c>
      <c r="F32" s="69">
        <f t="shared" ref="F32:F33" si="5">C32+E32</f>
        <v>111801.73836764801</v>
      </c>
      <c r="G32" s="41">
        <v>134824</v>
      </c>
    </row>
    <row r="33" spans="1:7" x14ac:dyDescent="0.3">
      <c r="A33" s="40">
        <v>2015</v>
      </c>
      <c r="B33" s="41">
        <f t="shared" si="4"/>
        <v>320967.30873234</v>
      </c>
      <c r="C33" s="42">
        <v>742.65919279999991</v>
      </c>
      <c r="D33" s="43">
        <v>29202</v>
      </c>
      <c r="E33" s="44">
        <v>291022.64953954</v>
      </c>
      <c r="F33" s="69">
        <f t="shared" si="5"/>
        <v>291765.30873234</v>
      </c>
      <c r="G33" s="41">
        <v>134824</v>
      </c>
    </row>
    <row r="34" spans="1:7" ht="14.4" customHeight="1" x14ac:dyDescent="0.3"/>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opLeftCell="E1" workbookViewId="0">
      <selection activeCell="I2" sqref="I2"/>
    </sheetView>
  </sheetViews>
  <sheetFormatPr defaultRowHeight="14.4" x14ac:dyDescent="0.3"/>
  <cols>
    <col min="1" max="1" width="8.88671875" style="36"/>
    <col min="2" max="2" width="12.44140625" style="36" customWidth="1"/>
    <col min="3" max="3" width="10.44140625" style="36" customWidth="1"/>
    <col min="4" max="4" width="9.88671875" style="36" customWidth="1"/>
    <col min="5" max="5" width="12.88671875" style="36" customWidth="1"/>
    <col min="6" max="6" width="10.6640625" style="36" customWidth="1"/>
    <col min="7" max="16384" width="8.88671875" style="36"/>
  </cols>
  <sheetData>
    <row r="1" spans="1:8" x14ac:dyDescent="0.3">
      <c r="A1" s="36" t="s">
        <v>71</v>
      </c>
    </row>
    <row r="2" spans="1:8" x14ac:dyDescent="0.3">
      <c r="A2" s="70" t="s">
        <v>84</v>
      </c>
      <c r="B2" s="70"/>
      <c r="C2" s="70"/>
      <c r="D2" s="70"/>
      <c r="E2" s="70"/>
      <c r="F2" s="70"/>
      <c r="G2" s="70"/>
      <c r="H2" s="70"/>
    </row>
    <row r="3" spans="1:8" x14ac:dyDescent="0.3">
      <c r="A3" s="70"/>
      <c r="B3" s="70"/>
      <c r="C3" s="70"/>
      <c r="D3" s="70"/>
      <c r="E3" s="70"/>
      <c r="F3" s="70"/>
      <c r="G3" s="70"/>
      <c r="H3" s="70"/>
    </row>
    <row r="4" spans="1:8" x14ac:dyDescent="0.3">
      <c r="A4" s="70"/>
      <c r="B4" s="70"/>
      <c r="C4" s="70"/>
      <c r="D4" s="70"/>
      <c r="E4" s="70"/>
      <c r="F4" s="70"/>
      <c r="G4" s="70"/>
      <c r="H4" s="70"/>
    </row>
    <row r="5" spans="1:8" s="45" customFormat="1" x14ac:dyDescent="0.3">
      <c r="A5" s="37" t="s">
        <v>23</v>
      </c>
      <c r="B5" s="36" t="s">
        <v>8</v>
      </c>
      <c r="C5" s="38" t="s">
        <v>2</v>
      </c>
      <c r="D5" s="39" t="s">
        <v>1</v>
      </c>
      <c r="E5" s="8" t="s">
        <v>3</v>
      </c>
      <c r="F5" s="68" t="s">
        <v>26</v>
      </c>
      <c r="G5" s="45" t="s">
        <v>85</v>
      </c>
      <c r="H5" s="45" t="s">
        <v>86</v>
      </c>
    </row>
    <row r="6" spans="1:8" x14ac:dyDescent="0.3">
      <c r="A6" s="40">
        <v>1986</v>
      </c>
      <c r="B6" s="41">
        <f t="shared" ref="B6:B29" si="0">SUM(C6:E6)</f>
        <v>202366.96117000404</v>
      </c>
      <c r="C6" s="42">
        <v>955.33191571428858</v>
      </c>
      <c r="D6" s="43">
        <v>28878</v>
      </c>
      <c r="E6" s="44">
        <v>172533.62925428976</v>
      </c>
      <c r="F6" s="69">
        <f>C6+E6</f>
        <v>173488.96117000404</v>
      </c>
      <c r="G6" s="41">
        <v>38370.200000000004</v>
      </c>
      <c r="H6" s="41">
        <v>36451.69</v>
      </c>
    </row>
    <row r="7" spans="1:8" x14ac:dyDescent="0.3">
      <c r="A7" s="40">
        <v>1987</v>
      </c>
      <c r="B7" s="41">
        <f t="shared" si="0"/>
        <v>385181.04676253081</v>
      </c>
      <c r="C7" s="42">
        <v>938.08879428571413</v>
      </c>
      <c r="D7" s="43">
        <v>44300</v>
      </c>
      <c r="E7" s="44">
        <v>339942.95796824509</v>
      </c>
      <c r="F7" s="69">
        <f t="shared" ref="F7:F33" si="1">C7+E7</f>
        <v>340881.04676253081</v>
      </c>
      <c r="G7" s="41">
        <v>38370.200000000004</v>
      </c>
      <c r="H7" s="41">
        <v>36451.69</v>
      </c>
    </row>
    <row r="8" spans="1:8" x14ac:dyDescent="0.3">
      <c r="A8" s="40">
        <v>1988</v>
      </c>
      <c r="B8" s="41">
        <f t="shared" si="0"/>
        <v>295564.78587181238</v>
      </c>
      <c r="C8" s="42">
        <v>830.4413257142869</v>
      </c>
      <c r="D8" s="43">
        <v>48362</v>
      </c>
      <c r="E8" s="44">
        <v>246372.34454609809</v>
      </c>
      <c r="F8" s="69">
        <f t="shared" si="1"/>
        <v>247202.78587181238</v>
      </c>
      <c r="G8" s="41">
        <v>38370.200000000004</v>
      </c>
      <c r="H8" s="41">
        <v>36451.69</v>
      </c>
    </row>
    <row r="9" spans="1:8" x14ac:dyDescent="0.3">
      <c r="A9" s="40">
        <v>1989</v>
      </c>
      <c r="B9" s="41">
        <f t="shared" si="0"/>
        <v>205732.75138245328</v>
      </c>
      <c r="C9" s="42">
        <v>635.80664000000138</v>
      </c>
      <c r="D9" s="43">
        <v>54155</v>
      </c>
      <c r="E9" s="44">
        <v>150941.94474245328</v>
      </c>
      <c r="F9" s="69">
        <f t="shared" si="1"/>
        <v>151577.75138245328</v>
      </c>
      <c r="G9" s="41">
        <v>38370.200000000004</v>
      </c>
      <c r="H9" s="41">
        <v>36451.69</v>
      </c>
    </row>
    <row r="10" spans="1:8" x14ac:dyDescent="0.3">
      <c r="A10" s="40">
        <v>1990</v>
      </c>
      <c r="B10" s="41">
        <f t="shared" si="0"/>
        <v>361744.87425649288</v>
      </c>
      <c r="C10" s="42">
        <v>441.81449086920037</v>
      </c>
      <c r="D10" s="43">
        <v>53914</v>
      </c>
      <c r="E10" s="44">
        <v>307389.05976562371</v>
      </c>
      <c r="F10" s="69">
        <f t="shared" si="1"/>
        <v>307830.87425649288</v>
      </c>
      <c r="G10" s="41">
        <v>38370.200000000004</v>
      </c>
      <c r="H10" s="41">
        <v>36451.69</v>
      </c>
    </row>
    <row r="11" spans="1:8" x14ac:dyDescent="0.3">
      <c r="A11" s="40">
        <v>1991</v>
      </c>
      <c r="B11" s="41">
        <f t="shared" si="0"/>
        <v>249688.31392907724</v>
      </c>
      <c r="C11" s="42">
        <v>467.22859875105746</v>
      </c>
      <c r="D11" s="43">
        <v>53590</v>
      </c>
      <c r="E11" s="44">
        <v>195631.0853303262</v>
      </c>
      <c r="F11" s="69">
        <f t="shared" si="1"/>
        <v>196098.31392907727</v>
      </c>
      <c r="G11" s="41">
        <v>38370.200000000004</v>
      </c>
      <c r="H11" s="41">
        <v>36451.69</v>
      </c>
    </row>
    <row r="12" spans="1:8" x14ac:dyDescent="0.3">
      <c r="A12" s="40">
        <v>1992</v>
      </c>
      <c r="B12" s="41">
        <f t="shared" si="0"/>
        <v>364031.08719258459</v>
      </c>
      <c r="C12" s="42">
        <v>653.80988027027013</v>
      </c>
      <c r="D12" s="43">
        <v>54495</v>
      </c>
      <c r="E12" s="44">
        <v>308882.27731231431</v>
      </c>
      <c r="F12" s="69">
        <f t="shared" si="1"/>
        <v>309536.08719258459</v>
      </c>
      <c r="G12" s="41">
        <v>38370.200000000004</v>
      </c>
      <c r="H12" s="41">
        <v>36451.69</v>
      </c>
    </row>
    <row r="13" spans="1:8" x14ac:dyDescent="0.3">
      <c r="A13" s="40">
        <v>1993</v>
      </c>
      <c r="B13" s="41">
        <f t="shared" si="0"/>
        <v>308894.7005553465</v>
      </c>
      <c r="C13" s="42">
        <v>408.09901749999995</v>
      </c>
      <c r="D13" s="43">
        <v>42646</v>
      </c>
      <c r="E13" s="44">
        <v>265840.60153784649</v>
      </c>
      <c r="F13" s="69">
        <f t="shared" si="1"/>
        <v>266248.7005553465</v>
      </c>
      <c r="G13" s="41">
        <v>38370.200000000004</v>
      </c>
      <c r="H13" s="41">
        <v>36451.69</v>
      </c>
    </row>
    <row r="14" spans="1:8" x14ac:dyDescent="0.3">
      <c r="A14" s="40">
        <v>1994</v>
      </c>
      <c r="B14" s="41">
        <f t="shared" si="0"/>
        <v>259447.98004442151</v>
      </c>
      <c r="C14" s="42">
        <v>287.19972611764723</v>
      </c>
      <c r="D14" s="43">
        <v>34716</v>
      </c>
      <c r="E14" s="44">
        <v>224444.78031830385</v>
      </c>
      <c r="F14" s="69">
        <f t="shared" si="1"/>
        <v>224731.98004442151</v>
      </c>
      <c r="G14" s="41">
        <v>38370.200000000004</v>
      </c>
      <c r="H14" s="41">
        <v>36451.69</v>
      </c>
    </row>
    <row r="15" spans="1:8" x14ac:dyDescent="0.3">
      <c r="A15" s="40">
        <v>1995</v>
      </c>
      <c r="B15" s="41">
        <f t="shared" si="0"/>
        <v>325416.22402943956</v>
      </c>
      <c r="C15" s="42">
        <v>1265.8581136842101</v>
      </c>
      <c r="D15" s="43">
        <v>39433</v>
      </c>
      <c r="E15" s="44">
        <v>284717.36591575533</v>
      </c>
      <c r="F15" s="69">
        <f t="shared" si="1"/>
        <v>285983.22402943956</v>
      </c>
      <c r="G15" s="41">
        <v>38370.200000000004</v>
      </c>
      <c r="H15" s="41">
        <v>36451.69</v>
      </c>
    </row>
    <row r="16" spans="1:8" x14ac:dyDescent="0.3">
      <c r="A16" s="40">
        <v>1996</v>
      </c>
      <c r="B16" s="41">
        <f t="shared" si="0"/>
        <v>199501.10600045789</v>
      </c>
      <c r="C16" s="42">
        <v>496.99999596491239</v>
      </c>
      <c r="D16" s="43">
        <v>40136</v>
      </c>
      <c r="E16" s="44">
        <v>158868.10600449296</v>
      </c>
      <c r="F16" s="69">
        <f t="shared" si="1"/>
        <v>159365.10600045786</v>
      </c>
      <c r="G16" s="41">
        <v>38370.200000000004</v>
      </c>
      <c r="H16" s="41">
        <v>36451.69</v>
      </c>
    </row>
    <row r="17" spans="1:8" x14ac:dyDescent="0.3">
      <c r="A17" s="40">
        <v>1997</v>
      </c>
      <c r="B17" s="41">
        <f t="shared" si="0"/>
        <v>211395.352949591</v>
      </c>
      <c r="C17" s="42">
        <v>657.82994558823452</v>
      </c>
      <c r="D17" s="43">
        <v>42573</v>
      </c>
      <c r="E17" s="44">
        <v>168164.52300400278</v>
      </c>
      <c r="F17" s="69">
        <f t="shared" si="1"/>
        <v>168822.352949591</v>
      </c>
      <c r="G17" s="41">
        <v>38370.200000000004</v>
      </c>
      <c r="H17" s="41">
        <v>36451.69</v>
      </c>
    </row>
    <row r="18" spans="1:8" x14ac:dyDescent="0.3">
      <c r="A18" s="40">
        <v>1998</v>
      </c>
      <c r="B18" s="41">
        <f t="shared" si="0"/>
        <v>88370.810344003854</v>
      </c>
      <c r="C18" s="42">
        <v>435.19372929032238</v>
      </c>
      <c r="D18" s="43">
        <v>31211</v>
      </c>
      <c r="E18" s="44">
        <v>56724.61661471353</v>
      </c>
      <c r="F18" s="69">
        <f t="shared" si="1"/>
        <v>57159.810344003854</v>
      </c>
      <c r="G18" s="41">
        <v>38370.200000000004</v>
      </c>
      <c r="H18" s="41">
        <v>36451.69</v>
      </c>
    </row>
    <row r="19" spans="1:8" x14ac:dyDescent="0.3">
      <c r="A19" s="40">
        <v>1999</v>
      </c>
      <c r="B19" s="41">
        <f t="shared" si="0"/>
        <v>139729.89538584172</v>
      </c>
      <c r="C19" s="42">
        <v>472.6959764651163</v>
      </c>
      <c r="D19" s="43">
        <v>24155</v>
      </c>
      <c r="E19" s="44">
        <v>115102.1994093766</v>
      </c>
      <c r="F19" s="69">
        <f t="shared" si="1"/>
        <v>115574.89538584171</v>
      </c>
      <c r="G19" s="41">
        <v>38370.200000000004</v>
      </c>
      <c r="H19" s="41">
        <v>36451.69</v>
      </c>
    </row>
    <row r="20" spans="1:8" x14ac:dyDescent="0.3">
      <c r="A20" s="40">
        <v>2000</v>
      </c>
      <c r="B20" s="41">
        <f t="shared" si="0"/>
        <v>68309.717231466697</v>
      </c>
      <c r="C20" s="42">
        <v>362.22173837837857</v>
      </c>
      <c r="D20" s="43">
        <v>28015</v>
      </c>
      <c r="E20" s="44">
        <v>39932.495493088318</v>
      </c>
      <c r="F20" s="69">
        <f t="shared" si="1"/>
        <v>40294.717231466697</v>
      </c>
      <c r="G20" s="41">
        <v>38370.200000000004</v>
      </c>
      <c r="H20" s="41">
        <v>36451.69</v>
      </c>
    </row>
    <row r="21" spans="1:8" x14ac:dyDescent="0.3">
      <c r="A21" s="40">
        <v>2001</v>
      </c>
      <c r="B21" s="41">
        <f t="shared" si="0"/>
        <v>97721.383876040782</v>
      </c>
      <c r="C21" s="42">
        <v>448.46500942084947</v>
      </c>
      <c r="D21" s="43">
        <v>18455</v>
      </c>
      <c r="E21" s="44">
        <v>78817.918866619933</v>
      </c>
      <c r="F21" s="69">
        <f t="shared" si="1"/>
        <v>79266.383876040782</v>
      </c>
      <c r="G21" s="41">
        <v>38370.200000000004</v>
      </c>
      <c r="H21" s="41">
        <v>36451.69</v>
      </c>
    </row>
    <row r="22" spans="1:8" x14ac:dyDescent="0.3">
      <c r="A22" s="40">
        <v>2002</v>
      </c>
      <c r="B22" s="41">
        <f t="shared" si="0"/>
        <v>119023.63722422105</v>
      </c>
      <c r="C22" s="42">
        <v>401.03121034749029</v>
      </c>
      <c r="D22" s="43">
        <v>19525</v>
      </c>
      <c r="E22" s="44">
        <v>99097.606013873563</v>
      </c>
      <c r="F22" s="69">
        <f t="shared" si="1"/>
        <v>99498.637224221049</v>
      </c>
      <c r="G22" s="41">
        <v>38370.200000000004</v>
      </c>
      <c r="H22" s="41">
        <v>36451.69</v>
      </c>
    </row>
    <row r="23" spans="1:8" x14ac:dyDescent="0.3">
      <c r="A23" s="40">
        <v>2003</v>
      </c>
      <c r="B23" s="41">
        <f t="shared" si="0"/>
        <v>144389.96406369627</v>
      </c>
      <c r="C23" s="42">
        <v>217.26333000000002</v>
      </c>
      <c r="D23" s="43">
        <v>20623</v>
      </c>
      <c r="E23" s="44">
        <v>123549.70073369626</v>
      </c>
      <c r="F23" s="69">
        <f t="shared" si="1"/>
        <v>123766.96406369626</v>
      </c>
      <c r="G23" s="41">
        <v>38370.200000000004</v>
      </c>
      <c r="H23" s="41">
        <v>36451.69</v>
      </c>
    </row>
    <row r="24" spans="1:8" x14ac:dyDescent="0.3">
      <c r="A24" s="40">
        <v>2004</v>
      </c>
      <c r="B24" s="41">
        <f t="shared" si="0"/>
        <v>213590.76834643993</v>
      </c>
      <c r="C24" s="42">
        <v>986.70571038709772</v>
      </c>
      <c r="D24" s="43">
        <v>23299</v>
      </c>
      <c r="E24" s="44">
        <v>189305.06263605284</v>
      </c>
      <c r="F24" s="69">
        <f t="shared" si="1"/>
        <v>190291.76834643993</v>
      </c>
      <c r="G24" s="41">
        <v>38370.200000000004</v>
      </c>
      <c r="H24" s="41">
        <v>36451.69</v>
      </c>
    </row>
    <row r="25" spans="1:8" x14ac:dyDescent="0.3">
      <c r="A25" s="40">
        <v>2005</v>
      </c>
      <c r="B25" s="41">
        <f t="shared" si="0"/>
        <v>201506.45081676359</v>
      </c>
      <c r="C25" s="42">
        <v>1170.7524044015447</v>
      </c>
      <c r="D25" s="43">
        <v>12380</v>
      </c>
      <c r="E25" s="44">
        <v>187955.69841236205</v>
      </c>
      <c r="F25" s="69">
        <f t="shared" si="1"/>
        <v>189126.45081676359</v>
      </c>
      <c r="G25" s="41">
        <v>38370.200000000004</v>
      </c>
      <c r="H25" s="41">
        <v>36451.69</v>
      </c>
    </row>
    <row r="26" spans="1:8" x14ac:dyDescent="0.3">
      <c r="A26" s="40">
        <v>2006</v>
      </c>
      <c r="B26" s="41">
        <f t="shared" si="0"/>
        <v>131718.18757841203</v>
      </c>
      <c r="C26" s="42">
        <v>1310.89771984556</v>
      </c>
      <c r="D26" s="43">
        <v>11337</v>
      </c>
      <c r="E26" s="44">
        <v>119070.28985856647</v>
      </c>
      <c r="F26" s="69">
        <f t="shared" si="1"/>
        <v>120381.18757841202</v>
      </c>
      <c r="G26" s="41">
        <v>38370.200000000004</v>
      </c>
      <c r="H26" s="41">
        <v>36451.69</v>
      </c>
    </row>
    <row r="27" spans="1:8" x14ac:dyDescent="0.3">
      <c r="A27" s="40">
        <v>2007</v>
      </c>
      <c r="B27" s="41">
        <f t="shared" si="0"/>
        <v>285432.67416901642</v>
      </c>
      <c r="C27" s="42">
        <v>742.54143041666691</v>
      </c>
      <c r="D27" s="43">
        <v>14402</v>
      </c>
      <c r="E27" s="44">
        <v>270288.13273859973</v>
      </c>
      <c r="F27" s="69">
        <f t="shared" si="1"/>
        <v>271030.67416901642</v>
      </c>
      <c r="G27" s="41">
        <v>38370.200000000004</v>
      </c>
      <c r="H27" s="41">
        <v>36451.69</v>
      </c>
    </row>
    <row r="28" spans="1:8" x14ac:dyDescent="0.3">
      <c r="A28" s="40">
        <v>2008</v>
      </c>
      <c r="B28" s="41">
        <f t="shared" si="0"/>
        <v>379183.1741241751</v>
      </c>
      <c r="C28" s="42">
        <v>437.68460054054094</v>
      </c>
      <c r="D28" s="43">
        <v>17882</v>
      </c>
      <c r="E28" s="44">
        <v>360863.48952363455</v>
      </c>
      <c r="F28" s="69">
        <f t="shared" si="1"/>
        <v>361301.1741241751</v>
      </c>
      <c r="G28" s="41">
        <v>38370.200000000004</v>
      </c>
      <c r="H28" s="41">
        <v>36451.69</v>
      </c>
    </row>
    <row r="29" spans="1:8" x14ac:dyDescent="0.3">
      <c r="A29" s="40">
        <v>2009</v>
      </c>
      <c r="B29" s="41">
        <f t="shared" si="0"/>
        <v>251341.32914871161</v>
      </c>
      <c r="C29" s="42">
        <v>288.91495799227761</v>
      </c>
      <c r="D29" s="43">
        <v>12014</v>
      </c>
      <c r="E29" s="44">
        <v>239038.41419071934</v>
      </c>
      <c r="F29" s="69">
        <f t="shared" si="1"/>
        <v>239327.32914871161</v>
      </c>
      <c r="G29" s="41">
        <v>38370.200000000004</v>
      </c>
      <c r="H29" s="41">
        <v>36451.69</v>
      </c>
    </row>
    <row r="30" spans="1:8" x14ac:dyDescent="0.3">
      <c r="A30" s="40">
        <v>2010</v>
      </c>
      <c r="B30" s="41">
        <f>SUM(C30:E30)</f>
        <v>148285.4708615077</v>
      </c>
      <c r="C30" s="42">
        <v>124.72295490304684</v>
      </c>
      <c r="D30" s="43">
        <v>10554</v>
      </c>
      <c r="E30" s="44">
        <v>137606.74790660464</v>
      </c>
      <c r="F30" s="69">
        <f t="shared" si="1"/>
        <v>137731.4708615077</v>
      </c>
      <c r="G30" s="41">
        <v>38370.200000000004</v>
      </c>
      <c r="H30" s="41">
        <v>36451.69</v>
      </c>
    </row>
    <row r="31" spans="1:8" x14ac:dyDescent="0.3">
      <c r="A31" s="40">
        <v>2011</v>
      </c>
      <c r="B31" s="41">
        <f>SUM(C31:E31)</f>
        <v>76858.682961316299</v>
      </c>
      <c r="C31" s="42">
        <v>169.26686736842063</v>
      </c>
      <c r="D31" s="43">
        <v>10384</v>
      </c>
      <c r="E31" s="44">
        <v>66305.416093947875</v>
      </c>
      <c r="F31" s="69">
        <f t="shared" si="1"/>
        <v>66474.682961316299</v>
      </c>
      <c r="G31" s="41">
        <v>38370.200000000004</v>
      </c>
      <c r="H31" s="41">
        <v>36451.69</v>
      </c>
    </row>
    <row r="32" spans="1:8" x14ac:dyDescent="0.3">
      <c r="A32" s="40">
        <v>2012</v>
      </c>
      <c r="B32" s="41">
        <f t="shared" ref="B32:B33" si="2">SUM(C32:E32)</f>
        <v>312694.54387227295</v>
      </c>
      <c r="C32" s="42">
        <v>208.37131877966124</v>
      </c>
      <c r="D32" s="43">
        <v>12145</v>
      </c>
      <c r="E32" s="44">
        <v>300341.17255349329</v>
      </c>
      <c r="F32" s="69">
        <f t="shared" si="1"/>
        <v>300549.54387227295</v>
      </c>
      <c r="G32" s="41">
        <v>38370.200000000004</v>
      </c>
      <c r="H32" s="41">
        <v>36451.69</v>
      </c>
    </row>
    <row r="33" spans="1:8" x14ac:dyDescent="0.3">
      <c r="A33" s="40">
        <v>2013</v>
      </c>
      <c r="B33" s="41">
        <f t="shared" si="2"/>
        <v>156636.60928738117</v>
      </c>
      <c r="C33" s="42">
        <v>246.74765040000005</v>
      </c>
      <c r="D33" s="43">
        <v>13950</v>
      </c>
      <c r="E33" s="44">
        <v>142439.86163698116</v>
      </c>
      <c r="F33" s="69">
        <f t="shared" si="1"/>
        <v>142686.60928738117</v>
      </c>
      <c r="G33" s="41">
        <v>38370.200000000004</v>
      </c>
      <c r="H33" s="41">
        <v>36451.69</v>
      </c>
    </row>
    <row r="34" spans="1:8" x14ac:dyDescent="0.3">
      <c r="A34" s="40">
        <v>2014</v>
      </c>
      <c r="B34" s="41">
        <f t="shared" ref="B34" si="3">SUM(C34:E34)</f>
        <v>255235.9110259572</v>
      </c>
      <c r="C34" s="42">
        <v>292.71891442857168</v>
      </c>
      <c r="D34" s="43">
        <v>15833</v>
      </c>
      <c r="E34" s="44">
        <v>239110.19211152862</v>
      </c>
      <c r="F34" s="69">
        <f t="shared" ref="F34" si="4">C34+E34</f>
        <v>239402.9110259572</v>
      </c>
      <c r="G34" s="41">
        <v>38370.200000000004</v>
      </c>
      <c r="H34" s="41">
        <v>36451.69</v>
      </c>
    </row>
    <row r="38" spans="1:8" ht="14.4" customHeight="1" x14ac:dyDescent="0.3"/>
  </sheetData>
  <mergeCells count="1">
    <mergeCell ref="A2:H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opLeftCell="C1" workbookViewId="0">
      <selection activeCell="D12" sqref="D12"/>
    </sheetView>
  </sheetViews>
  <sheetFormatPr defaultRowHeight="14.4" x14ac:dyDescent="0.3"/>
  <cols>
    <col min="1" max="1" width="8.88671875" style="36"/>
    <col min="2" max="2" width="12.44140625" style="36" customWidth="1"/>
    <col min="3" max="3" width="10.44140625" style="36" customWidth="1"/>
    <col min="4" max="4" width="9.88671875" style="36" customWidth="1"/>
    <col min="5" max="5" width="12.88671875" style="36" customWidth="1"/>
    <col min="6" max="6" width="10.6640625" style="36" customWidth="1"/>
    <col min="7" max="16384" width="8.88671875" style="36"/>
  </cols>
  <sheetData>
    <row r="1" spans="1:8" x14ac:dyDescent="0.3">
      <c r="A1" s="36" t="s">
        <v>72</v>
      </c>
    </row>
    <row r="2" spans="1:8" x14ac:dyDescent="0.3">
      <c r="A2" s="70" t="s">
        <v>87</v>
      </c>
      <c r="B2" s="70"/>
      <c r="C2" s="70"/>
      <c r="D2" s="70"/>
      <c r="E2" s="70"/>
      <c r="F2" s="70"/>
      <c r="G2" s="70"/>
      <c r="H2" s="70"/>
    </row>
    <row r="3" spans="1:8" x14ac:dyDescent="0.3">
      <c r="A3" s="70"/>
      <c r="B3" s="70"/>
      <c r="C3" s="70"/>
      <c r="D3" s="70"/>
      <c r="E3" s="70"/>
      <c r="F3" s="70"/>
      <c r="G3" s="70"/>
      <c r="H3" s="70"/>
    </row>
    <row r="4" spans="1:8" s="45" customFormat="1" x14ac:dyDescent="0.3">
      <c r="A4" s="37" t="s">
        <v>23</v>
      </c>
      <c r="B4" s="36" t="s">
        <v>8</v>
      </c>
      <c r="C4" s="38" t="s">
        <v>2</v>
      </c>
      <c r="D4" s="39" t="s">
        <v>1</v>
      </c>
      <c r="E4" s="8" t="s">
        <v>3</v>
      </c>
      <c r="F4" s="68" t="s">
        <v>26</v>
      </c>
      <c r="G4" s="45" t="s">
        <v>85</v>
      </c>
      <c r="H4" s="45" t="s">
        <v>86</v>
      </c>
    </row>
    <row r="5" spans="1:8" x14ac:dyDescent="0.3">
      <c r="A5" s="40">
        <v>1986</v>
      </c>
      <c r="B5" s="41">
        <f t="shared" ref="B5:B28" si="0">SUM(C5:E5)</f>
        <v>28665.359460224274</v>
      </c>
      <c r="C5" s="42">
        <v>1004.2943101607145</v>
      </c>
      <c r="D5" s="43">
        <v>8040</v>
      </c>
      <c r="E5" s="44">
        <v>19621.065150063558</v>
      </c>
      <c r="F5" s="69">
        <f>C5+E5</f>
        <v>20625.359460224274</v>
      </c>
      <c r="G5" s="41">
        <v>35716</v>
      </c>
      <c r="H5" s="41">
        <v>33930</v>
      </c>
    </row>
    <row r="6" spans="1:8" x14ac:dyDescent="0.3">
      <c r="A6" s="40">
        <v>1987</v>
      </c>
      <c r="B6" s="41">
        <f t="shared" si="0"/>
        <v>18027.658157932776</v>
      </c>
      <c r="C6" s="42">
        <v>316.07232096428572</v>
      </c>
      <c r="D6" s="43">
        <v>9295</v>
      </c>
      <c r="E6" s="44">
        <v>8416.5858369684902</v>
      </c>
      <c r="F6" s="69">
        <f t="shared" ref="F6:F33" si="1">C6+E6</f>
        <v>8732.6581579327758</v>
      </c>
      <c r="G6" s="41">
        <v>35716</v>
      </c>
      <c r="H6" s="41">
        <v>33930</v>
      </c>
    </row>
    <row r="7" spans="1:8" x14ac:dyDescent="0.3">
      <c r="A7" s="40">
        <v>1988</v>
      </c>
      <c r="B7" s="41">
        <f t="shared" si="0"/>
        <v>11128.254921290152</v>
      </c>
      <c r="C7" s="42">
        <v>942.25492129015174</v>
      </c>
      <c r="D7" s="43">
        <v>10186</v>
      </c>
      <c r="E7" s="44"/>
      <c r="F7" s="69">
        <f t="shared" si="1"/>
        <v>942.25492129015174</v>
      </c>
      <c r="G7" s="41">
        <v>35716</v>
      </c>
      <c r="H7" s="41">
        <v>33930</v>
      </c>
    </row>
    <row r="8" spans="1:8" x14ac:dyDescent="0.3">
      <c r="A8" s="40">
        <v>1989</v>
      </c>
      <c r="B8" s="41">
        <f t="shared" si="0"/>
        <v>18369.773809638544</v>
      </c>
      <c r="C8" s="42">
        <v>3192.7738096385442</v>
      </c>
      <c r="D8" s="43">
        <v>15177</v>
      </c>
      <c r="E8" s="44">
        <v>0</v>
      </c>
      <c r="F8" s="69">
        <f t="shared" si="1"/>
        <v>3192.7738096385442</v>
      </c>
      <c r="G8" s="41">
        <v>35716</v>
      </c>
      <c r="H8" s="41">
        <v>33930</v>
      </c>
    </row>
    <row r="9" spans="1:8" x14ac:dyDescent="0.3">
      <c r="A9" s="40">
        <v>1990</v>
      </c>
      <c r="B9" s="41">
        <f t="shared" si="0"/>
        <v>29710.497032281306</v>
      </c>
      <c r="C9" s="42">
        <v>410.67458384615372</v>
      </c>
      <c r="D9" s="43">
        <v>27862</v>
      </c>
      <c r="E9" s="44">
        <v>1437.8224484351531</v>
      </c>
      <c r="F9" s="69">
        <f t="shared" si="1"/>
        <v>1848.4970322813069</v>
      </c>
      <c r="G9" s="41">
        <v>35716</v>
      </c>
      <c r="H9" s="41">
        <v>33930</v>
      </c>
    </row>
    <row r="10" spans="1:8" x14ac:dyDescent="0.3">
      <c r="A10" s="40">
        <v>1991</v>
      </c>
      <c r="B10" s="41">
        <f t="shared" si="0"/>
        <v>24700.447073846153</v>
      </c>
      <c r="C10" s="42">
        <v>814.44707384615333</v>
      </c>
      <c r="D10" s="43">
        <v>23886</v>
      </c>
      <c r="E10" s="44"/>
      <c r="F10" s="69">
        <f t="shared" si="1"/>
        <v>814.44707384615333</v>
      </c>
      <c r="G10" s="41">
        <v>35716</v>
      </c>
      <c r="H10" s="41">
        <v>33930</v>
      </c>
    </row>
    <row r="11" spans="1:8" x14ac:dyDescent="0.3">
      <c r="A11" s="40">
        <v>1992</v>
      </c>
      <c r="B11" s="41">
        <f t="shared" si="0"/>
        <v>35582.540392238989</v>
      </c>
      <c r="C11" s="42">
        <v>2473.3169806018359</v>
      </c>
      <c r="D11" s="43">
        <v>32274</v>
      </c>
      <c r="E11" s="44">
        <v>835.22341163715305</v>
      </c>
      <c r="F11" s="69">
        <f t="shared" si="1"/>
        <v>3308.5403922389887</v>
      </c>
      <c r="G11" s="41">
        <v>35716</v>
      </c>
      <c r="H11" s="41">
        <v>33930</v>
      </c>
    </row>
    <row r="12" spans="1:8" x14ac:dyDescent="0.3">
      <c r="A12" s="40">
        <v>1993</v>
      </c>
      <c r="B12" s="41">
        <f t="shared" si="0"/>
        <v>38010.754722687998</v>
      </c>
      <c r="C12" s="42">
        <v>4735.0867497960007</v>
      </c>
      <c r="D12" s="43">
        <v>31739</v>
      </c>
      <c r="E12" s="44">
        <v>1536.6679728920001</v>
      </c>
      <c r="F12" s="69">
        <f t="shared" si="1"/>
        <v>6271.7547226880006</v>
      </c>
      <c r="G12" s="41">
        <v>35716</v>
      </c>
      <c r="H12" s="41">
        <v>33930</v>
      </c>
    </row>
    <row r="13" spans="1:8" x14ac:dyDescent="0.3">
      <c r="A13" s="40">
        <v>1994</v>
      </c>
      <c r="B13" s="41">
        <f t="shared" si="0"/>
        <v>23751.056000356322</v>
      </c>
      <c r="C13" s="42">
        <v>688.05600035632358</v>
      </c>
      <c r="D13" s="43">
        <v>23063</v>
      </c>
      <c r="E13" s="44"/>
      <c r="F13" s="69">
        <f t="shared" si="1"/>
        <v>688.05600035632358</v>
      </c>
      <c r="G13" s="41">
        <v>35716</v>
      </c>
      <c r="H13" s="41">
        <v>33930</v>
      </c>
    </row>
    <row r="14" spans="1:8" x14ac:dyDescent="0.3">
      <c r="A14" s="40">
        <v>1995</v>
      </c>
      <c r="B14" s="41">
        <f t="shared" si="0"/>
        <v>120483.08572199807</v>
      </c>
      <c r="C14" s="42">
        <v>75439.865795075952</v>
      </c>
      <c r="D14" s="43">
        <v>36903</v>
      </c>
      <c r="E14" s="44">
        <v>8140.219926922111</v>
      </c>
      <c r="F14" s="69">
        <f t="shared" si="1"/>
        <v>83580.085721998068</v>
      </c>
      <c r="G14" s="41">
        <v>35716</v>
      </c>
      <c r="H14" s="41">
        <v>33930</v>
      </c>
    </row>
    <row r="15" spans="1:8" x14ac:dyDescent="0.3">
      <c r="A15" s="40">
        <v>1996</v>
      </c>
      <c r="B15" s="41">
        <f t="shared" si="0"/>
        <v>17733.279566153848</v>
      </c>
      <c r="C15" s="42">
        <v>262.27956615384602</v>
      </c>
      <c r="D15" s="43">
        <v>17471</v>
      </c>
      <c r="E15" s="44">
        <v>0</v>
      </c>
      <c r="F15" s="69">
        <f t="shared" si="1"/>
        <v>262.27956615384602</v>
      </c>
      <c r="G15" s="41">
        <v>35716</v>
      </c>
      <c r="H15" s="41">
        <v>33930</v>
      </c>
    </row>
    <row r="16" spans="1:8" x14ac:dyDescent="0.3">
      <c r="A16" s="40">
        <v>1997</v>
      </c>
      <c r="B16" s="41">
        <f t="shared" si="0"/>
        <v>26370.907868587539</v>
      </c>
      <c r="C16" s="42">
        <v>976.90786858753779</v>
      </c>
      <c r="D16" s="43">
        <v>25394</v>
      </c>
      <c r="E16" s="44">
        <v>0</v>
      </c>
      <c r="F16" s="69">
        <f t="shared" si="1"/>
        <v>976.90786858753779</v>
      </c>
      <c r="G16" s="41">
        <v>35716</v>
      </c>
      <c r="H16" s="41">
        <v>33930</v>
      </c>
    </row>
    <row r="17" spans="1:8" x14ac:dyDescent="0.3">
      <c r="A17" s="40">
        <v>1998</v>
      </c>
      <c r="B17" s="41">
        <f t="shared" si="0"/>
        <v>23296.825948106154</v>
      </c>
      <c r="C17" s="42">
        <v>1337.8259481061527</v>
      </c>
      <c r="D17" s="43">
        <v>21959</v>
      </c>
      <c r="E17" s="44"/>
      <c r="F17" s="69">
        <f t="shared" si="1"/>
        <v>1337.8259481061527</v>
      </c>
      <c r="G17" s="41">
        <v>35716</v>
      </c>
      <c r="H17" s="41">
        <v>33930</v>
      </c>
    </row>
    <row r="18" spans="1:8" x14ac:dyDescent="0.3">
      <c r="A18" s="40">
        <v>1999</v>
      </c>
      <c r="B18" s="41">
        <f t="shared" si="0"/>
        <v>30400.708330664736</v>
      </c>
      <c r="C18" s="42">
        <v>1214.708330664738</v>
      </c>
      <c r="D18" s="43">
        <v>29186</v>
      </c>
      <c r="E18" s="44"/>
      <c r="F18" s="69">
        <f t="shared" si="1"/>
        <v>1214.708330664738</v>
      </c>
      <c r="G18" s="41">
        <v>35716</v>
      </c>
      <c r="H18" s="41">
        <v>33930</v>
      </c>
    </row>
    <row r="19" spans="1:8" x14ac:dyDescent="0.3">
      <c r="A19" s="40">
        <v>2000</v>
      </c>
      <c r="B19" s="41">
        <f t="shared" si="0"/>
        <v>26521.48957477984</v>
      </c>
      <c r="C19" s="42">
        <v>2417.4895747798396</v>
      </c>
      <c r="D19" s="43">
        <v>24104</v>
      </c>
      <c r="E19" s="44"/>
      <c r="F19" s="69">
        <f t="shared" si="1"/>
        <v>2417.4895747798396</v>
      </c>
      <c r="G19" s="41">
        <v>35716</v>
      </c>
      <c r="H19" s="41">
        <v>33930</v>
      </c>
    </row>
    <row r="20" spans="1:8" x14ac:dyDescent="0.3">
      <c r="A20" s="40">
        <v>2001</v>
      </c>
      <c r="B20" s="41">
        <f t="shared" si="0"/>
        <v>15664.141337866666</v>
      </c>
      <c r="C20" s="42">
        <v>1471.1413378666662</v>
      </c>
      <c r="D20" s="43">
        <v>14193</v>
      </c>
      <c r="E20" s="44"/>
      <c r="F20" s="69">
        <f t="shared" si="1"/>
        <v>1471.1413378666662</v>
      </c>
      <c r="G20" s="41">
        <v>35716</v>
      </c>
      <c r="H20" s="41">
        <v>33930</v>
      </c>
    </row>
    <row r="21" spans="1:8" x14ac:dyDescent="0.3">
      <c r="A21" s="40">
        <v>2002</v>
      </c>
      <c r="B21" s="41">
        <f t="shared" si="0"/>
        <v>32352.661804548203</v>
      </c>
      <c r="C21" s="42">
        <v>11795.661804548201</v>
      </c>
      <c r="D21" s="43">
        <v>20557</v>
      </c>
      <c r="E21" s="44"/>
      <c r="F21" s="69">
        <f t="shared" si="1"/>
        <v>11795.661804548201</v>
      </c>
      <c r="G21" s="41">
        <v>35716</v>
      </c>
      <c r="H21" s="41">
        <v>33930</v>
      </c>
    </row>
    <row r="22" spans="1:8" x14ac:dyDescent="0.3">
      <c r="A22" s="40">
        <v>2003</v>
      </c>
      <c r="B22" s="41">
        <f t="shared" si="0"/>
        <v>19680.216517901579</v>
      </c>
      <c r="C22" s="42">
        <v>2343.2165179015783</v>
      </c>
      <c r="D22" s="43">
        <v>17337</v>
      </c>
      <c r="E22" s="44"/>
      <c r="F22" s="69">
        <f t="shared" si="1"/>
        <v>2343.2165179015783</v>
      </c>
      <c r="G22" s="41">
        <v>35716</v>
      </c>
      <c r="H22" s="41">
        <v>33930</v>
      </c>
    </row>
    <row r="23" spans="1:8" x14ac:dyDescent="0.3">
      <c r="A23" s="40">
        <v>2004</v>
      </c>
      <c r="B23" s="41">
        <f t="shared" si="0"/>
        <v>23183.107414253529</v>
      </c>
      <c r="C23" s="42">
        <v>683.7699176000001</v>
      </c>
      <c r="D23" s="43">
        <v>19295</v>
      </c>
      <c r="E23" s="44">
        <v>3204.3374966535298</v>
      </c>
      <c r="F23" s="69">
        <f t="shared" si="1"/>
        <v>3888.1074142535299</v>
      </c>
      <c r="G23" s="41">
        <v>35716</v>
      </c>
      <c r="H23" s="41">
        <v>33930</v>
      </c>
    </row>
    <row r="24" spans="1:8" x14ac:dyDescent="0.3">
      <c r="A24" s="40">
        <v>2005</v>
      </c>
      <c r="B24" s="41">
        <f t="shared" si="0"/>
        <v>34337.192796560434</v>
      </c>
      <c r="C24" s="42">
        <v>518.00751333333312</v>
      </c>
      <c r="D24" s="43">
        <v>19255</v>
      </c>
      <c r="E24" s="44">
        <v>14564.1852832271</v>
      </c>
      <c r="F24" s="69">
        <f t="shared" si="1"/>
        <v>15082.192796560434</v>
      </c>
      <c r="G24" s="41">
        <v>35716</v>
      </c>
      <c r="H24" s="41">
        <v>33930</v>
      </c>
    </row>
    <row r="25" spans="1:8" x14ac:dyDescent="0.3">
      <c r="A25" s="40">
        <v>2006</v>
      </c>
      <c r="B25" s="41">
        <f t="shared" si="0"/>
        <v>40817.821768168273</v>
      </c>
      <c r="C25" s="42">
        <v>727.7846016019231</v>
      </c>
      <c r="D25" s="43">
        <v>23433</v>
      </c>
      <c r="E25" s="44">
        <v>16657.037166566352</v>
      </c>
      <c r="F25" s="69">
        <f t="shared" si="1"/>
        <v>17384.821768168276</v>
      </c>
      <c r="G25" s="41">
        <v>35716</v>
      </c>
      <c r="H25" s="41">
        <v>33930</v>
      </c>
    </row>
    <row r="26" spans="1:8" x14ac:dyDescent="0.3">
      <c r="A26" s="40">
        <v>2007</v>
      </c>
      <c r="B26" s="41">
        <f t="shared" si="0"/>
        <v>29535.675285601272</v>
      </c>
      <c r="C26" s="42">
        <v>3914.8734840764819</v>
      </c>
      <c r="D26" s="43">
        <v>20754</v>
      </c>
      <c r="E26" s="44">
        <v>4866.8018015247899</v>
      </c>
      <c r="F26" s="69">
        <f t="shared" si="1"/>
        <v>8781.6752856012718</v>
      </c>
      <c r="G26" s="41">
        <v>35716</v>
      </c>
      <c r="H26" s="41">
        <v>33930</v>
      </c>
    </row>
    <row r="27" spans="1:8" x14ac:dyDescent="0.3">
      <c r="A27" s="40">
        <v>2008</v>
      </c>
      <c r="B27" s="41">
        <f t="shared" si="0"/>
        <v>39480.670535657438</v>
      </c>
      <c r="C27" s="42">
        <v>1165.9075862665559</v>
      </c>
      <c r="D27" s="43">
        <v>30437</v>
      </c>
      <c r="E27" s="44">
        <v>7877.7629493908798</v>
      </c>
      <c r="F27" s="69">
        <f t="shared" si="1"/>
        <v>9043.6705356574348</v>
      </c>
      <c r="G27" s="41">
        <v>35716</v>
      </c>
      <c r="H27" s="41">
        <v>33930</v>
      </c>
    </row>
    <row r="28" spans="1:8" x14ac:dyDescent="0.3">
      <c r="A28" s="40">
        <v>2009</v>
      </c>
      <c r="B28" s="41">
        <f t="shared" si="0"/>
        <v>36325.138828058269</v>
      </c>
      <c r="C28" s="42">
        <v>503.94423095534933</v>
      </c>
      <c r="D28" s="43">
        <v>34242</v>
      </c>
      <c r="E28" s="44">
        <v>1579.1945971029199</v>
      </c>
      <c r="F28" s="69">
        <f t="shared" si="1"/>
        <v>2083.1388280582692</v>
      </c>
      <c r="G28" s="41">
        <v>35716</v>
      </c>
      <c r="H28" s="41">
        <v>33930</v>
      </c>
    </row>
    <row r="29" spans="1:8" x14ac:dyDescent="0.3">
      <c r="A29" s="40">
        <v>2010</v>
      </c>
      <c r="B29" s="41">
        <f>SUM(C29:E29)</f>
        <v>57437.368160530132</v>
      </c>
      <c r="C29" s="42">
        <v>790.92931384305484</v>
      </c>
      <c r="D29" s="43">
        <v>41898</v>
      </c>
      <c r="E29" s="44">
        <v>14748.438846687081</v>
      </c>
      <c r="F29" s="69">
        <f t="shared" si="1"/>
        <v>15539.368160530135</v>
      </c>
      <c r="G29" s="41">
        <v>35716</v>
      </c>
      <c r="H29" s="41">
        <v>33930</v>
      </c>
    </row>
    <row r="30" spans="1:8" x14ac:dyDescent="0.3">
      <c r="A30" s="40">
        <v>2011</v>
      </c>
      <c r="B30" s="41">
        <f>SUM(C30:E30)</f>
        <v>37936.202420418915</v>
      </c>
      <c r="C30" s="42">
        <v>127.2254618181817</v>
      </c>
      <c r="D30" s="43">
        <v>35959</v>
      </c>
      <c r="E30" s="44">
        <v>1849.9769586007301</v>
      </c>
      <c r="F30" s="69">
        <f t="shared" si="1"/>
        <v>1977.2024204189117</v>
      </c>
      <c r="G30" s="41">
        <v>35716</v>
      </c>
      <c r="H30" s="41">
        <v>33930</v>
      </c>
    </row>
    <row r="31" spans="1:8" x14ac:dyDescent="0.3">
      <c r="A31" s="40">
        <v>2012</v>
      </c>
      <c r="B31" s="41">
        <f t="shared" ref="B31:B33" si="2">SUM(C31:E31)</f>
        <v>34723.289952778534</v>
      </c>
      <c r="C31" s="42">
        <v>1409.9822238094332</v>
      </c>
      <c r="D31" s="43">
        <v>20630</v>
      </c>
      <c r="E31" s="44">
        <v>12683.307728969099</v>
      </c>
      <c r="F31" s="69">
        <f t="shared" si="1"/>
        <v>14093.289952778532</v>
      </c>
      <c r="G31" s="41">
        <v>35716</v>
      </c>
      <c r="H31" s="41">
        <v>33930</v>
      </c>
    </row>
    <row r="32" spans="1:8" x14ac:dyDescent="0.3">
      <c r="A32" s="40">
        <v>2013</v>
      </c>
      <c r="B32" s="41">
        <f t="shared" si="2"/>
        <v>22876.648589263579</v>
      </c>
      <c r="C32" s="42">
        <v>1106.6813877684904</v>
      </c>
      <c r="D32" s="43">
        <v>19731</v>
      </c>
      <c r="E32" s="44">
        <v>2038.96720149509</v>
      </c>
      <c r="F32" s="69">
        <f t="shared" si="1"/>
        <v>3145.6485892635801</v>
      </c>
      <c r="G32" s="41">
        <v>35716</v>
      </c>
      <c r="H32" s="41">
        <v>33930</v>
      </c>
    </row>
    <row r="33" spans="1:8" x14ac:dyDescent="0.3">
      <c r="A33" s="40">
        <v>2014</v>
      </c>
      <c r="B33" s="41">
        <f t="shared" si="2"/>
        <v>21337.419096363636</v>
      </c>
      <c r="C33" s="42">
        <v>95.419096363636299</v>
      </c>
      <c r="D33" s="43">
        <v>21242</v>
      </c>
      <c r="E33" s="44">
        <v>0</v>
      </c>
      <c r="F33" s="69">
        <f t="shared" si="1"/>
        <v>95.419096363636299</v>
      </c>
      <c r="G33" s="41">
        <v>35716</v>
      </c>
      <c r="H33" s="41">
        <v>33930</v>
      </c>
    </row>
    <row r="34" spans="1:8" x14ac:dyDescent="0.3">
      <c r="A34" s="40">
        <v>2015</v>
      </c>
      <c r="B34" s="41">
        <f t="shared" ref="B34" si="3">SUM(C34:E34)</f>
        <v>8163.0737058000004</v>
      </c>
      <c r="C34" s="42">
        <v>11.073705799999999</v>
      </c>
      <c r="D34" s="43">
        <v>8152</v>
      </c>
      <c r="E34" s="44"/>
      <c r="F34" s="69">
        <f t="shared" ref="F34" si="4">C34+E34</f>
        <v>11.073705799999999</v>
      </c>
      <c r="G34" s="41">
        <v>35716</v>
      </c>
      <c r="H34" s="41">
        <v>33930</v>
      </c>
    </row>
    <row r="37" spans="1:8" ht="14.4" customHeight="1" x14ac:dyDescent="0.3"/>
  </sheetData>
  <mergeCells count="1">
    <mergeCell ref="A2:H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topLeftCell="D1" workbookViewId="0">
      <selection activeCell="G5" sqref="G5"/>
    </sheetView>
  </sheetViews>
  <sheetFormatPr defaultRowHeight="14.4" x14ac:dyDescent="0.3"/>
  <cols>
    <col min="2" max="2" width="12.33203125" customWidth="1"/>
    <col min="3" max="3" width="11" customWidth="1"/>
    <col min="4" max="4" width="10" customWidth="1"/>
    <col min="5" max="5" width="12.5546875" customWidth="1"/>
    <col min="6" max="6" width="10.5546875" style="13" customWidth="1"/>
  </cols>
  <sheetData>
    <row r="1" spans="1:7" ht="14.55" x14ac:dyDescent="0.35">
      <c r="A1" t="s">
        <v>54</v>
      </c>
    </row>
    <row r="2" spans="1:7" ht="14.55" x14ac:dyDescent="0.35">
      <c r="A2" s="10" t="s">
        <v>23</v>
      </c>
      <c r="B2" s="13" t="s">
        <v>8</v>
      </c>
      <c r="C2" s="6" t="s">
        <v>2</v>
      </c>
      <c r="D2" s="4" t="s">
        <v>1</v>
      </c>
      <c r="E2" s="8" t="s">
        <v>3</v>
      </c>
      <c r="F2" s="68" t="s">
        <v>26</v>
      </c>
      <c r="G2" t="s">
        <v>73</v>
      </c>
    </row>
    <row r="3" spans="1:7" x14ac:dyDescent="0.3">
      <c r="A3" s="2">
        <v>1986</v>
      </c>
      <c r="B3" s="14">
        <f t="shared" ref="B3:B26" si="0">SUM(C3:E3)</f>
        <v>990729.20295198017</v>
      </c>
      <c r="C3" s="7">
        <v>159809.23345348003</v>
      </c>
      <c r="D3" s="5">
        <v>286791</v>
      </c>
      <c r="E3" s="9">
        <v>544128.96949850011</v>
      </c>
      <c r="F3" s="69">
        <f>C3+E3</f>
        <v>703938.20295198017</v>
      </c>
    </row>
    <row r="4" spans="1:7" x14ac:dyDescent="0.3">
      <c r="A4" s="2">
        <v>1987</v>
      </c>
      <c r="B4" s="14">
        <f t="shared" si="0"/>
        <v>1689481.9066641002</v>
      </c>
      <c r="C4" s="7">
        <v>177127.423442</v>
      </c>
      <c r="D4" s="5">
        <v>374843</v>
      </c>
      <c r="E4" s="9">
        <v>1137511.4832221002</v>
      </c>
      <c r="F4" s="69">
        <f t="shared" ref="F4:F28" si="1">C4+E4</f>
        <v>1314638.9066641002</v>
      </c>
      <c r="G4" s="13"/>
    </row>
    <row r="5" spans="1:7" x14ac:dyDescent="0.3">
      <c r="A5" s="2">
        <v>1988</v>
      </c>
      <c r="B5" s="14">
        <f t="shared" si="0"/>
        <v>1521668.8317602801</v>
      </c>
      <c r="C5" s="7">
        <v>121023.02566918002</v>
      </c>
      <c r="D5" s="5">
        <v>311531</v>
      </c>
      <c r="E5" s="9">
        <v>1089114.8060911</v>
      </c>
      <c r="F5" s="69">
        <f t="shared" si="1"/>
        <v>1210137.8317602801</v>
      </c>
      <c r="G5" s="13"/>
    </row>
    <row r="6" spans="1:7" x14ac:dyDescent="0.3">
      <c r="A6" s="2">
        <v>1989</v>
      </c>
      <c r="B6" s="14">
        <f t="shared" si="0"/>
        <v>1132749.0952076199</v>
      </c>
      <c r="C6" s="7">
        <v>129513.89231581999</v>
      </c>
      <c r="D6" s="5">
        <v>274405</v>
      </c>
      <c r="E6" s="9">
        <v>728830.20289179985</v>
      </c>
      <c r="F6" s="69">
        <f t="shared" si="1"/>
        <v>858344.09520761983</v>
      </c>
      <c r="G6" s="13"/>
    </row>
    <row r="7" spans="1:7" x14ac:dyDescent="0.3">
      <c r="A7" s="2">
        <v>1990</v>
      </c>
      <c r="B7" s="14">
        <f t="shared" si="0"/>
        <v>739304.49229542003</v>
      </c>
      <c r="C7" s="7">
        <v>175571.93437942001</v>
      </c>
      <c r="D7" s="5">
        <v>149921</v>
      </c>
      <c r="E7" s="9">
        <v>413811.55791600002</v>
      </c>
      <c r="F7" s="69">
        <f t="shared" si="1"/>
        <v>589383.49229542003</v>
      </c>
      <c r="G7" s="13"/>
    </row>
    <row r="8" spans="1:7" x14ac:dyDescent="0.3">
      <c r="A8" s="2">
        <v>1991</v>
      </c>
      <c r="B8" s="14">
        <f t="shared" si="0"/>
        <v>1089594.9838474502</v>
      </c>
      <c r="C8" s="7">
        <v>118628.20909874998</v>
      </c>
      <c r="D8" s="5">
        <v>200706</v>
      </c>
      <c r="E8" s="9">
        <v>770260.77474870021</v>
      </c>
      <c r="F8" s="69">
        <f t="shared" si="1"/>
        <v>888888.98384745023</v>
      </c>
      <c r="G8" s="13"/>
    </row>
    <row r="9" spans="1:7" x14ac:dyDescent="0.3">
      <c r="A9" s="2">
        <v>1992</v>
      </c>
      <c r="B9" s="14">
        <f t="shared" si="0"/>
        <v>1317815.8010540402</v>
      </c>
      <c r="C9" s="7">
        <v>201379.14132914002</v>
      </c>
      <c r="D9" s="5">
        <v>156231</v>
      </c>
      <c r="E9" s="9">
        <v>960205.65972490015</v>
      </c>
      <c r="F9" s="69">
        <f t="shared" si="1"/>
        <v>1161584.8010540402</v>
      </c>
      <c r="G9" s="13"/>
    </row>
    <row r="10" spans="1:7" x14ac:dyDescent="0.3">
      <c r="A10" s="2">
        <v>1993</v>
      </c>
      <c r="B10" s="14">
        <f t="shared" si="0"/>
        <v>863143.95858712983</v>
      </c>
      <c r="C10" s="7">
        <v>151428.12197162997</v>
      </c>
      <c r="D10" s="5">
        <v>169112</v>
      </c>
      <c r="E10" s="9">
        <v>542603.83661549992</v>
      </c>
      <c r="F10" s="69">
        <f t="shared" si="1"/>
        <v>694031.95858712983</v>
      </c>
      <c r="G10" s="13"/>
    </row>
    <row r="11" spans="1:7" x14ac:dyDescent="0.3">
      <c r="A11" s="2">
        <v>1994</v>
      </c>
      <c r="B11" s="14">
        <f t="shared" si="0"/>
        <v>814413.70457680011</v>
      </c>
      <c r="C11" s="7">
        <v>196175.73850530002</v>
      </c>
      <c r="D11" s="5">
        <v>176022</v>
      </c>
      <c r="E11" s="9">
        <v>442215.96607150015</v>
      </c>
      <c r="F11" s="69">
        <f t="shared" si="1"/>
        <v>638391.70457680011</v>
      </c>
      <c r="G11" s="13"/>
    </row>
    <row r="12" spans="1:7" x14ac:dyDescent="0.3">
      <c r="A12" s="2">
        <v>1995</v>
      </c>
      <c r="B12" s="14">
        <f t="shared" si="0"/>
        <v>695526.12023515999</v>
      </c>
      <c r="C12" s="7">
        <v>154095.43931045994</v>
      </c>
      <c r="D12" s="5">
        <v>196538</v>
      </c>
      <c r="E12" s="9">
        <v>344892.68092469999</v>
      </c>
      <c r="F12" s="69">
        <f t="shared" si="1"/>
        <v>498988.12023515993</v>
      </c>
      <c r="G12" s="13"/>
    </row>
    <row r="13" spans="1:7" x14ac:dyDescent="0.3">
      <c r="A13" s="2">
        <v>1996</v>
      </c>
      <c r="B13" s="14">
        <f t="shared" si="0"/>
        <v>582396.80350722</v>
      </c>
      <c r="C13" s="7">
        <v>83030.060077819988</v>
      </c>
      <c r="D13" s="5">
        <v>207519</v>
      </c>
      <c r="E13" s="9">
        <v>291847.74342940003</v>
      </c>
      <c r="F13" s="69">
        <f t="shared" si="1"/>
        <v>374877.80350722</v>
      </c>
      <c r="G13" s="13"/>
    </row>
    <row r="14" spans="1:7" x14ac:dyDescent="0.3">
      <c r="A14" s="2">
        <v>1997</v>
      </c>
      <c r="B14" s="14">
        <f t="shared" si="0"/>
        <v>471220.89837079</v>
      </c>
      <c r="C14" s="7">
        <v>109516.85203879001</v>
      </c>
      <c r="D14" s="5">
        <v>222014</v>
      </c>
      <c r="E14" s="9">
        <v>139690.046332</v>
      </c>
      <c r="F14" s="69">
        <f t="shared" si="1"/>
        <v>249206.89837079</v>
      </c>
      <c r="G14" s="13"/>
    </row>
    <row r="15" spans="1:7" x14ac:dyDescent="0.3">
      <c r="A15" s="2">
        <v>1998</v>
      </c>
      <c r="B15" s="14">
        <f t="shared" si="0"/>
        <v>652540.46019280003</v>
      </c>
      <c r="C15" s="7">
        <v>98937.726918200002</v>
      </c>
      <c r="D15" s="5">
        <v>282736</v>
      </c>
      <c r="E15" s="9">
        <v>270866.73327459994</v>
      </c>
      <c r="F15" s="69">
        <f t="shared" si="1"/>
        <v>369804.46019279992</v>
      </c>
      <c r="G15" s="13"/>
    </row>
    <row r="16" spans="1:7" x14ac:dyDescent="0.3">
      <c r="A16" s="2">
        <v>1999</v>
      </c>
      <c r="B16" s="14">
        <f t="shared" si="0"/>
        <v>594549.82177594991</v>
      </c>
      <c r="C16" s="7">
        <v>65638.027077599996</v>
      </c>
      <c r="D16" s="5">
        <v>168219</v>
      </c>
      <c r="E16" s="9">
        <v>360692.7946983499</v>
      </c>
      <c r="F16" s="69">
        <f t="shared" si="1"/>
        <v>426330.82177594991</v>
      </c>
      <c r="G16" s="13"/>
    </row>
    <row r="17" spans="1:7" x14ac:dyDescent="0.3">
      <c r="A17" s="2">
        <v>2000</v>
      </c>
      <c r="B17" s="14">
        <f t="shared" si="0"/>
        <v>471915.26084748004</v>
      </c>
      <c r="C17" s="7">
        <v>83910.185978280002</v>
      </c>
      <c r="D17" s="5">
        <v>124512</v>
      </c>
      <c r="E17" s="9">
        <v>263493.07486920001</v>
      </c>
      <c r="F17" s="69">
        <f t="shared" si="1"/>
        <v>347403.26084748004</v>
      </c>
      <c r="G17" s="13"/>
    </row>
    <row r="18" spans="1:7" x14ac:dyDescent="0.3">
      <c r="A18" s="2">
        <v>2001</v>
      </c>
      <c r="B18" s="14">
        <f t="shared" si="0"/>
        <v>427032.04818374</v>
      </c>
      <c r="C18" s="7">
        <v>98887.840113540005</v>
      </c>
      <c r="D18" s="5">
        <v>133130</v>
      </c>
      <c r="E18" s="9">
        <v>195014.20807019999</v>
      </c>
      <c r="F18" s="69">
        <f t="shared" si="1"/>
        <v>293902.04818374</v>
      </c>
      <c r="G18" s="13"/>
    </row>
    <row r="19" spans="1:7" x14ac:dyDescent="0.3">
      <c r="A19" s="2">
        <v>2002</v>
      </c>
      <c r="B19" s="14">
        <f t="shared" si="0"/>
        <v>596843.76901345013</v>
      </c>
      <c r="C19" s="7">
        <v>121442.0404276</v>
      </c>
      <c r="D19" s="5">
        <v>132301</v>
      </c>
      <c r="E19" s="9">
        <v>343100.7285858501</v>
      </c>
      <c r="F19" s="69">
        <f t="shared" si="1"/>
        <v>464542.76901345013</v>
      </c>
      <c r="G19" s="13"/>
    </row>
    <row r="20" spans="1:7" x14ac:dyDescent="0.3">
      <c r="A20" s="2">
        <v>2003</v>
      </c>
      <c r="B20" s="14">
        <f t="shared" si="0"/>
        <v>779631.87558739004</v>
      </c>
      <c r="C20" s="7">
        <v>128105.63588238999</v>
      </c>
      <c r="D20" s="5">
        <v>144285</v>
      </c>
      <c r="E20" s="9">
        <v>507241.23970500001</v>
      </c>
      <c r="F20" s="69">
        <f t="shared" si="1"/>
        <v>635346.87558739004</v>
      </c>
      <c r="G20" s="13"/>
    </row>
    <row r="21" spans="1:7" x14ac:dyDescent="0.3">
      <c r="A21" s="2">
        <v>2004</v>
      </c>
      <c r="B21" s="14">
        <f t="shared" si="0"/>
        <v>569964.47708416998</v>
      </c>
      <c r="C21" s="7">
        <v>138170.11501507999</v>
      </c>
      <c r="D21" s="5">
        <v>145982</v>
      </c>
      <c r="E21" s="9">
        <v>285812.36206909001</v>
      </c>
      <c r="F21" s="69">
        <f t="shared" si="1"/>
        <v>423982.47708416998</v>
      </c>
      <c r="G21" s="13"/>
    </row>
    <row r="22" spans="1:7" x14ac:dyDescent="0.3">
      <c r="A22" s="2">
        <v>2005</v>
      </c>
      <c r="B22" s="14">
        <f t="shared" si="0"/>
        <v>512762.98972494993</v>
      </c>
      <c r="C22" s="7">
        <v>118050.68847754001</v>
      </c>
      <c r="D22" s="5">
        <v>96354</v>
      </c>
      <c r="E22" s="9">
        <v>298358.30124740995</v>
      </c>
      <c r="F22" s="69">
        <f t="shared" si="1"/>
        <v>416408.98972494993</v>
      </c>
      <c r="G22" s="13"/>
    </row>
    <row r="23" spans="1:7" x14ac:dyDescent="0.3">
      <c r="A23" s="2">
        <v>2006</v>
      </c>
      <c r="B23" s="14">
        <f t="shared" si="0"/>
        <v>790380.26408194494</v>
      </c>
      <c r="C23" s="7">
        <v>129968.54078833497</v>
      </c>
      <c r="D23" s="5">
        <v>75024</v>
      </c>
      <c r="E23" s="9">
        <v>585387.72329361003</v>
      </c>
      <c r="F23" s="69">
        <f t="shared" si="1"/>
        <v>715356.26408194494</v>
      </c>
      <c r="G23" s="13"/>
    </row>
    <row r="24" spans="1:7" x14ac:dyDescent="0.3">
      <c r="A24" s="2">
        <v>2007</v>
      </c>
      <c r="B24" s="14">
        <f t="shared" si="0"/>
        <v>1051358.6986680399</v>
      </c>
      <c r="C24" s="7">
        <v>118512.12273312997</v>
      </c>
      <c r="D24" s="5">
        <v>88587</v>
      </c>
      <c r="E24" s="9">
        <v>844259.57593490998</v>
      </c>
      <c r="F24" s="69">
        <f t="shared" si="1"/>
        <v>962771.69866803999</v>
      </c>
      <c r="G24" s="13"/>
    </row>
    <row r="25" spans="1:7" x14ac:dyDescent="0.3">
      <c r="A25" s="2">
        <v>2008</v>
      </c>
      <c r="B25" s="14">
        <f t="shared" si="0"/>
        <v>1004183.1096920499</v>
      </c>
      <c r="C25" s="7">
        <v>106726.68307114999</v>
      </c>
      <c r="D25" s="5">
        <v>77012</v>
      </c>
      <c r="E25" s="9">
        <v>820444.42662089993</v>
      </c>
      <c r="F25" s="69">
        <f t="shared" si="1"/>
        <v>927171.10969204991</v>
      </c>
      <c r="G25" s="13"/>
    </row>
    <row r="26" spans="1:7" x14ac:dyDescent="0.3">
      <c r="A26" s="2">
        <v>2009</v>
      </c>
      <c r="B26" s="14">
        <f t="shared" si="0"/>
        <v>534959.11787259299</v>
      </c>
      <c r="C26" s="7">
        <v>150706.682937023</v>
      </c>
      <c r="D26" s="5">
        <v>78222</v>
      </c>
      <c r="E26" s="9">
        <v>306030.43493557005</v>
      </c>
      <c r="F26" s="69">
        <f t="shared" si="1"/>
        <v>456737.11787259305</v>
      </c>
      <c r="G26" s="13"/>
    </row>
    <row r="27" spans="1:7" x14ac:dyDescent="0.3">
      <c r="A27" s="2">
        <v>2010</v>
      </c>
      <c r="B27" s="14">
        <f>SUM(C27:E27)</f>
        <v>552480.34916259989</v>
      </c>
      <c r="C27" s="7">
        <v>118722.83439790001</v>
      </c>
      <c r="D27" s="5">
        <v>74833</v>
      </c>
      <c r="E27" s="9">
        <v>358924.51476469991</v>
      </c>
      <c r="F27" s="69">
        <f t="shared" si="1"/>
        <v>477647.34916259989</v>
      </c>
      <c r="G27" s="13"/>
    </row>
    <row r="28" spans="1:7" x14ac:dyDescent="0.3">
      <c r="A28" s="2">
        <v>2011</v>
      </c>
      <c r="B28" s="14">
        <f>SUM(C28:E28)</f>
        <v>317605.74869606498</v>
      </c>
      <c r="C28" s="7">
        <v>131757.799934885</v>
      </c>
      <c r="D28" s="5">
        <v>66160</v>
      </c>
      <c r="E28" s="9">
        <v>119687.94876118</v>
      </c>
      <c r="F28" s="69">
        <f t="shared" si="1"/>
        <v>251445.74869606498</v>
      </c>
      <c r="G28" s="13"/>
    </row>
    <row r="29" spans="1:7" x14ac:dyDescent="0.3">
      <c r="A29" s="40">
        <v>2012</v>
      </c>
      <c r="B29" s="41">
        <f t="shared" ref="B29" si="2">SUM(C29:E29)</f>
        <v>582814.14660142711</v>
      </c>
      <c r="C29" s="42">
        <v>210369.07940262705</v>
      </c>
      <c r="D29" s="43">
        <v>77231</v>
      </c>
      <c r="E29" s="44">
        <v>295214.06719879998</v>
      </c>
      <c r="F29" s="69">
        <f t="shared" ref="F29" si="3">C29+E29</f>
        <v>505583.146601427</v>
      </c>
      <c r="G29" s="41">
        <f t="shared" ref="G29:G32" si="4">222384+704216</f>
        <v>926600</v>
      </c>
    </row>
    <row r="30" spans="1:7" s="36" customFormat="1" x14ac:dyDescent="0.3">
      <c r="A30" s="40">
        <v>2013</v>
      </c>
      <c r="B30" s="41">
        <f t="shared" ref="B30" si="5">SUM(C30:E30)</f>
        <v>738188.37083810905</v>
      </c>
      <c r="C30" s="42">
        <v>163621.15551259904</v>
      </c>
      <c r="D30" s="43">
        <v>75010</v>
      </c>
      <c r="E30" s="44">
        <v>499557.21532551001</v>
      </c>
      <c r="F30" s="69">
        <f t="shared" ref="F30" si="6">C30+E30</f>
        <v>663178.37083810905</v>
      </c>
      <c r="G30" s="41">
        <f t="shared" si="4"/>
        <v>926600</v>
      </c>
    </row>
    <row r="31" spans="1:7" x14ac:dyDescent="0.3">
      <c r="A31" s="40">
        <v>2014</v>
      </c>
      <c r="B31" s="41">
        <f t="shared" ref="B31:B32" si="7">SUM(C31:E31)</f>
        <v>633913.22175151599</v>
      </c>
      <c r="C31" s="42">
        <v>139807.143836406</v>
      </c>
      <c r="D31" s="43">
        <v>91173</v>
      </c>
      <c r="E31" s="44">
        <v>402933.07791510999</v>
      </c>
      <c r="F31" s="69">
        <f t="shared" ref="F31:F32" si="8">C31+E31</f>
        <v>542740.22175151599</v>
      </c>
      <c r="G31" s="41">
        <f t="shared" si="4"/>
        <v>926600</v>
      </c>
    </row>
    <row r="32" spans="1:7" x14ac:dyDescent="0.3">
      <c r="A32" s="40">
        <v>2015</v>
      </c>
      <c r="B32" s="41">
        <f t="shared" si="7"/>
        <v>751117.95713330002</v>
      </c>
      <c r="C32" s="42">
        <v>264827.83503481001</v>
      </c>
      <c r="D32" s="43">
        <v>91195</v>
      </c>
      <c r="E32" s="44">
        <v>395095.12209849001</v>
      </c>
      <c r="F32" s="69">
        <f t="shared" si="8"/>
        <v>659922.95713330002</v>
      </c>
      <c r="G32" s="41">
        <f t="shared" si="4"/>
        <v>926600</v>
      </c>
    </row>
    <row r="33" spans="4:6" x14ac:dyDescent="0.3">
      <c r="F33"/>
    </row>
    <row r="34" spans="4:6" x14ac:dyDescent="0.3">
      <c r="F34"/>
    </row>
    <row r="35" spans="4:6" ht="14.4" customHeight="1" x14ac:dyDescent="0.3">
      <c r="F35"/>
    </row>
    <row r="36" spans="4:6" x14ac:dyDescent="0.3">
      <c r="F36"/>
    </row>
    <row r="37" spans="4:6" x14ac:dyDescent="0.3">
      <c r="D37" s="36"/>
      <c r="F37"/>
    </row>
    <row r="38" spans="4:6" x14ac:dyDescent="0.3">
      <c r="F38"/>
    </row>
    <row r="39" spans="4:6" x14ac:dyDescent="0.3">
      <c r="F39"/>
    </row>
    <row r="40" spans="4:6" x14ac:dyDescent="0.3">
      <c r="F40"/>
    </row>
    <row r="41" spans="4:6" x14ac:dyDescent="0.3">
      <c r="F41"/>
    </row>
    <row r="42" spans="4:6" x14ac:dyDescent="0.3">
      <c r="F42"/>
    </row>
    <row r="43" spans="4:6" x14ac:dyDescent="0.3">
      <c r="F43"/>
    </row>
    <row r="44" spans="4:6" x14ac:dyDescent="0.3">
      <c r="F44"/>
    </row>
    <row r="45" spans="4:6" x14ac:dyDescent="0.3">
      <c r="F45"/>
    </row>
    <row r="46" spans="4:6" x14ac:dyDescent="0.3">
      <c r="F46"/>
    </row>
    <row r="47" spans="4:6" x14ac:dyDescent="0.3">
      <c r="F47"/>
    </row>
    <row r="48" spans="4:6" x14ac:dyDescent="0.3">
      <c r="F48"/>
    </row>
    <row r="49" spans="6:6" x14ac:dyDescent="0.3">
      <c r="F49"/>
    </row>
    <row r="50" spans="6:6" x14ac:dyDescent="0.3">
      <c r="F50"/>
    </row>
    <row r="51" spans="6:6" x14ac:dyDescent="0.3">
      <c r="F51"/>
    </row>
    <row r="52" spans="6:6" x14ac:dyDescent="0.3">
      <c r="F52"/>
    </row>
    <row r="53" spans="6:6" x14ac:dyDescent="0.3">
      <c r="F53"/>
    </row>
    <row r="54" spans="6:6" x14ac:dyDescent="0.3">
      <c r="F54"/>
    </row>
    <row r="55" spans="6:6" x14ac:dyDescent="0.3">
      <c r="F55"/>
    </row>
    <row r="56" spans="6:6" x14ac:dyDescent="0.3">
      <c r="F56"/>
    </row>
    <row r="57" spans="6:6" x14ac:dyDescent="0.3">
      <c r="F57"/>
    </row>
    <row r="58" spans="6:6" x14ac:dyDescent="0.3">
      <c r="F58"/>
    </row>
    <row r="59" spans="6:6" x14ac:dyDescent="0.3">
      <c r="F59"/>
    </row>
    <row r="60" spans="6:6" x14ac:dyDescent="0.3">
      <c r="F60"/>
    </row>
    <row r="61" spans="6:6" x14ac:dyDescent="0.3">
      <c r="F61"/>
    </row>
    <row r="62" spans="6:6" x14ac:dyDescent="0.3">
      <c r="F62"/>
    </row>
    <row r="63" spans="6:6" x14ac:dyDescent="0.3">
      <c r="F63"/>
    </row>
    <row r="64" spans="6:6" x14ac:dyDescent="0.3">
      <c r="F64"/>
    </row>
    <row r="65" spans="6:6" x14ac:dyDescent="0.3">
      <c r="F65"/>
    </row>
    <row r="66" spans="6:6" x14ac:dyDescent="0.3">
      <c r="F66"/>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topLeftCell="D1" workbookViewId="0">
      <selection activeCell="G9" sqref="G9"/>
    </sheetView>
  </sheetViews>
  <sheetFormatPr defaultRowHeight="14.4" x14ac:dyDescent="0.3"/>
  <cols>
    <col min="2" max="2" width="12.6640625" customWidth="1"/>
    <col min="3" max="3" width="10.44140625" customWidth="1"/>
    <col min="4" max="4" width="9.88671875" customWidth="1"/>
    <col min="5" max="5" width="13.5546875" customWidth="1"/>
    <col min="6" max="6" width="11.109375" style="13" customWidth="1"/>
  </cols>
  <sheetData>
    <row r="1" spans="1:7" ht="14.55" x14ac:dyDescent="0.35">
      <c r="A1" t="s">
        <v>25</v>
      </c>
    </row>
    <row r="3" spans="1:7" s="13" customFormat="1" ht="14.55" x14ac:dyDescent="0.35">
      <c r="A3" s="1" t="s">
        <v>23</v>
      </c>
      <c r="B3" s="13" t="s">
        <v>8</v>
      </c>
      <c r="C3" s="6" t="s">
        <v>2</v>
      </c>
      <c r="D3" s="4" t="s">
        <v>1</v>
      </c>
      <c r="E3" s="8" t="s">
        <v>3</v>
      </c>
      <c r="F3" s="68" t="s">
        <v>26</v>
      </c>
      <c r="G3" s="13" t="s">
        <v>73</v>
      </c>
    </row>
    <row r="4" spans="1:7" x14ac:dyDescent="0.3">
      <c r="A4" s="2">
        <v>1986</v>
      </c>
      <c r="B4" s="14">
        <f t="shared" ref="B4:B27" si="0">SUM(C4:E4)</f>
        <v>448338.1525202</v>
      </c>
      <c r="C4" s="7">
        <v>30662.935360199994</v>
      </c>
      <c r="D4" s="5">
        <v>209063</v>
      </c>
      <c r="E4" s="9">
        <v>208612.21716</v>
      </c>
      <c r="F4" s="69">
        <f>C4+E4</f>
        <v>239275.1525202</v>
      </c>
    </row>
    <row r="5" spans="1:7" x14ac:dyDescent="0.3">
      <c r="A5" s="2">
        <v>1987</v>
      </c>
      <c r="B5" s="14">
        <f t="shared" si="0"/>
        <v>611353.12186830002</v>
      </c>
      <c r="C5" s="7">
        <v>34616.305123800012</v>
      </c>
      <c r="D5" s="5">
        <v>239113</v>
      </c>
      <c r="E5" s="9">
        <v>337623.81674450001</v>
      </c>
      <c r="F5" s="69">
        <f t="shared" ref="F5:F29" si="1">C5+E5</f>
        <v>372240.12186830002</v>
      </c>
      <c r="G5" s="13"/>
    </row>
    <row r="6" spans="1:7" x14ac:dyDescent="0.3">
      <c r="A6" s="2">
        <v>1988</v>
      </c>
      <c r="B6" s="14">
        <f t="shared" si="0"/>
        <v>479918.56528590003</v>
      </c>
      <c r="C6" s="7">
        <v>35687.945474599997</v>
      </c>
      <c r="D6" s="5">
        <v>244410</v>
      </c>
      <c r="E6" s="9">
        <v>199820.61981129998</v>
      </c>
      <c r="F6" s="69">
        <f t="shared" si="1"/>
        <v>235508.56528589997</v>
      </c>
      <c r="G6" s="13"/>
    </row>
    <row r="7" spans="1:7" s="13" customFormat="1" x14ac:dyDescent="0.3">
      <c r="A7" s="2">
        <v>1989</v>
      </c>
      <c r="B7" s="14">
        <f t="shared" si="0"/>
        <v>513810.76558189996</v>
      </c>
      <c r="C7" s="7">
        <v>31480.421825899997</v>
      </c>
      <c r="D7" s="5">
        <v>398029</v>
      </c>
      <c r="E7" s="9">
        <v>84301.343755999987</v>
      </c>
      <c r="F7" s="69">
        <f t="shared" si="1"/>
        <v>115781.76558189999</v>
      </c>
    </row>
    <row r="8" spans="1:7" x14ac:dyDescent="0.3">
      <c r="A8" s="2">
        <v>1990</v>
      </c>
      <c r="B8" s="14">
        <f t="shared" si="0"/>
        <v>279086.90909239004</v>
      </c>
      <c r="C8" s="7">
        <v>51252.807875220016</v>
      </c>
      <c r="D8" s="5">
        <v>172452</v>
      </c>
      <c r="E8" s="9">
        <v>55382.101217169999</v>
      </c>
      <c r="F8" s="69">
        <f t="shared" si="1"/>
        <v>106634.90909239001</v>
      </c>
      <c r="G8" s="13"/>
    </row>
    <row r="9" spans="1:7" s="13" customFormat="1" x14ac:dyDescent="0.3">
      <c r="A9" s="2">
        <v>1991</v>
      </c>
      <c r="B9" s="14">
        <f t="shared" si="0"/>
        <v>190881.30826823</v>
      </c>
      <c r="C9" s="7">
        <v>21918.509776729999</v>
      </c>
      <c r="D9" s="5">
        <v>145230</v>
      </c>
      <c r="E9" s="9">
        <v>23732.798491499998</v>
      </c>
      <c r="F9" s="69">
        <f t="shared" si="1"/>
        <v>45651.308268230001</v>
      </c>
    </row>
    <row r="10" spans="1:7" x14ac:dyDescent="0.3">
      <c r="A10" s="2">
        <v>1992</v>
      </c>
      <c r="B10" s="14">
        <f t="shared" si="0"/>
        <v>235651.56824023</v>
      </c>
      <c r="C10" s="7">
        <v>36496.572823030001</v>
      </c>
      <c r="D10" s="5">
        <v>114045</v>
      </c>
      <c r="E10" s="9">
        <v>85109.9954172</v>
      </c>
      <c r="F10" s="69">
        <f t="shared" si="1"/>
        <v>121606.56824023</v>
      </c>
      <c r="G10" s="13"/>
    </row>
    <row r="11" spans="1:7" s="13" customFormat="1" x14ac:dyDescent="0.3">
      <c r="A11" s="2">
        <v>1993</v>
      </c>
      <c r="B11" s="14">
        <f t="shared" si="0"/>
        <v>399485.70153157</v>
      </c>
      <c r="C11" s="7">
        <v>52398.376363899988</v>
      </c>
      <c r="D11" s="5">
        <v>148680</v>
      </c>
      <c r="E11" s="9">
        <v>198407.32516767</v>
      </c>
      <c r="F11" s="69">
        <f t="shared" si="1"/>
        <v>250805.70153157</v>
      </c>
    </row>
    <row r="12" spans="1:7" s="13" customFormat="1" x14ac:dyDescent="0.3">
      <c r="A12" s="2">
        <v>1994</v>
      </c>
      <c r="B12" s="14">
        <f t="shared" si="0"/>
        <v>363929.11230486003</v>
      </c>
      <c r="C12" s="7">
        <v>51141.861382060015</v>
      </c>
      <c r="D12" s="5">
        <v>185287</v>
      </c>
      <c r="E12" s="9">
        <v>127500.2509228</v>
      </c>
      <c r="F12" s="69">
        <f t="shared" si="1"/>
        <v>178642.11230486003</v>
      </c>
    </row>
    <row r="13" spans="1:7" s="13" customFormat="1" x14ac:dyDescent="0.3">
      <c r="A13" s="2">
        <v>1995</v>
      </c>
      <c r="B13" s="14">
        <f t="shared" si="0"/>
        <v>466955.77463890001</v>
      </c>
      <c r="C13" s="7">
        <v>57680.460112099987</v>
      </c>
      <c r="D13" s="5">
        <v>342739</v>
      </c>
      <c r="E13" s="9">
        <v>66536.314526800008</v>
      </c>
      <c r="F13" s="69">
        <f t="shared" si="1"/>
        <v>124216.77463889999</v>
      </c>
    </row>
    <row r="14" spans="1:7" s="13" customFormat="1" x14ac:dyDescent="0.3">
      <c r="A14" s="2">
        <v>1996</v>
      </c>
      <c r="B14" s="14">
        <f t="shared" si="0"/>
        <v>528717.1898701</v>
      </c>
      <c r="C14" s="7">
        <v>64781.589831199992</v>
      </c>
      <c r="D14" s="5">
        <v>335433</v>
      </c>
      <c r="E14" s="9">
        <v>128502.60003890001</v>
      </c>
      <c r="F14" s="69">
        <f t="shared" si="1"/>
        <v>193284.1898701</v>
      </c>
    </row>
    <row r="15" spans="1:7" x14ac:dyDescent="0.3">
      <c r="A15" s="2">
        <v>1997</v>
      </c>
      <c r="B15" s="14">
        <f t="shared" si="0"/>
        <v>707683.01454398991</v>
      </c>
      <c r="C15" s="7">
        <v>107110.12132768999</v>
      </c>
      <c r="D15" s="5">
        <v>458729</v>
      </c>
      <c r="E15" s="9">
        <v>141843.8932163</v>
      </c>
      <c r="F15" s="69">
        <f t="shared" si="1"/>
        <v>248954.01454398999</v>
      </c>
      <c r="G15" s="13"/>
    </row>
    <row r="16" spans="1:7" x14ac:dyDescent="0.3">
      <c r="A16" s="2">
        <v>1998</v>
      </c>
      <c r="B16" s="14">
        <f t="shared" si="0"/>
        <v>948100.13208759995</v>
      </c>
      <c r="C16" s="7">
        <v>100365.11569829998</v>
      </c>
      <c r="D16" s="5">
        <v>653572</v>
      </c>
      <c r="E16" s="9">
        <v>194163.01638930003</v>
      </c>
      <c r="F16" s="69">
        <f t="shared" si="1"/>
        <v>294528.13208760001</v>
      </c>
      <c r="G16" s="13"/>
    </row>
    <row r="17" spans="1:7" x14ac:dyDescent="0.3">
      <c r="A17" s="2">
        <v>1999</v>
      </c>
      <c r="B17" s="14">
        <f t="shared" si="0"/>
        <v>790816.12572260003</v>
      </c>
      <c r="C17" s="7">
        <v>114374.69536310008</v>
      </c>
      <c r="D17" s="5">
        <v>570340</v>
      </c>
      <c r="E17" s="9">
        <v>106101.43035950001</v>
      </c>
      <c r="F17" s="69">
        <f t="shared" si="1"/>
        <v>220476.12572260009</v>
      </c>
      <c r="G17" s="13"/>
    </row>
    <row r="18" spans="1:7" x14ac:dyDescent="0.3">
      <c r="A18" s="2">
        <v>2000</v>
      </c>
      <c r="B18" s="14">
        <f t="shared" si="0"/>
        <v>644354.25916137011</v>
      </c>
      <c r="C18" s="7">
        <v>44248.605752870018</v>
      </c>
      <c r="D18" s="5">
        <v>472169</v>
      </c>
      <c r="E18" s="9">
        <v>127936.65340850002</v>
      </c>
      <c r="F18" s="69">
        <f t="shared" si="1"/>
        <v>172185.25916137005</v>
      </c>
      <c r="G18" s="13"/>
    </row>
    <row r="19" spans="1:7" x14ac:dyDescent="0.3">
      <c r="A19" s="2">
        <v>2001</v>
      </c>
      <c r="B19" s="14">
        <f t="shared" si="0"/>
        <v>617157.16823026002</v>
      </c>
      <c r="C19" s="7">
        <v>70524.325293960021</v>
      </c>
      <c r="D19" s="5">
        <v>415990</v>
      </c>
      <c r="E19" s="9">
        <v>130642.8429363</v>
      </c>
      <c r="F19" s="69">
        <f t="shared" si="1"/>
        <v>201167.16823026002</v>
      </c>
      <c r="G19" s="13"/>
    </row>
    <row r="20" spans="1:7" x14ac:dyDescent="0.3">
      <c r="A20" s="2">
        <v>2002</v>
      </c>
      <c r="B20" s="14">
        <f t="shared" si="0"/>
        <v>767462.37988169992</v>
      </c>
      <c r="C20" s="7">
        <v>145436.89128329992</v>
      </c>
      <c r="D20" s="5">
        <v>438710</v>
      </c>
      <c r="E20" s="9">
        <v>183315.4885984</v>
      </c>
      <c r="F20" s="69">
        <f t="shared" si="1"/>
        <v>328752.37988169992</v>
      </c>
      <c r="G20" s="13"/>
    </row>
    <row r="21" spans="1:7" x14ac:dyDescent="0.3">
      <c r="A21" s="2">
        <v>2003</v>
      </c>
      <c r="B21" s="14">
        <f t="shared" si="0"/>
        <v>610868.37304213003</v>
      </c>
      <c r="C21" s="7">
        <v>96627.446196550052</v>
      </c>
      <c r="D21" s="5">
        <v>393822</v>
      </c>
      <c r="E21" s="9">
        <v>120418.92684558</v>
      </c>
      <c r="F21" s="69">
        <f t="shared" si="1"/>
        <v>217046.37304213006</v>
      </c>
      <c r="G21" s="13"/>
    </row>
    <row r="22" spans="1:7" x14ac:dyDescent="0.3">
      <c r="A22" s="2">
        <v>2004</v>
      </c>
      <c r="B22" s="14">
        <f t="shared" si="0"/>
        <v>693435.58442162501</v>
      </c>
      <c r="C22" s="7">
        <v>109960.137838325</v>
      </c>
      <c r="D22" s="5">
        <v>372907</v>
      </c>
      <c r="E22" s="9">
        <v>210568.44658330001</v>
      </c>
      <c r="F22" s="69">
        <f t="shared" si="1"/>
        <v>320528.58442162501</v>
      </c>
      <c r="G22" s="13"/>
    </row>
    <row r="23" spans="1:7" x14ac:dyDescent="0.3">
      <c r="A23" s="2">
        <v>2005</v>
      </c>
      <c r="B23" s="14">
        <f t="shared" si="0"/>
        <v>561626.71017357998</v>
      </c>
      <c r="C23" s="7">
        <v>105718.99646497999</v>
      </c>
      <c r="D23" s="5">
        <v>237420</v>
      </c>
      <c r="E23" s="9">
        <v>218487.71370859997</v>
      </c>
      <c r="F23" s="69">
        <f t="shared" si="1"/>
        <v>324206.71017357998</v>
      </c>
      <c r="G23" s="13"/>
    </row>
    <row r="24" spans="1:7" x14ac:dyDescent="0.3">
      <c r="A24" s="2">
        <v>2006</v>
      </c>
      <c r="B24" s="14">
        <f t="shared" si="0"/>
        <v>886226.02110699599</v>
      </c>
      <c r="C24" s="7">
        <v>129526.43839359599</v>
      </c>
      <c r="D24" s="5">
        <v>384243</v>
      </c>
      <c r="E24" s="9">
        <v>372456.58271340001</v>
      </c>
      <c r="F24" s="69">
        <f t="shared" si="1"/>
        <v>501983.02110699599</v>
      </c>
      <c r="G24" s="13"/>
    </row>
    <row r="25" spans="1:7" x14ac:dyDescent="0.3">
      <c r="A25" s="2">
        <v>2007</v>
      </c>
      <c r="B25" s="14">
        <f t="shared" si="0"/>
        <v>1281100.33558126</v>
      </c>
      <c r="C25" s="7">
        <v>140014.30860239003</v>
      </c>
      <c r="D25" s="5">
        <v>655338</v>
      </c>
      <c r="E25" s="9">
        <v>485748.02697887004</v>
      </c>
      <c r="F25" s="69">
        <f t="shared" si="1"/>
        <v>625762.33558126003</v>
      </c>
      <c r="G25" s="13"/>
    </row>
    <row r="26" spans="1:7" x14ac:dyDescent="0.3">
      <c r="A26" s="2">
        <v>2008</v>
      </c>
      <c r="B26" s="14">
        <f t="shared" si="0"/>
        <v>1837067.0384736089</v>
      </c>
      <c r="C26" s="7">
        <v>131684.188364409</v>
      </c>
      <c r="D26" s="5">
        <v>672842</v>
      </c>
      <c r="E26" s="9">
        <v>1032540.8501091999</v>
      </c>
      <c r="F26" s="69">
        <f t="shared" si="1"/>
        <v>1164225.0384736089</v>
      </c>
      <c r="G26" s="13"/>
    </row>
    <row r="27" spans="1:7" x14ac:dyDescent="0.3">
      <c r="A27" s="2">
        <v>2009</v>
      </c>
      <c r="B27" s="14">
        <f t="shared" si="0"/>
        <v>1075365.3423814999</v>
      </c>
      <c r="C27" s="7">
        <v>37189.582489199987</v>
      </c>
      <c r="D27" s="5">
        <v>431604</v>
      </c>
      <c r="E27" s="9">
        <v>606571.75989229989</v>
      </c>
      <c r="F27" s="69">
        <f t="shared" si="1"/>
        <v>643761.34238149982</v>
      </c>
      <c r="G27" s="13"/>
    </row>
    <row r="28" spans="1:7" x14ac:dyDescent="0.3">
      <c r="A28" s="2">
        <v>2010</v>
      </c>
      <c r="B28" s="14">
        <f>SUM(C28:E28)</f>
        <v>446802.42042659002</v>
      </c>
      <c r="C28" s="7">
        <v>21234.623460489998</v>
      </c>
      <c r="D28" s="5">
        <v>329095</v>
      </c>
      <c r="E28" s="9">
        <v>96472.796966099995</v>
      </c>
      <c r="F28" s="69">
        <f t="shared" si="1"/>
        <v>117707.42042658999</v>
      </c>
      <c r="G28" s="41"/>
    </row>
    <row r="29" spans="1:7" x14ac:dyDescent="0.3">
      <c r="A29" s="2">
        <v>2011</v>
      </c>
      <c r="B29" s="14">
        <f>SUM(C29:E29)</f>
        <v>325597.28450984001</v>
      </c>
      <c r="C29" s="7">
        <v>18964.377961440008</v>
      </c>
      <c r="D29" s="5">
        <v>257029</v>
      </c>
      <c r="E29" s="9">
        <v>49603.906548400002</v>
      </c>
      <c r="F29" s="69">
        <f t="shared" si="1"/>
        <v>68568.284509840014</v>
      </c>
      <c r="G29" s="41">
        <v>573000</v>
      </c>
    </row>
    <row r="30" spans="1:7" s="36" customFormat="1" x14ac:dyDescent="0.3">
      <c r="A30" s="40">
        <v>2012</v>
      </c>
      <c r="B30" s="41">
        <f t="shared" ref="B30" si="2">SUM(C30:E30)</f>
        <v>260172.54121542</v>
      </c>
      <c r="C30" s="42">
        <v>16430.454855920005</v>
      </c>
      <c r="D30" s="43">
        <v>157548</v>
      </c>
      <c r="E30" s="44">
        <v>86194.086359499997</v>
      </c>
      <c r="F30" s="69">
        <f t="shared" ref="F30" si="3">C30+E30</f>
        <v>102624.54121542</v>
      </c>
      <c r="G30" s="41">
        <v>647000</v>
      </c>
    </row>
    <row r="31" spans="1:7" s="36" customFormat="1" x14ac:dyDescent="0.3">
      <c r="A31" s="40">
        <v>2013</v>
      </c>
      <c r="B31" s="41">
        <f t="shared" ref="B31:B33" si="4">SUM(C31:E31)</f>
        <v>244214.79848897998</v>
      </c>
      <c r="C31" s="42">
        <v>11231.230069679998</v>
      </c>
      <c r="D31" s="43">
        <v>118388</v>
      </c>
      <c r="E31" s="44">
        <v>114595.56841930001</v>
      </c>
      <c r="F31" s="69">
        <f t="shared" ref="F31:F33" si="5">C31+E31</f>
        <v>125826.79848898</v>
      </c>
      <c r="G31" s="41">
        <v>718000</v>
      </c>
    </row>
    <row r="32" spans="1:7" s="36" customFormat="1" x14ac:dyDescent="0.3">
      <c r="A32" s="40">
        <v>2014</v>
      </c>
      <c r="B32" s="41">
        <f t="shared" si="4"/>
        <v>198590.09967517998</v>
      </c>
      <c r="C32" s="42">
        <v>22603.032815580002</v>
      </c>
      <c r="D32" s="43">
        <v>148922</v>
      </c>
      <c r="E32" s="44">
        <v>27065.066859600003</v>
      </c>
      <c r="F32" s="69">
        <f t="shared" si="5"/>
        <v>49668.099675180005</v>
      </c>
      <c r="G32" s="41">
        <v>780000</v>
      </c>
    </row>
    <row r="33" spans="1:7" x14ac:dyDescent="0.3">
      <c r="A33" s="40">
        <v>2015</v>
      </c>
      <c r="B33" s="41">
        <f t="shared" si="4"/>
        <v>194823.07060372998</v>
      </c>
      <c r="C33" s="42">
        <v>13917.20410563</v>
      </c>
      <c r="D33" s="43">
        <v>66610</v>
      </c>
      <c r="E33" s="44">
        <v>114295.86649809999</v>
      </c>
      <c r="F33" s="69">
        <f t="shared" si="5"/>
        <v>128213.07060372998</v>
      </c>
      <c r="G33" s="41">
        <v>780000</v>
      </c>
    </row>
    <row r="34" spans="1:7" x14ac:dyDescent="0.3">
      <c r="F34"/>
    </row>
    <row r="35" spans="1:7" ht="14.4" customHeight="1" x14ac:dyDescent="0.3">
      <c r="F35"/>
    </row>
    <row r="36" spans="1:7" x14ac:dyDescent="0.3">
      <c r="F36"/>
    </row>
    <row r="37" spans="1:7" x14ac:dyDescent="0.3">
      <c r="F37"/>
    </row>
    <row r="38" spans="1:7" x14ac:dyDescent="0.3">
      <c r="F38"/>
    </row>
    <row r="39" spans="1:7" x14ac:dyDescent="0.3">
      <c r="F39"/>
    </row>
    <row r="40" spans="1:7" x14ac:dyDescent="0.3">
      <c r="F40"/>
    </row>
    <row r="41" spans="1:7" x14ac:dyDescent="0.3">
      <c r="F41"/>
    </row>
    <row r="42" spans="1:7" x14ac:dyDescent="0.3">
      <c r="F42"/>
    </row>
    <row r="43" spans="1:7" x14ac:dyDescent="0.3">
      <c r="F43"/>
    </row>
    <row r="44" spans="1:7" x14ac:dyDescent="0.3">
      <c r="F44"/>
    </row>
    <row r="45" spans="1:7" x14ac:dyDescent="0.3">
      <c r="F45"/>
    </row>
    <row r="46" spans="1:7" x14ac:dyDescent="0.3">
      <c r="F46"/>
    </row>
    <row r="47" spans="1:7" x14ac:dyDescent="0.3">
      <c r="F47"/>
    </row>
    <row r="48" spans="1:7" x14ac:dyDescent="0.3">
      <c r="F48"/>
    </row>
    <row r="49" spans="6:6" x14ac:dyDescent="0.3">
      <c r="F49"/>
    </row>
    <row r="50" spans="6:6" x14ac:dyDescent="0.3">
      <c r="F50"/>
    </row>
    <row r="51" spans="6:6" x14ac:dyDescent="0.3">
      <c r="F51"/>
    </row>
    <row r="52" spans="6:6" x14ac:dyDescent="0.3">
      <c r="F52"/>
    </row>
    <row r="53" spans="6:6" ht="15" customHeight="1" x14ac:dyDescent="0.3">
      <c r="F53"/>
    </row>
    <row r="54" spans="6:6" x14ac:dyDescent="0.3">
      <c r="F54"/>
    </row>
    <row r="55" spans="6:6" x14ac:dyDescent="0.3">
      <c r="F55"/>
    </row>
    <row r="56" spans="6:6" x14ac:dyDescent="0.3">
      <c r="F56"/>
    </row>
    <row r="57" spans="6:6" x14ac:dyDescent="0.3">
      <c r="F57"/>
    </row>
    <row r="58" spans="6:6" x14ac:dyDescent="0.3">
      <c r="F58"/>
    </row>
    <row r="59" spans="6:6" x14ac:dyDescent="0.3">
      <c r="F59"/>
    </row>
    <row r="60" spans="6:6" ht="15.75" customHeight="1" x14ac:dyDescent="0.3">
      <c r="F60"/>
    </row>
    <row r="61" spans="6:6" x14ac:dyDescent="0.3">
      <c r="F61"/>
    </row>
    <row r="62" spans="6:6" x14ac:dyDescent="0.3">
      <c r="F62"/>
    </row>
    <row r="63" spans="6:6" x14ac:dyDescent="0.3">
      <c r="F63"/>
    </row>
    <row r="64" spans="6:6" x14ac:dyDescent="0.3">
      <c r="F64"/>
    </row>
    <row r="65" spans="6:6" x14ac:dyDescent="0.3">
      <c r="F65"/>
    </row>
    <row r="66" spans="6:6" ht="15" customHeight="1" x14ac:dyDescent="0.3">
      <c r="F66"/>
    </row>
    <row r="73" spans="6:6" ht="15.75" customHeight="1" x14ac:dyDescent="0.3"/>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opLeftCell="E1" workbookViewId="0">
      <selection activeCell="F3" sqref="F3"/>
    </sheetView>
  </sheetViews>
  <sheetFormatPr defaultRowHeight="14.4" x14ac:dyDescent="0.3"/>
  <cols>
    <col min="2" max="2" width="13.88671875" customWidth="1"/>
    <col min="3" max="4" width="10.44140625" customWidth="1"/>
    <col min="5" max="5" width="13" customWidth="1"/>
    <col min="6" max="6" width="11.44140625" style="13" customWidth="1"/>
  </cols>
  <sheetData>
    <row r="1" spans="1:8" ht="14.55" x14ac:dyDescent="0.35">
      <c r="A1" t="s">
        <v>24</v>
      </c>
    </row>
    <row r="2" spans="1:8" ht="14.55" x14ac:dyDescent="0.35">
      <c r="A2" s="1" t="s">
        <v>23</v>
      </c>
      <c r="B2" s="13" t="s">
        <v>8</v>
      </c>
      <c r="C2" s="6" t="s">
        <v>2</v>
      </c>
      <c r="D2" s="4" t="s">
        <v>1</v>
      </c>
      <c r="E2" s="8" t="s">
        <v>3</v>
      </c>
      <c r="F2" s="68" t="s">
        <v>26</v>
      </c>
      <c r="G2" t="s">
        <v>73</v>
      </c>
      <c r="H2" t="s">
        <v>62</v>
      </c>
    </row>
    <row r="3" spans="1:8" x14ac:dyDescent="0.3">
      <c r="A3" s="2">
        <v>1986</v>
      </c>
      <c r="B3" s="14">
        <f>SUM(C3:E3)</f>
        <v>944290.50401452987</v>
      </c>
      <c r="C3" s="7">
        <v>230795.88137800997</v>
      </c>
      <c r="D3" s="5">
        <v>682851</v>
      </c>
      <c r="E3" s="9">
        <v>30643.622636520002</v>
      </c>
      <c r="F3" s="69">
        <f>C3+E3</f>
        <v>261439.50401452999</v>
      </c>
      <c r="G3" s="13"/>
    </row>
    <row r="4" spans="1:8" x14ac:dyDescent="0.3">
      <c r="A4" s="2">
        <v>1987</v>
      </c>
      <c r="B4" s="41">
        <f t="shared" ref="B4:B30" si="0">SUM(C4:E4)</f>
        <v>924995.21293764003</v>
      </c>
      <c r="C4" s="7">
        <v>262578.37254012999</v>
      </c>
      <c r="D4" s="5">
        <v>578132</v>
      </c>
      <c r="E4" s="9">
        <v>84284.840397509994</v>
      </c>
      <c r="F4" s="69">
        <f t="shared" ref="F4:F28" si="1">C4+E4</f>
        <v>346863.21293763997</v>
      </c>
      <c r="G4" s="13"/>
    </row>
    <row r="5" spans="1:8" x14ac:dyDescent="0.3">
      <c r="A5" s="2">
        <v>1988</v>
      </c>
      <c r="B5" s="41">
        <f t="shared" si="0"/>
        <v>1061097.3913873401</v>
      </c>
      <c r="C5" s="7">
        <v>324679.85585882002</v>
      </c>
      <c r="D5" s="5">
        <v>632604</v>
      </c>
      <c r="E5" s="9">
        <v>103813.53552852001</v>
      </c>
      <c r="F5" s="69">
        <f t="shared" si="1"/>
        <v>428493.39138734003</v>
      </c>
      <c r="G5" s="13"/>
    </row>
    <row r="6" spans="1:8" x14ac:dyDescent="0.3">
      <c r="A6" s="2">
        <v>1989</v>
      </c>
      <c r="B6" s="41">
        <f t="shared" si="0"/>
        <v>1093062.35518002</v>
      </c>
      <c r="C6" s="7">
        <v>363776.31191568007</v>
      </c>
      <c r="D6" s="5">
        <v>671134</v>
      </c>
      <c r="E6" s="9">
        <v>58152.043264340005</v>
      </c>
      <c r="F6" s="69">
        <f t="shared" si="1"/>
        <v>421928.35518002009</v>
      </c>
      <c r="G6" s="13"/>
    </row>
    <row r="7" spans="1:8" s="13" customFormat="1" x14ac:dyDescent="0.3">
      <c r="A7" s="2">
        <v>1990</v>
      </c>
      <c r="B7" s="41">
        <f t="shared" si="0"/>
        <v>1380974.8166970599</v>
      </c>
      <c r="C7" s="7">
        <v>183792.76177355991</v>
      </c>
      <c r="D7" s="5">
        <v>765787</v>
      </c>
      <c r="E7" s="9">
        <v>431395.05492349999</v>
      </c>
      <c r="F7" s="69">
        <f t="shared" si="1"/>
        <v>615187.8166970599</v>
      </c>
    </row>
    <row r="8" spans="1:8" x14ac:dyDescent="0.3">
      <c r="A8" s="2">
        <v>1991</v>
      </c>
      <c r="B8" s="41">
        <f t="shared" si="0"/>
        <v>802802.22736454988</v>
      </c>
      <c r="C8" s="7">
        <v>168683.77164029994</v>
      </c>
      <c r="D8" s="5">
        <v>570131</v>
      </c>
      <c r="E8" s="9">
        <v>63987.455724250001</v>
      </c>
      <c r="F8" s="69">
        <f t="shared" si="1"/>
        <v>232671.22736454994</v>
      </c>
      <c r="G8" s="13"/>
    </row>
    <row r="9" spans="1:8" x14ac:dyDescent="0.3">
      <c r="A9" s="2">
        <v>1992</v>
      </c>
      <c r="B9" s="41">
        <f t="shared" si="0"/>
        <v>599277.23883839999</v>
      </c>
      <c r="C9" s="7">
        <v>239460.8673402</v>
      </c>
      <c r="D9" s="5">
        <v>299907</v>
      </c>
      <c r="E9" s="9">
        <v>59909.371498199995</v>
      </c>
      <c r="F9" s="69">
        <f t="shared" si="1"/>
        <v>299370.23883839999</v>
      </c>
      <c r="G9" s="13"/>
    </row>
    <row r="10" spans="1:8" x14ac:dyDescent="0.3">
      <c r="A10" s="2">
        <v>1993</v>
      </c>
      <c r="B10" s="41">
        <f t="shared" si="0"/>
        <v>480257.71274318598</v>
      </c>
      <c r="C10" s="7">
        <v>159880.25757768599</v>
      </c>
      <c r="D10" s="5">
        <v>297549</v>
      </c>
      <c r="E10" s="9">
        <v>22828.4551655</v>
      </c>
      <c r="F10" s="69">
        <f t="shared" si="1"/>
        <v>182708.71274318598</v>
      </c>
      <c r="G10" s="13"/>
    </row>
    <row r="11" spans="1:8" x14ac:dyDescent="0.3">
      <c r="A11" s="2">
        <v>1994</v>
      </c>
      <c r="B11" s="41">
        <f t="shared" si="0"/>
        <v>507687.90922171995</v>
      </c>
      <c r="C11" s="7">
        <v>125279.39213429998</v>
      </c>
      <c r="D11" s="5">
        <v>352618</v>
      </c>
      <c r="E11" s="9">
        <v>29790.517087419998</v>
      </c>
      <c r="F11" s="69">
        <f t="shared" si="1"/>
        <v>155069.90922171998</v>
      </c>
      <c r="G11" s="13"/>
    </row>
    <row r="12" spans="1:8" x14ac:dyDescent="0.3">
      <c r="A12" s="2">
        <v>1995</v>
      </c>
      <c r="B12" s="41">
        <f t="shared" si="0"/>
        <v>602223.7633615199</v>
      </c>
      <c r="C12" s="7">
        <v>249404.39867487998</v>
      </c>
      <c r="D12" s="5">
        <v>345514</v>
      </c>
      <c r="E12" s="9">
        <v>7305.3646866400004</v>
      </c>
      <c r="F12" s="69">
        <f t="shared" si="1"/>
        <v>256709.76336151999</v>
      </c>
      <c r="G12" s="13"/>
    </row>
    <row r="13" spans="1:8" x14ac:dyDescent="0.3">
      <c r="A13" s="2">
        <v>1996</v>
      </c>
      <c r="B13" s="41">
        <f t="shared" si="0"/>
        <v>584244.44625058002</v>
      </c>
      <c r="C13" s="7">
        <v>143919.06831495001</v>
      </c>
      <c r="D13" s="5">
        <v>365624</v>
      </c>
      <c r="E13" s="9">
        <v>74701.377935630007</v>
      </c>
      <c r="F13" s="69">
        <f t="shared" si="1"/>
        <v>218620.44625058002</v>
      </c>
      <c r="G13" s="13"/>
    </row>
    <row r="14" spans="1:8" x14ac:dyDescent="0.3">
      <c r="A14" s="2">
        <v>1997</v>
      </c>
      <c r="B14" s="41">
        <f t="shared" si="0"/>
        <v>479038.43625684991</v>
      </c>
      <c r="C14" s="7">
        <v>108613.07567316994</v>
      </c>
      <c r="D14" s="5">
        <v>359730</v>
      </c>
      <c r="E14" s="9">
        <v>10695.36058368</v>
      </c>
      <c r="F14" s="69">
        <f t="shared" si="1"/>
        <v>119308.43625684993</v>
      </c>
      <c r="G14" s="13"/>
    </row>
    <row r="15" spans="1:8" s="13" customFormat="1" x14ac:dyDescent="0.3">
      <c r="A15" s="2">
        <v>1998</v>
      </c>
      <c r="B15" s="41">
        <f t="shared" si="0"/>
        <v>405488.98716407001</v>
      </c>
      <c r="C15" s="7">
        <v>97454.70273742998</v>
      </c>
      <c r="D15" s="5">
        <v>299036</v>
      </c>
      <c r="E15" s="9">
        <v>8998.2844266399989</v>
      </c>
      <c r="F15" s="69">
        <f t="shared" si="1"/>
        <v>106452.98716406999</v>
      </c>
    </row>
    <row r="16" spans="1:8" s="13" customFormat="1" x14ac:dyDescent="0.3">
      <c r="A16" s="2">
        <v>1999</v>
      </c>
      <c r="B16" s="41">
        <f t="shared" si="0"/>
        <v>221752.83951502998</v>
      </c>
      <c r="C16" s="7">
        <v>107929.39673827999</v>
      </c>
      <c r="D16" s="5">
        <v>98506</v>
      </c>
      <c r="E16" s="9">
        <v>15317.442776750002</v>
      </c>
      <c r="F16" s="69">
        <f t="shared" si="1"/>
        <v>123246.83951502999</v>
      </c>
    </row>
    <row r="17" spans="1:8" x14ac:dyDescent="0.3">
      <c r="A17" s="2">
        <v>2000</v>
      </c>
      <c r="B17" s="41">
        <f t="shared" si="0"/>
        <v>45975.607458159997</v>
      </c>
      <c r="C17" s="7">
        <v>18283.124657959997</v>
      </c>
      <c r="D17" s="5">
        <v>17873</v>
      </c>
      <c r="E17" s="9">
        <v>9819.4828001999995</v>
      </c>
      <c r="F17" s="69">
        <f t="shared" si="1"/>
        <v>28102.607458159997</v>
      </c>
      <c r="G17" s="13"/>
    </row>
    <row r="18" spans="1:8" x14ac:dyDescent="0.3">
      <c r="A18" s="2">
        <v>2001</v>
      </c>
      <c r="B18" s="41">
        <f t="shared" si="0"/>
        <v>151345.00516187999</v>
      </c>
      <c r="C18" s="7">
        <v>77487.793310769994</v>
      </c>
      <c r="D18" s="5">
        <v>58669</v>
      </c>
      <c r="E18" s="9">
        <v>15188.211851109998</v>
      </c>
      <c r="F18" s="69">
        <f t="shared" si="1"/>
        <v>92676.005161879992</v>
      </c>
      <c r="G18" s="13"/>
    </row>
    <row r="19" spans="1:8" x14ac:dyDescent="0.3">
      <c r="A19" s="2">
        <v>2002</v>
      </c>
      <c r="B19" s="41">
        <f t="shared" si="0"/>
        <v>145560.81163381998</v>
      </c>
      <c r="C19" s="7">
        <v>82869.461882319971</v>
      </c>
      <c r="D19" s="5">
        <v>54909</v>
      </c>
      <c r="E19" s="9">
        <v>7782.3497514999999</v>
      </c>
      <c r="F19" s="69">
        <f t="shared" si="1"/>
        <v>90651.811633819976</v>
      </c>
      <c r="G19" s="13"/>
    </row>
    <row r="20" spans="1:8" x14ac:dyDescent="0.3">
      <c r="A20" s="2">
        <v>2003</v>
      </c>
      <c r="B20" s="41">
        <f t="shared" si="0"/>
        <v>151467.51661962201</v>
      </c>
      <c r="C20" s="7">
        <v>69926.030598522018</v>
      </c>
      <c r="D20" s="5">
        <v>48571</v>
      </c>
      <c r="E20" s="9">
        <v>32970.486021099998</v>
      </c>
      <c r="F20" s="69">
        <f t="shared" si="1"/>
        <v>102896.51661962201</v>
      </c>
      <c r="G20" s="13"/>
    </row>
    <row r="21" spans="1:8" x14ac:dyDescent="0.3">
      <c r="A21" s="2">
        <v>2004</v>
      </c>
      <c r="B21" s="41">
        <f t="shared" si="0"/>
        <v>191150.230492161</v>
      </c>
      <c r="C21" s="7">
        <v>86973.996538081003</v>
      </c>
      <c r="D21" s="5">
        <v>49762</v>
      </c>
      <c r="E21" s="9">
        <v>54414.233954080009</v>
      </c>
      <c r="F21" s="69">
        <f t="shared" si="1"/>
        <v>141388.230492161</v>
      </c>
      <c r="G21" s="13"/>
    </row>
    <row r="22" spans="1:8" x14ac:dyDescent="0.3">
      <c r="A22" s="2">
        <v>2005</v>
      </c>
      <c r="B22" s="41">
        <f t="shared" si="0"/>
        <v>151143.96542370802</v>
      </c>
      <c r="C22" s="7">
        <v>55148.708163288014</v>
      </c>
      <c r="D22" s="5">
        <v>48718</v>
      </c>
      <c r="E22" s="9">
        <v>47277.257260420003</v>
      </c>
      <c r="F22" s="69">
        <f t="shared" si="1"/>
        <v>102425.96542370802</v>
      </c>
      <c r="G22" s="13"/>
    </row>
    <row r="23" spans="1:8" x14ac:dyDescent="0.3">
      <c r="A23" s="2">
        <v>2006</v>
      </c>
      <c r="B23" s="41">
        <f t="shared" si="0"/>
        <v>196879.22526805941</v>
      </c>
      <c r="C23" s="7">
        <v>101851.65057625942</v>
      </c>
      <c r="D23" s="5">
        <v>83505</v>
      </c>
      <c r="E23" s="9">
        <v>11522.5746918</v>
      </c>
      <c r="F23" s="69">
        <f t="shared" si="1"/>
        <v>113374.22526805941</v>
      </c>
      <c r="G23" s="13"/>
    </row>
    <row r="24" spans="1:8" x14ac:dyDescent="0.3">
      <c r="A24" s="2">
        <v>2007</v>
      </c>
      <c r="B24" s="41">
        <f t="shared" si="0"/>
        <v>325591.60521582002</v>
      </c>
      <c r="C24" s="7">
        <v>168178.97978872003</v>
      </c>
      <c r="D24" s="5">
        <v>141837</v>
      </c>
      <c r="E24" s="9">
        <v>15575.6254271</v>
      </c>
      <c r="F24" s="69">
        <f t="shared" si="1"/>
        <v>183754.60521582002</v>
      </c>
      <c r="H24" s="47">
        <v>132000</v>
      </c>
    </row>
    <row r="25" spans="1:8" x14ac:dyDescent="0.3">
      <c r="A25" s="2">
        <v>2008</v>
      </c>
      <c r="B25" s="41">
        <f t="shared" si="0"/>
        <v>362997.46690287907</v>
      </c>
      <c r="C25" s="7">
        <v>97009.19701517903</v>
      </c>
      <c r="D25" s="5">
        <v>172079</v>
      </c>
      <c r="E25" s="9">
        <v>93909.269887700008</v>
      </c>
      <c r="F25" s="69">
        <f t="shared" si="1"/>
        <v>190918.46690287904</v>
      </c>
      <c r="H25" s="47">
        <v>132000</v>
      </c>
    </row>
    <row r="26" spans="1:8" x14ac:dyDescent="0.3">
      <c r="A26" s="2">
        <v>2009</v>
      </c>
      <c r="B26" s="41">
        <f t="shared" si="0"/>
        <v>263142.145397869</v>
      </c>
      <c r="C26" s="7">
        <v>45996.104905399006</v>
      </c>
      <c r="D26" s="5">
        <v>164550</v>
      </c>
      <c r="E26" s="9">
        <v>52596.040492469998</v>
      </c>
      <c r="F26" s="69">
        <f t="shared" si="1"/>
        <v>98592.145397868997</v>
      </c>
      <c r="H26" s="47">
        <v>132000</v>
      </c>
    </row>
    <row r="27" spans="1:8" x14ac:dyDescent="0.3">
      <c r="A27" s="2">
        <v>2010</v>
      </c>
      <c r="B27" s="41">
        <f t="shared" si="0"/>
        <v>241345.59045351698</v>
      </c>
      <c r="C27" s="7">
        <v>54682.806213206997</v>
      </c>
      <c r="D27" s="5">
        <v>158853</v>
      </c>
      <c r="E27" s="9">
        <v>27809.78424031</v>
      </c>
      <c r="F27" s="69">
        <f t="shared" si="1"/>
        <v>82492.590453516998</v>
      </c>
      <c r="G27" s="41">
        <v>395304</v>
      </c>
    </row>
    <row r="28" spans="1:8" x14ac:dyDescent="0.3">
      <c r="A28" s="2">
        <v>2011</v>
      </c>
      <c r="B28" s="41">
        <f t="shared" si="0"/>
        <v>270348.61877680401</v>
      </c>
      <c r="C28" s="7">
        <v>48788.373959124008</v>
      </c>
      <c r="D28" s="5">
        <v>202873</v>
      </c>
      <c r="E28" s="9">
        <v>18687.244817679999</v>
      </c>
      <c r="F28" s="69">
        <f t="shared" si="1"/>
        <v>67475.618776804011</v>
      </c>
      <c r="G28" s="41">
        <v>395304</v>
      </c>
    </row>
    <row r="29" spans="1:8" x14ac:dyDescent="0.3">
      <c r="A29" s="40">
        <v>2012</v>
      </c>
      <c r="B29" s="41">
        <f t="shared" si="0"/>
        <v>262398.31111786602</v>
      </c>
      <c r="C29" s="42">
        <v>69651.469382666008</v>
      </c>
      <c r="D29" s="43">
        <v>161699</v>
      </c>
      <c r="E29" s="44">
        <v>31047.8417352</v>
      </c>
      <c r="F29" s="69">
        <f t="shared" ref="F29" si="2">C29+E29</f>
        <v>100699.311117866</v>
      </c>
      <c r="G29" s="41">
        <v>395304</v>
      </c>
    </row>
    <row r="30" spans="1:8" s="36" customFormat="1" x14ac:dyDescent="0.3">
      <c r="A30" s="40">
        <v>2013</v>
      </c>
      <c r="B30" s="41">
        <f t="shared" si="0"/>
        <v>236383.521160506</v>
      </c>
      <c r="C30" s="42">
        <v>51932.865390705985</v>
      </c>
      <c r="D30" s="43">
        <v>162206</v>
      </c>
      <c r="E30" s="44">
        <v>22244.6557698</v>
      </c>
      <c r="F30" s="69">
        <f t="shared" ref="F30" si="3">C30+E30</f>
        <v>74177.521160505989</v>
      </c>
      <c r="G30" s="41">
        <v>306000</v>
      </c>
    </row>
    <row r="31" spans="1:8" s="36" customFormat="1" x14ac:dyDescent="0.3">
      <c r="A31" s="40">
        <v>2014</v>
      </c>
      <c r="B31" s="41">
        <f t="shared" ref="B31:B32" si="4">SUM(C31:E31)</f>
        <v>211400.56360508921</v>
      </c>
      <c r="C31" s="42">
        <v>45218.3246772192</v>
      </c>
      <c r="D31" s="43">
        <v>150634</v>
      </c>
      <c r="E31" s="44">
        <v>15548.238927869999</v>
      </c>
      <c r="F31" s="69">
        <f t="shared" ref="F31:F32" si="5">C31+E31</f>
        <v>60766.563605089199</v>
      </c>
      <c r="G31" s="41">
        <v>309000</v>
      </c>
    </row>
    <row r="32" spans="1:8" s="36" customFormat="1" x14ac:dyDescent="0.3">
      <c r="A32" s="40">
        <v>2015</v>
      </c>
      <c r="B32" s="41">
        <f t="shared" si="4"/>
        <v>199422.06025218903</v>
      </c>
      <c r="C32" s="42">
        <v>86048.751113779013</v>
      </c>
      <c r="D32" s="43">
        <v>101919</v>
      </c>
      <c r="E32" s="44">
        <v>11454.309138409999</v>
      </c>
      <c r="F32" s="69">
        <f t="shared" si="5"/>
        <v>97503.06025218901</v>
      </c>
      <c r="G32" s="41">
        <v>328000</v>
      </c>
    </row>
    <row r="33" spans="6:6" x14ac:dyDescent="0.3">
      <c r="F33"/>
    </row>
    <row r="34" spans="6:6" x14ac:dyDescent="0.3">
      <c r="F34"/>
    </row>
    <row r="35" spans="6:6" ht="14.4" customHeight="1" x14ac:dyDescent="0.3">
      <c r="F35"/>
    </row>
    <row r="36" spans="6:6" x14ac:dyDescent="0.3">
      <c r="F36"/>
    </row>
    <row r="37" spans="6:6" x14ac:dyDescent="0.3">
      <c r="F37"/>
    </row>
    <row r="38" spans="6:6" x14ac:dyDescent="0.3">
      <c r="F38"/>
    </row>
    <row r="39" spans="6:6" x14ac:dyDescent="0.3">
      <c r="F39"/>
    </row>
    <row r="40" spans="6:6" x14ac:dyDescent="0.3">
      <c r="F40"/>
    </row>
    <row r="41" spans="6:6" x14ac:dyDescent="0.3">
      <c r="F41"/>
    </row>
    <row r="42" spans="6:6" x14ac:dyDescent="0.3">
      <c r="F42"/>
    </row>
    <row r="43" spans="6:6" x14ac:dyDescent="0.3">
      <c r="F43"/>
    </row>
    <row r="44" spans="6:6" x14ac:dyDescent="0.3">
      <c r="F44"/>
    </row>
    <row r="45" spans="6:6" x14ac:dyDescent="0.3">
      <c r="F45"/>
    </row>
    <row r="46" spans="6:6" x14ac:dyDescent="0.3">
      <c r="F46"/>
    </row>
    <row r="47" spans="6:6" x14ac:dyDescent="0.3">
      <c r="F47"/>
    </row>
    <row r="48" spans="6:6" x14ac:dyDescent="0.3">
      <c r="F48"/>
    </row>
    <row r="49" spans="6:6" x14ac:dyDescent="0.3">
      <c r="F49"/>
    </row>
    <row r="50" spans="6:6" x14ac:dyDescent="0.3">
      <c r="F50"/>
    </row>
    <row r="51" spans="6:6" x14ac:dyDescent="0.3">
      <c r="F51"/>
    </row>
    <row r="52" spans="6:6" x14ac:dyDescent="0.3">
      <c r="F52"/>
    </row>
    <row r="53" spans="6:6" x14ac:dyDescent="0.3">
      <c r="F53"/>
    </row>
    <row r="54" spans="6:6" x14ac:dyDescent="0.3">
      <c r="F54"/>
    </row>
    <row r="55" spans="6:6" x14ac:dyDescent="0.3">
      <c r="F55"/>
    </row>
    <row r="56" spans="6:6" x14ac:dyDescent="0.3">
      <c r="F56"/>
    </row>
    <row r="57" spans="6:6" x14ac:dyDescent="0.3">
      <c r="F57"/>
    </row>
    <row r="58" spans="6:6" x14ac:dyDescent="0.3">
      <c r="F58"/>
    </row>
    <row r="59" spans="6:6" x14ac:dyDescent="0.3">
      <c r="F59"/>
    </row>
    <row r="60" spans="6:6" x14ac:dyDescent="0.3">
      <c r="F60"/>
    </row>
    <row r="61" spans="6:6" x14ac:dyDescent="0.3">
      <c r="F61"/>
    </row>
    <row r="62" spans="6:6" x14ac:dyDescent="0.3">
      <c r="F62"/>
    </row>
    <row r="63" spans="6:6" x14ac:dyDescent="0.3">
      <c r="F63"/>
    </row>
    <row r="64" spans="6:6" x14ac:dyDescent="0.3">
      <c r="F64"/>
    </row>
    <row r="65" spans="6:6" x14ac:dyDescent="0.3">
      <c r="F65"/>
    </row>
    <row r="66" spans="6:6" x14ac:dyDescent="0.3">
      <c r="F66"/>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topLeftCell="F4" workbookViewId="0">
      <selection activeCell="Z29" sqref="Z29"/>
    </sheetView>
  </sheetViews>
  <sheetFormatPr defaultRowHeight="14.4" x14ac:dyDescent="0.3"/>
  <cols>
    <col min="2" max="2" width="12.6640625" customWidth="1"/>
    <col min="3" max="3" width="10.5546875" customWidth="1"/>
    <col min="4" max="4" width="10.44140625" customWidth="1"/>
    <col min="5" max="5" width="13" customWidth="1"/>
    <col min="6" max="6" width="11.44140625" style="13" customWidth="1"/>
    <col min="7" max="7" width="9.44140625" customWidth="1"/>
    <col min="12" max="12" width="10.88671875" customWidth="1"/>
    <col min="13" max="13" width="10.44140625" bestFit="1" customWidth="1"/>
    <col min="14" max="14" width="13.5546875" bestFit="1" customWidth="1"/>
    <col min="15" max="15" width="9.6640625" customWidth="1"/>
    <col min="16" max="16" width="10.109375" customWidth="1"/>
    <col min="17" max="17" width="11.33203125" bestFit="1" customWidth="1"/>
    <col min="18" max="18" width="10" bestFit="1" customWidth="1"/>
  </cols>
  <sheetData>
    <row r="1" spans="1:8" s="36" customFormat="1" x14ac:dyDescent="0.3">
      <c r="A1" t="s">
        <v>58</v>
      </c>
    </row>
    <row r="2" spans="1:8" s="36" customFormat="1" x14ac:dyDescent="0.3">
      <c r="A2" s="70" t="s">
        <v>90</v>
      </c>
      <c r="B2" s="70"/>
      <c r="C2" s="70"/>
      <c r="D2" s="70"/>
      <c r="E2" s="70"/>
      <c r="F2" s="70"/>
      <c r="G2" s="70"/>
      <c r="H2" s="70"/>
    </row>
    <row r="3" spans="1:8" x14ac:dyDescent="0.3">
      <c r="A3" s="70"/>
      <c r="B3" s="70"/>
      <c r="C3" s="70"/>
      <c r="D3" s="70"/>
      <c r="E3" s="70"/>
      <c r="F3" s="70"/>
      <c r="G3" s="70"/>
      <c r="H3" s="70"/>
    </row>
    <row r="4" spans="1:8" x14ac:dyDescent="0.3">
      <c r="A4" s="10" t="s">
        <v>23</v>
      </c>
      <c r="B4" s="13" t="s">
        <v>8</v>
      </c>
      <c r="C4" s="6" t="s">
        <v>2</v>
      </c>
      <c r="D4" s="4" t="s">
        <v>1</v>
      </c>
      <c r="E4" s="8" t="s">
        <v>3</v>
      </c>
      <c r="F4" s="68" t="s">
        <v>26</v>
      </c>
      <c r="G4" s="17" t="s">
        <v>29</v>
      </c>
      <c r="H4" t="s">
        <v>89</v>
      </c>
    </row>
    <row r="5" spans="1:8" x14ac:dyDescent="0.3">
      <c r="A5" s="2">
        <v>1986</v>
      </c>
      <c r="B5" s="14">
        <f t="shared" ref="B5:B28" si="0">SUM(C5:E5)</f>
        <v>318789.67032921896</v>
      </c>
      <c r="C5" s="7">
        <v>72611.523357381986</v>
      </c>
      <c r="D5" s="5">
        <v>222114</v>
      </c>
      <c r="E5" s="9">
        <v>24064.146971836999</v>
      </c>
      <c r="F5" s="69">
        <f>C5+E5</f>
        <v>96675.670329218992</v>
      </c>
      <c r="G5" s="11"/>
    </row>
    <row r="6" spans="1:8" x14ac:dyDescent="0.3">
      <c r="A6" s="2">
        <v>1987</v>
      </c>
      <c r="B6" s="14">
        <f t="shared" si="0"/>
        <v>425043.98048308003</v>
      </c>
      <c r="C6" s="7">
        <v>130522.52152297999</v>
      </c>
      <c r="D6" s="5">
        <v>193546</v>
      </c>
      <c r="E6" s="9">
        <v>100975.45896009999</v>
      </c>
      <c r="F6" s="69">
        <f t="shared" ref="F6:F33" si="1">C6+E6</f>
        <v>231497.98048307997</v>
      </c>
      <c r="G6" s="11"/>
    </row>
    <row r="7" spans="1:8" x14ac:dyDescent="0.3">
      <c r="A7" s="2">
        <v>1988</v>
      </c>
      <c r="B7" s="14">
        <f t="shared" si="0"/>
        <v>428428.9346792</v>
      </c>
      <c r="C7" s="7">
        <v>168197.15449892002</v>
      </c>
      <c r="D7" s="5">
        <v>169063</v>
      </c>
      <c r="E7" s="9">
        <v>91168.780180279995</v>
      </c>
      <c r="F7" s="69">
        <f t="shared" si="1"/>
        <v>259365.9346792</v>
      </c>
      <c r="G7" s="11"/>
    </row>
    <row r="8" spans="1:8" x14ac:dyDescent="0.3">
      <c r="A8" s="2">
        <v>1989</v>
      </c>
      <c r="B8" s="14">
        <f t="shared" si="0"/>
        <v>533173.44991761702</v>
      </c>
      <c r="C8" s="7">
        <v>107037.99144327703</v>
      </c>
      <c r="D8" s="5">
        <v>264911</v>
      </c>
      <c r="E8" s="9">
        <v>161224.45847434</v>
      </c>
      <c r="F8" s="69">
        <f t="shared" si="1"/>
        <v>268262.44991761702</v>
      </c>
      <c r="G8" s="11"/>
    </row>
    <row r="9" spans="1:8" x14ac:dyDescent="0.3">
      <c r="A9" s="2">
        <v>1990</v>
      </c>
      <c r="B9" s="14">
        <f t="shared" si="0"/>
        <v>376530.13387455</v>
      </c>
      <c r="C9" s="7">
        <v>102189.17883604999</v>
      </c>
      <c r="D9" s="5">
        <v>221264</v>
      </c>
      <c r="E9" s="9">
        <v>53076.955038500004</v>
      </c>
      <c r="F9" s="69">
        <f t="shared" si="1"/>
        <v>155266.13387455</v>
      </c>
      <c r="G9" s="11"/>
    </row>
    <row r="10" spans="1:8" x14ac:dyDescent="0.3">
      <c r="A10" s="2">
        <v>1991</v>
      </c>
      <c r="B10" s="14">
        <f t="shared" si="0"/>
        <v>475074.44025798002</v>
      </c>
      <c r="C10" s="7">
        <v>160976.30352197998</v>
      </c>
      <c r="D10" s="5">
        <v>142514</v>
      </c>
      <c r="E10" s="9">
        <v>171584.13673600004</v>
      </c>
      <c r="F10" s="69">
        <f t="shared" si="1"/>
        <v>332560.44025798002</v>
      </c>
      <c r="G10" s="11"/>
    </row>
    <row r="11" spans="1:8" x14ac:dyDescent="0.3">
      <c r="A11" s="2">
        <v>1992</v>
      </c>
      <c r="B11" s="14">
        <f t="shared" si="0"/>
        <v>421705.87237546599</v>
      </c>
      <c r="C11" s="7">
        <v>169532.24713506602</v>
      </c>
      <c r="D11" s="5">
        <v>101040</v>
      </c>
      <c r="E11" s="9">
        <v>151133.62524039997</v>
      </c>
      <c r="F11" s="69">
        <f t="shared" si="1"/>
        <v>320665.87237546599</v>
      </c>
      <c r="G11" s="11"/>
    </row>
    <row r="12" spans="1:8" x14ac:dyDescent="0.3">
      <c r="A12" s="2">
        <v>1993</v>
      </c>
      <c r="B12" s="14">
        <f t="shared" si="0"/>
        <v>359354.15925799997</v>
      </c>
      <c r="C12" s="7">
        <v>85293.957980199993</v>
      </c>
      <c r="D12" s="5">
        <v>195156</v>
      </c>
      <c r="E12" s="9">
        <v>78904.201277799992</v>
      </c>
      <c r="F12" s="69">
        <f t="shared" si="1"/>
        <v>164198.15925799997</v>
      </c>
      <c r="G12" s="11"/>
    </row>
    <row r="13" spans="1:8" x14ac:dyDescent="0.3">
      <c r="A13" s="2">
        <v>1994</v>
      </c>
      <c r="B13" s="14">
        <f t="shared" si="0"/>
        <v>398760.86099476006</v>
      </c>
      <c r="C13" s="7">
        <v>118472.92445436001</v>
      </c>
      <c r="D13" s="5">
        <v>194464</v>
      </c>
      <c r="E13" s="9">
        <v>85823.936540399998</v>
      </c>
      <c r="F13" s="69">
        <f t="shared" si="1"/>
        <v>204296.86099476001</v>
      </c>
      <c r="G13" s="11"/>
    </row>
    <row r="14" spans="1:8" x14ac:dyDescent="0.3">
      <c r="A14" s="2">
        <v>1995</v>
      </c>
      <c r="B14" s="14">
        <f t="shared" si="0"/>
        <v>316239.76442709001</v>
      </c>
      <c r="C14" s="7">
        <v>122026.15445809001</v>
      </c>
      <c r="D14" s="5">
        <v>184549</v>
      </c>
      <c r="E14" s="9">
        <v>9664.609969000001</v>
      </c>
      <c r="F14" s="69">
        <f t="shared" si="1"/>
        <v>131690.76442709001</v>
      </c>
      <c r="G14" s="11"/>
    </row>
    <row r="15" spans="1:8" x14ac:dyDescent="0.3">
      <c r="A15" s="2">
        <v>1996</v>
      </c>
      <c r="B15" s="14">
        <f t="shared" si="0"/>
        <v>261328.05790700001</v>
      </c>
      <c r="C15" s="7">
        <v>59863.61953389999</v>
      </c>
      <c r="D15" s="5">
        <v>142828</v>
      </c>
      <c r="E15" s="9">
        <v>58636.438373099998</v>
      </c>
      <c r="F15" s="69">
        <f t="shared" si="1"/>
        <v>118500.05790699998</v>
      </c>
      <c r="G15" s="11"/>
    </row>
    <row r="16" spans="1:8" x14ac:dyDescent="0.3">
      <c r="A16" s="2">
        <v>1997</v>
      </c>
      <c r="B16" s="14">
        <f t="shared" si="0"/>
        <v>280227.54073870997</v>
      </c>
      <c r="C16" s="7">
        <v>157131.34006830998</v>
      </c>
      <c r="D16" s="5">
        <v>114263</v>
      </c>
      <c r="E16" s="9">
        <v>8833.2006703999996</v>
      </c>
      <c r="F16" s="69">
        <f t="shared" si="1"/>
        <v>165964.54073870997</v>
      </c>
      <c r="G16" s="11"/>
    </row>
    <row r="17" spans="1:8" x14ac:dyDescent="0.3">
      <c r="A17" s="2">
        <v>1998</v>
      </c>
      <c r="B17" s="14">
        <f t="shared" si="0"/>
        <v>205395.05924481997</v>
      </c>
      <c r="C17" s="7">
        <v>78201.248468519974</v>
      </c>
      <c r="D17" s="5">
        <v>91275</v>
      </c>
      <c r="E17" s="9">
        <v>35918.810776300001</v>
      </c>
      <c r="F17" s="69">
        <f t="shared" si="1"/>
        <v>114120.05924481997</v>
      </c>
      <c r="G17" s="11"/>
    </row>
    <row r="18" spans="1:8" x14ac:dyDescent="0.3">
      <c r="A18" s="2">
        <v>1999</v>
      </c>
      <c r="B18" s="14">
        <f t="shared" si="0"/>
        <v>310002.33426524</v>
      </c>
      <c r="C18" s="7">
        <v>104109.94283224001</v>
      </c>
      <c r="D18" s="5">
        <v>95842</v>
      </c>
      <c r="E18" s="9">
        <v>110050.391433</v>
      </c>
      <c r="F18" s="69">
        <f t="shared" si="1"/>
        <v>214160.33426524</v>
      </c>
      <c r="G18" s="11"/>
    </row>
    <row r="19" spans="1:8" x14ac:dyDescent="0.3">
      <c r="A19" s="2">
        <v>2000</v>
      </c>
      <c r="B19" s="14">
        <f t="shared" si="0"/>
        <v>505610.04380410496</v>
      </c>
      <c r="C19" s="7">
        <v>96890.897491805008</v>
      </c>
      <c r="D19" s="5">
        <v>105866</v>
      </c>
      <c r="E19" s="9">
        <v>302853.14631229994</v>
      </c>
      <c r="F19" s="69">
        <f t="shared" si="1"/>
        <v>399744.04380410496</v>
      </c>
      <c r="G19" s="11"/>
    </row>
    <row r="20" spans="1:8" x14ac:dyDescent="0.3">
      <c r="A20" s="2">
        <v>2001</v>
      </c>
      <c r="B20" s="14">
        <f t="shared" si="0"/>
        <v>539815.41488207702</v>
      </c>
      <c r="C20" s="7">
        <v>119856.28371357698</v>
      </c>
      <c r="D20" s="5">
        <v>188742</v>
      </c>
      <c r="E20" s="9">
        <v>231217.13116850003</v>
      </c>
      <c r="F20" s="69">
        <f t="shared" si="1"/>
        <v>351073.41488207702</v>
      </c>
      <c r="G20" s="11"/>
    </row>
    <row r="21" spans="1:8" x14ac:dyDescent="0.3">
      <c r="A21" s="2">
        <v>2002</v>
      </c>
      <c r="B21" s="14">
        <f t="shared" si="0"/>
        <v>572829.68869201001</v>
      </c>
      <c r="C21" s="7">
        <v>168155.09265240998</v>
      </c>
      <c r="D21" s="5">
        <v>176716</v>
      </c>
      <c r="E21" s="9">
        <v>227958.59603960003</v>
      </c>
      <c r="F21" s="69">
        <f t="shared" si="1"/>
        <v>396113.68869201001</v>
      </c>
      <c r="G21" s="11"/>
    </row>
    <row r="22" spans="1:8" x14ac:dyDescent="0.3">
      <c r="A22" s="2">
        <v>2003</v>
      </c>
      <c r="B22" s="14">
        <f t="shared" si="0"/>
        <v>415196.43385130999</v>
      </c>
      <c r="C22" s="7">
        <v>176230.30867061001</v>
      </c>
      <c r="D22" s="5">
        <v>134797</v>
      </c>
      <c r="E22" s="9">
        <v>104169.12518069999</v>
      </c>
      <c r="F22" s="69">
        <f t="shared" si="1"/>
        <v>280399.43385130999</v>
      </c>
      <c r="G22" s="11"/>
    </row>
    <row r="23" spans="1:8" x14ac:dyDescent="0.3">
      <c r="A23" s="2">
        <v>2004</v>
      </c>
      <c r="B23" s="14">
        <f t="shared" si="0"/>
        <v>507926.39383808</v>
      </c>
      <c r="C23" s="7">
        <v>183611.67702797995</v>
      </c>
      <c r="D23" s="5">
        <v>173646</v>
      </c>
      <c r="E23" s="9">
        <v>150668.71681009998</v>
      </c>
      <c r="F23" s="69">
        <f t="shared" si="1"/>
        <v>334280.39383807994</v>
      </c>
      <c r="G23" s="11"/>
    </row>
    <row r="24" spans="1:8" x14ac:dyDescent="0.3">
      <c r="A24" s="2">
        <v>2005</v>
      </c>
      <c r="B24" s="14">
        <f t="shared" si="0"/>
        <v>418730.59098530002</v>
      </c>
      <c r="C24" s="7">
        <v>167125.66800559996</v>
      </c>
      <c r="D24" s="5">
        <v>129826</v>
      </c>
      <c r="E24" s="9">
        <v>121778.9229797</v>
      </c>
      <c r="F24" s="69">
        <f t="shared" si="1"/>
        <v>288904.59098529996</v>
      </c>
      <c r="G24" s="11"/>
    </row>
    <row r="25" spans="1:8" x14ac:dyDescent="0.3">
      <c r="A25" s="2">
        <v>2006</v>
      </c>
      <c r="B25" s="14">
        <f t="shared" si="0"/>
        <v>411426.07112412999</v>
      </c>
      <c r="C25" s="7">
        <v>206978.26300563003</v>
      </c>
      <c r="D25" s="5">
        <v>88487</v>
      </c>
      <c r="E25" s="9">
        <v>115960.80811849999</v>
      </c>
      <c r="F25" s="69">
        <f t="shared" si="1"/>
        <v>322939.07112413005</v>
      </c>
      <c r="G25" s="11"/>
    </row>
    <row r="26" spans="1:8" x14ac:dyDescent="0.3">
      <c r="A26" s="2">
        <v>2007</v>
      </c>
      <c r="B26" s="14">
        <f t="shared" si="0"/>
        <v>353939.78539143002</v>
      </c>
      <c r="C26" s="7">
        <v>94668.699016129991</v>
      </c>
      <c r="D26" s="5">
        <v>116171</v>
      </c>
      <c r="E26" s="9">
        <v>143100.08637530002</v>
      </c>
      <c r="F26" s="69">
        <f t="shared" si="1"/>
        <v>237768.78539143002</v>
      </c>
      <c r="G26" s="11"/>
    </row>
    <row r="27" spans="1:8" x14ac:dyDescent="0.3">
      <c r="A27" s="2">
        <v>2008</v>
      </c>
      <c r="B27" s="14">
        <f t="shared" si="0"/>
        <v>1038334.515172477</v>
      </c>
      <c r="C27" s="7">
        <v>197971.84502457702</v>
      </c>
      <c r="D27" s="5">
        <v>254867</v>
      </c>
      <c r="E27" s="9">
        <v>585495.6701479</v>
      </c>
      <c r="F27" s="69">
        <f t="shared" si="1"/>
        <v>783467.515172477</v>
      </c>
      <c r="G27" s="11"/>
    </row>
    <row r="28" spans="1:8" x14ac:dyDescent="0.3">
      <c r="A28" s="2">
        <v>2009</v>
      </c>
      <c r="B28" s="14">
        <f t="shared" si="0"/>
        <v>1175786.8648229898</v>
      </c>
      <c r="C28" s="7">
        <v>256174.39907418995</v>
      </c>
      <c r="D28" s="5">
        <v>363003</v>
      </c>
      <c r="E28" s="9">
        <v>556609.46574879996</v>
      </c>
      <c r="F28" s="69">
        <f t="shared" si="1"/>
        <v>812783.86482298991</v>
      </c>
      <c r="G28" s="11"/>
    </row>
    <row r="29" spans="1:8" x14ac:dyDescent="0.3">
      <c r="A29" s="2">
        <v>2010</v>
      </c>
      <c r="B29" s="14">
        <f>SUM(C29:E29)</f>
        <v>12195.65385153</v>
      </c>
      <c r="C29" s="7">
        <v>2978.6538515299994</v>
      </c>
      <c r="D29" s="5">
        <v>9217</v>
      </c>
      <c r="E29" s="9">
        <v>0</v>
      </c>
      <c r="F29" s="69">
        <f t="shared" si="1"/>
        <v>2978.6538515299994</v>
      </c>
      <c r="G29" s="11"/>
    </row>
    <row r="30" spans="1:8" x14ac:dyDescent="0.3">
      <c r="A30" s="2">
        <v>2011</v>
      </c>
      <c r="B30" s="14">
        <f>SUM(C30:E30)</f>
        <v>15756.818351499998</v>
      </c>
      <c r="C30" s="7">
        <v>8660.389704199999</v>
      </c>
      <c r="D30" s="5">
        <v>873</v>
      </c>
      <c r="E30" s="9">
        <v>6223.4286473000002</v>
      </c>
      <c r="F30" s="69">
        <f t="shared" si="1"/>
        <v>14883.818351499998</v>
      </c>
      <c r="G30" s="11">
        <v>0</v>
      </c>
      <c r="H30" s="41">
        <v>365000</v>
      </c>
    </row>
    <row r="31" spans="1:8" x14ac:dyDescent="0.3">
      <c r="A31" s="40">
        <v>2012</v>
      </c>
      <c r="B31" s="41">
        <f>SUM(C31:E31)</f>
        <v>92674.936336350002</v>
      </c>
      <c r="C31" s="42">
        <v>39028.385773249996</v>
      </c>
      <c r="D31" s="43">
        <v>7628</v>
      </c>
      <c r="E31" s="44">
        <v>46018.550563100005</v>
      </c>
      <c r="F31" s="69">
        <f t="shared" si="1"/>
        <v>85046.936336350002</v>
      </c>
      <c r="G31" s="11">
        <v>82204.497000000003</v>
      </c>
      <c r="H31" s="41">
        <v>464000</v>
      </c>
    </row>
    <row r="32" spans="1:8" s="36" customFormat="1" x14ac:dyDescent="0.3">
      <c r="A32" s="40">
        <v>2013</v>
      </c>
      <c r="B32" s="41">
        <f>SUM(C32:E32)</f>
        <v>151610.95025675002</v>
      </c>
      <c r="C32" s="42">
        <v>17554.229686750004</v>
      </c>
      <c r="D32" s="43">
        <v>30444</v>
      </c>
      <c r="E32" s="44">
        <v>103612.72057</v>
      </c>
      <c r="F32" s="69">
        <f t="shared" si="1"/>
        <v>121166.95025675002</v>
      </c>
      <c r="G32" s="11">
        <v>84813.625</v>
      </c>
      <c r="H32" s="41">
        <v>525000</v>
      </c>
    </row>
    <row r="33" spans="1:20" x14ac:dyDescent="0.3">
      <c r="A33" s="40">
        <v>2014</v>
      </c>
      <c r="B33" s="41">
        <f>SUM(C33:E33)</f>
        <v>1161066.5131729001</v>
      </c>
      <c r="C33" s="42">
        <v>99696.955994199991</v>
      </c>
      <c r="D33" s="43">
        <v>61916</v>
      </c>
      <c r="E33" s="44">
        <v>999453.55717869999</v>
      </c>
      <c r="F33" s="69">
        <f t="shared" si="1"/>
        <v>1099150.5131729001</v>
      </c>
      <c r="G33" s="11">
        <v>201661.47500000001</v>
      </c>
      <c r="H33" s="41">
        <v>589000</v>
      </c>
    </row>
    <row r="34" spans="1:20" x14ac:dyDescent="0.3">
      <c r="A34" s="40">
        <v>2015</v>
      </c>
      <c r="B34" s="41">
        <f>SUM(C34:E34)</f>
        <v>13702.4858243</v>
      </c>
      <c r="C34" s="42">
        <v>8453.1696716999995</v>
      </c>
      <c r="D34" s="43">
        <v>3055</v>
      </c>
      <c r="E34" s="44">
        <v>2194.3161525999999</v>
      </c>
      <c r="F34" s="69">
        <f t="shared" ref="F34" si="2">C34+E34</f>
        <v>10647.4858243</v>
      </c>
      <c r="G34" s="11">
        <v>0</v>
      </c>
      <c r="H34" s="41">
        <v>649000</v>
      </c>
    </row>
    <row r="35" spans="1:20" x14ac:dyDescent="0.3">
      <c r="H35" s="71"/>
    </row>
    <row r="36" spans="1:20" x14ac:dyDescent="0.3">
      <c r="H36" s="71"/>
    </row>
    <row r="37" spans="1:20" x14ac:dyDescent="0.3">
      <c r="H37" s="71"/>
    </row>
    <row r="38" spans="1:20" x14ac:dyDescent="0.3">
      <c r="H38" s="71"/>
    </row>
    <row r="39" spans="1:20" x14ac:dyDescent="0.3">
      <c r="K39" s="17"/>
      <c r="L39" s="17"/>
      <c r="M39" s="17"/>
      <c r="N39" s="17"/>
      <c r="O39" s="17"/>
      <c r="P39" s="17"/>
      <c r="Q39" s="17"/>
      <c r="R39" s="17"/>
      <c r="S39" s="17"/>
      <c r="T39" s="17"/>
    </row>
    <row r="40" spans="1:20" x14ac:dyDescent="0.3">
      <c r="K40" s="17"/>
      <c r="L40" s="17"/>
      <c r="M40" s="17"/>
      <c r="N40" s="17"/>
      <c r="O40" s="17"/>
      <c r="P40" s="17"/>
      <c r="Q40" s="17"/>
      <c r="R40" s="17"/>
      <c r="S40" s="17"/>
      <c r="T40" s="17"/>
    </row>
    <row r="41" spans="1:20" ht="14.4" customHeight="1" x14ac:dyDescent="0.3">
      <c r="K41" s="17"/>
      <c r="L41" s="11"/>
      <c r="M41" s="11"/>
      <c r="N41" s="11"/>
      <c r="O41" s="11"/>
      <c r="P41" s="11"/>
      <c r="Q41" s="11"/>
      <c r="R41" s="11"/>
      <c r="S41" s="17"/>
      <c r="T41" s="17"/>
    </row>
    <row r="42" spans="1:20" x14ac:dyDescent="0.3">
      <c r="K42" s="17"/>
      <c r="L42" s="11"/>
      <c r="M42" s="11"/>
      <c r="N42" s="11"/>
      <c r="O42" s="11"/>
      <c r="P42" s="11"/>
      <c r="Q42" s="11"/>
      <c r="R42" s="11"/>
      <c r="S42" s="17"/>
      <c r="T42" s="17"/>
    </row>
    <row r="43" spans="1:20" x14ac:dyDescent="0.3">
      <c r="K43" s="17"/>
      <c r="L43" s="11"/>
      <c r="M43" s="11"/>
      <c r="N43" s="11"/>
      <c r="O43" s="11"/>
      <c r="P43" s="11"/>
      <c r="Q43" s="11"/>
      <c r="R43" s="11"/>
      <c r="S43" s="17"/>
      <c r="T43" s="17"/>
    </row>
    <row r="44" spans="1:20" x14ac:dyDescent="0.3">
      <c r="H44" s="41"/>
    </row>
    <row r="49" spans="11:17" x14ac:dyDescent="0.3">
      <c r="L49" s="17"/>
      <c r="M49" s="17"/>
      <c r="N49" s="17"/>
      <c r="O49" s="17"/>
      <c r="P49" s="17"/>
      <c r="Q49" s="17"/>
    </row>
    <row r="50" spans="11:17" x14ac:dyDescent="0.3">
      <c r="L50" s="17"/>
      <c r="M50" s="17"/>
      <c r="N50" s="17"/>
      <c r="O50" s="17"/>
      <c r="P50" s="17"/>
      <c r="Q50" s="17"/>
    </row>
    <row r="51" spans="11:17" x14ac:dyDescent="0.3">
      <c r="L51" s="51"/>
      <c r="M51" s="51"/>
      <c r="N51" s="51"/>
      <c r="O51" s="51"/>
      <c r="P51" s="51"/>
      <c r="Q51" s="51"/>
    </row>
    <row r="52" spans="11:17" x14ac:dyDescent="0.3">
      <c r="L52" s="51"/>
      <c r="M52" s="51"/>
      <c r="N52" s="51"/>
      <c r="O52" s="51"/>
      <c r="P52" s="51"/>
      <c r="Q52" s="51"/>
    </row>
    <row r="53" spans="11:17" x14ac:dyDescent="0.3">
      <c r="K53" s="36"/>
      <c r="L53" s="51"/>
      <c r="M53" s="51"/>
      <c r="N53" s="51"/>
      <c r="O53" s="51"/>
      <c r="P53" s="51"/>
      <c r="Q53" s="51"/>
    </row>
    <row r="54" spans="11:17" x14ac:dyDescent="0.3">
      <c r="K54" s="36"/>
      <c r="L54" s="51"/>
      <c r="M54" s="51"/>
      <c r="N54" s="51"/>
      <c r="O54" s="51"/>
      <c r="P54" s="51"/>
      <c r="Q54" s="51"/>
    </row>
    <row r="55" spans="11:17" x14ac:dyDescent="0.3">
      <c r="K55" s="36"/>
      <c r="L55" s="51"/>
      <c r="M55" s="51"/>
      <c r="N55" s="51"/>
      <c r="O55" s="51"/>
      <c r="P55" s="51"/>
      <c r="Q55" s="51"/>
    </row>
    <row r="56" spans="11:17" x14ac:dyDescent="0.3">
      <c r="K56" s="36"/>
      <c r="L56" s="51"/>
      <c r="M56" s="51"/>
      <c r="N56" s="51"/>
      <c r="O56" s="51"/>
      <c r="P56" s="51"/>
      <c r="Q56" s="51"/>
    </row>
    <row r="57" spans="11:17" x14ac:dyDescent="0.3">
      <c r="K57" s="36"/>
      <c r="L57" s="51"/>
      <c r="M57" s="51"/>
      <c r="N57" s="51"/>
      <c r="O57" s="51"/>
      <c r="P57" s="51"/>
      <c r="Q57" s="51"/>
    </row>
    <row r="58" spans="11:17" x14ac:dyDescent="0.3">
      <c r="K58" s="36"/>
      <c r="L58" s="51"/>
      <c r="M58" s="51"/>
      <c r="N58" s="51"/>
      <c r="O58" s="51"/>
      <c r="P58" s="51"/>
      <c r="Q58" s="51"/>
    </row>
    <row r="59" spans="11:17" x14ac:dyDescent="0.3">
      <c r="K59" s="36"/>
      <c r="L59" s="51"/>
      <c r="M59" s="51"/>
      <c r="N59" s="51"/>
      <c r="O59" s="51"/>
      <c r="P59" s="51"/>
      <c r="Q59" s="51"/>
    </row>
    <row r="60" spans="11:17" x14ac:dyDescent="0.3">
      <c r="K60" s="36"/>
      <c r="L60" s="51"/>
      <c r="M60" s="51"/>
      <c r="N60" s="51"/>
      <c r="O60" s="51"/>
      <c r="P60" s="51"/>
      <c r="Q60" s="51"/>
    </row>
  </sheetData>
  <mergeCells count="1">
    <mergeCell ref="A2:H3"/>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topLeftCell="C1" workbookViewId="0">
      <selection activeCell="G9" sqref="G9"/>
    </sheetView>
  </sheetViews>
  <sheetFormatPr defaultRowHeight="14.4" x14ac:dyDescent="0.3"/>
  <cols>
    <col min="2" max="2" width="13.44140625" customWidth="1"/>
    <col min="3" max="3" width="11.5546875" customWidth="1"/>
    <col min="4" max="4" width="10" customWidth="1"/>
    <col min="5" max="5" width="12.88671875" customWidth="1"/>
    <col min="6" max="6" width="11.6640625" style="13" customWidth="1"/>
  </cols>
  <sheetData>
    <row r="1" spans="1:7" ht="14.55" x14ac:dyDescent="0.35">
      <c r="A1" t="s">
        <v>17</v>
      </c>
    </row>
    <row r="2" spans="1:7" ht="14.55" x14ac:dyDescent="0.35">
      <c r="A2" s="1" t="s">
        <v>23</v>
      </c>
      <c r="B2" s="13" t="s">
        <v>8</v>
      </c>
      <c r="C2" s="6" t="s">
        <v>2</v>
      </c>
      <c r="D2" s="4" t="s">
        <v>1</v>
      </c>
      <c r="E2" s="8" t="s">
        <v>3</v>
      </c>
      <c r="F2" s="68" t="s">
        <v>26</v>
      </c>
      <c r="G2" t="s">
        <v>73</v>
      </c>
    </row>
    <row r="3" spans="1:7" x14ac:dyDescent="0.3">
      <c r="A3" s="2">
        <v>1986</v>
      </c>
      <c r="B3" s="14">
        <f t="shared" ref="B3:B26" si="0">SUM(C3:E3)</f>
        <v>329112.74351609999</v>
      </c>
      <c r="C3" s="7">
        <v>50472.90177180001</v>
      </c>
      <c r="D3" s="5">
        <v>273134</v>
      </c>
      <c r="E3" s="9">
        <v>5505.8417442999998</v>
      </c>
      <c r="F3" s="69">
        <f>C3+E3</f>
        <v>55978.74351610001</v>
      </c>
    </row>
    <row r="4" spans="1:7" x14ac:dyDescent="0.3">
      <c r="A4" s="2">
        <v>1987</v>
      </c>
      <c r="B4" s="14">
        <f t="shared" si="0"/>
        <v>393207.43751995004</v>
      </c>
      <c r="C4" s="7">
        <v>57394.102800550034</v>
      </c>
      <c r="D4" s="5">
        <v>322506</v>
      </c>
      <c r="E4" s="9">
        <v>13307.3347194</v>
      </c>
      <c r="F4" s="69">
        <f t="shared" ref="F4:F28" si="1">C4+E4</f>
        <v>70701.437519950035</v>
      </c>
      <c r="G4" s="13"/>
    </row>
    <row r="5" spans="1:7" s="3" customFormat="1" x14ac:dyDescent="0.3">
      <c r="A5" s="2">
        <v>1988</v>
      </c>
      <c r="B5" s="14">
        <f t="shared" si="0"/>
        <v>475037.90261954017</v>
      </c>
      <c r="C5" s="7">
        <v>144227.13038294014</v>
      </c>
      <c r="D5" s="5">
        <v>301390</v>
      </c>
      <c r="E5" s="9">
        <v>29420.772236600002</v>
      </c>
      <c r="F5" s="69">
        <f t="shared" si="1"/>
        <v>173647.90261954014</v>
      </c>
      <c r="G5" s="13"/>
    </row>
    <row r="6" spans="1:7" x14ac:dyDescent="0.3">
      <c r="A6" s="2">
        <v>1989</v>
      </c>
      <c r="B6" s="14">
        <f t="shared" si="0"/>
        <v>505685.46309281001</v>
      </c>
      <c r="C6" s="7">
        <v>67969.45378661</v>
      </c>
      <c r="D6" s="5">
        <v>380439</v>
      </c>
      <c r="E6" s="9">
        <v>57277.009306200001</v>
      </c>
      <c r="F6" s="69">
        <f t="shared" si="1"/>
        <v>125246.46309281001</v>
      </c>
      <c r="G6" s="13"/>
    </row>
    <row r="7" spans="1:7" x14ac:dyDescent="0.3">
      <c r="A7" s="2">
        <v>1990</v>
      </c>
      <c r="B7" s="14">
        <f t="shared" si="0"/>
        <v>604695.65630524291</v>
      </c>
      <c r="C7" s="7">
        <v>82558.359863832986</v>
      </c>
      <c r="D7" s="5">
        <v>492009</v>
      </c>
      <c r="E7" s="9">
        <v>30128.296441409999</v>
      </c>
      <c r="F7" s="69">
        <f t="shared" si="1"/>
        <v>112686.65630524298</v>
      </c>
      <c r="G7" s="13"/>
    </row>
    <row r="8" spans="1:7" x14ac:dyDescent="0.3">
      <c r="A8" s="2">
        <v>1991</v>
      </c>
      <c r="B8" s="14">
        <f t="shared" si="0"/>
        <v>650871.78775828995</v>
      </c>
      <c r="C8" s="7">
        <v>210773.76562709</v>
      </c>
      <c r="D8" s="5">
        <v>406360</v>
      </c>
      <c r="E8" s="9">
        <v>33738.022131199999</v>
      </c>
      <c r="F8" s="69">
        <f t="shared" si="1"/>
        <v>244511.78775829001</v>
      </c>
      <c r="G8" s="13"/>
    </row>
    <row r="9" spans="1:7" s="13" customFormat="1" x14ac:dyDescent="0.3">
      <c r="A9" s="2">
        <v>1992</v>
      </c>
      <c r="B9" s="14">
        <f t="shared" si="0"/>
        <v>430429.76693416003</v>
      </c>
      <c r="C9" s="7">
        <v>122632.41244226001</v>
      </c>
      <c r="D9" s="5">
        <v>294485</v>
      </c>
      <c r="E9" s="9">
        <v>13312.3544919</v>
      </c>
      <c r="F9" s="69">
        <f t="shared" si="1"/>
        <v>135944.76693416003</v>
      </c>
    </row>
    <row r="10" spans="1:7" x14ac:dyDescent="0.3">
      <c r="A10" s="2">
        <v>1993</v>
      </c>
      <c r="B10" s="14">
        <f t="shared" si="0"/>
        <v>411586.47136689996</v>
      </c>
      <c r="C10" s="7">
        <v>85397.590950599959</v>
      </c>
      <c r="D10" s="5">
        <v>316471</v>
      </c>
      <c r="E10" s="9">
        <v>9717.8804162999986</v>
      </c>
      <c r="F10" s="69">
        <f t="shared" si="1"/>
        <v>95115.471366899961</v>
      </c>
      <c r="G10" s="13"/>
    </row>
    <row r="11" spans="1:7" x14ac:dyDescent="0.3">
      <c r="A11" s="2">
        <v>1994</v>
      </c>
      <c r="B11" s="14">
        <f t="shared" si="0"/>
        <v>445991.28149360005</v>
      </c>
      <c r="C11" s="7">
        <v>100416.45240860006</v>
      </c>
      <c r="D11" s="5">
        <v>335951</v>
      </c>
      <c r="E11" s="9">
        <v>9623.8290849999994</v>
      </c>
      <c r="F11" s="69">
        <f t="shared" si="1"/>
        <v>110040.28149360007</v>
      </c>
      <c r="G11" s="13"/>
    </row>
    <row r="12" spans="1:7" x14ac:dyDescent="0.3">
      <c r="A12" s="2">
        <v>1995</v>
      </c>
      <c r="B12" s="14">
        <f t="shared" si="0"/>
        <v>455681.5624538</v>
      </c>
      <c r="C12" s="7">
        <v>80406.562453799968</v>
      </c>
      <c r="D12" s="5">
        <v>375275</v>
      </c>
      <c r="E12" s="9"/>
      <c r="F12" s="69">
        <f t="shared" si="1"/>
        <v>80406.562453799968</v>
      </c>
      <c r="G12" s="13"/>
    </row>
    <row r="13" spans="1:7" x14ac:dyDescent="0.3">
      <c r="A13" s="2">
        <v>1996</v>
      </c>
      <c r="B13" s="14">
        <f t="shared" si="0"/>
        <v>412233.41635347006</v>
      </c>
      <c r="C13" s="7">
        <v>94365.19994847005</v>
      </c>
      <c r="D13" s="5">
        <v>307006</v>
      </c>
      <c r="E13" s="9">
        <v>10862.216404999999</v>
      </c>
      <c r="F13" s="69">
        <f t="shared" si="1"/>
        <v>105227.41635347005</v>
      </c>
      <c r="G13" s="13"/>
    </row>
    <row r="14" spans="1:7" x14ac:dyDescent="0.3">
      <c r="A14" s="2">
        <v>1997</v>
      </c>
      <c r="B14" s="14">
        <f t="shared" si="0"/>
        <v>433702.38514859998</v>
      </c>
      <c r="C14" s="7">
        <v>121339.38514859995</v>
      </c>
      <c r="D14" s="5">
        <v>312363</v>
      </c>
      <c r="E14" s="9"/>
      <c r="F14" s="69">
        <f t="shared" si="1"/>
        <v>121339.38514859995</v>
      </c>
      <c r="G14" s="13"/>
    </row>
    <row r="15" spans="1:7" x14ac:dyDescent="0.3">
      <c r="A15" s="2">
        <v>1998</v>
      </c>
      <c r="B15" s="14">
        <f t="shared" si="0"/>
        <v>448347.19993060007</v>
      </c>
      <c r="C15" s="7">
        <v>146401.62667410006</v>
      </c>
      <c r="D15" s="5">
        <v>293870</v>
      </c>
      <c r="E15" s="9">
        <v>8075.5732564999998</v>
      </c>
      <c r="F15" s="69">
        <f t="shared" si="1"/>
        <v>154477.19993060007</v>
      </c>
      <c r="G15" s="13"/>
    </row>
    <row r="16" spans="1:7" x14ac:dyDescent="0.3">
      <c r="A16" s="2">
        <v>1999</v>
      </c>
      <c r="B16" s="14">
        <f t="shared" si="0"/>
        <v>561962.63903005992</v>
      </c>
      <c r="C16" s="7">
        <v>140771.44205536001</v>
      </c>
      <c r="D16" s="5">
        <v>415084</v>
      </c>
      <c r="E16" s="9">
        <v>6107.1969747000003</v>
      </c>
      <c r="F16" s="69">
        <f t="shared" si="1"/>
        <v>146878.63903006</v>
      </c>
      <c r="G16" s="13"/>
    </row>
    <row r="17" spans="1:7" x14ac:dyDescent="0.3">
      <c r="A17" s="2">
        <v>2000</v>
      </c>
      <c r="B17" s="14">
        <f t="shared" si="0"/>
        <v>583608.52389147005</v>
      </c>
      <c r="C17" s="7">
        <v>129457.12354407005</v>
      </c>
      <c r="D17" s="5">
        <v>327124</v>
      </c>
      <c r="E17" s="9">
        <v>127027.40034740001</v>
      </c>
      <c r="F17" s="69">
        <f t="shared" si="1"/>
        <v>256484.52389147005</v>
      </c>
      <c r="G17" s="13"/>
    </row>
    <row r="18" spans="1:7" x14ac:dyDescent="0.3">
      <c r="A18" s="2">
        <v>2001</v>
      </c>
      <c r="B18" s="14">
        <f t="shared" si="0"/>
        <v>384974.19415799004</v>
      </c>
      <c r="C18" s="7">
        <v>98418.603571590022</v>
      </c>
      <c r="D18" s="5">
        <v>252217</v>
      </c>
      <c r="E18" s="9">
        <v>34338.590586400001</v>
      </c>
      <c r="F18" s="69">
        <f t="shared" si="1"/>
        <v>132757.19415799002</v>
      </c>
      <c r="G18" s="13"/>
    </row>
    <row r="19" spans="1:7" x14ac:dyDescent="0.3">
      <c r="A19" s="2">
        <v>2002</v>
      </c>
      <c r="B19" s="14">
        <f t="shared" si="0"/>
        <v>499406.75081530999</v>
      </c>
      <c r="C19" s="7">
        <v>200174.02901220994</v>
      </c>
      <c r="D19" s="5">
        <v>267534</v>
      </c>
      <c r="E19" s="9">
        <v>31698.721803100001</v>
      </c>
      <c r="F19" s="69">
        <f t="shared" si="1"/>
        <v>231872.75081530993</v>
      </c>
      <c r="G19" s="13"/>
    </row>
    <row r="20" spans="1:7" x14ac:dyDescent="0.3">
      <c r="A20" s="2">
        <v>2003</v>
      </c>
      <c r="B20" s="14">
        <f t="shared" si="0"/>
        <v>520207.4455272599</v>
      </c>
      <c r="C20" s="7">
        <v>142674.41726735994</v>
      </c>
      <c r="D20" s="5">
        <v>292156</v>
      </c>
      <c r="E20" s="9">
        <v>85377.028259900006</v>
      </c>
      <c r="F20" s="69">
        <f t="shared" si="1"/>
        <v>228051.44552725996</v>
      </c>
      <c r="G20" s="13"/>
    </row>
    <row r="21" spans="1:7" x14ac:dyDescent="0.3">
      <c r="A21" s="2">
        <v>2004</v>
      </c>
      <c r="B21" s="14">
        <f t="shared" si="0"/>
        <v>494253.97172149998</v>
      </c>
      <c r="C21" s="7">
        <v>125735.75882110001</v>
      </c>
      <c r="D21" s="5">
        <v>289004</v>
      </c>
      <c r="E21" s="9">
        <v>79514.212900399987</v>
      </c>
      <c r="F21" s="69">
        <f t="shared" si="1"/>
        <v>205249.97172149998</v>
      </c>
      <c r="G21" s="13"/>
    </row>
    <row r="22" spans="1:7" x14ac:dyDescent="0.3">
      <c r="A22" s="2">
        <v>2005</v>
      </c>
      <c r="B22" s="14">
        <f t="shared" si="0"/>
        <v>473849.38207023399</v>
      </c>
      <c r="C22" s="7">
        <v>154988.201089234</v>
      </c>
      <c r="D22" s="5">
        <v>307266</v>
      </c>
      <c r="E22" s="9">
        <v>11595.180981</v>
      </c>
      <c r="F22" s="69">
        <f t="shared" si="1"/>
        <v>166583.38207023402</v>
      </c>
      <c r="G22" s="13"/>
    </row>
    <row r="23" spans="1:7" x14ac:dyDescent="0.3">
      <c r="A23" s="2">
        <v>2006</v>
      </c>
      <c r="B23" s="14">
        <f t="shared" si="0"/>
        <v>606021.56042330991</v>
      </c>
      <c r="C23" s="7">
        <v>125928.93440400995</v>
      </c>
      <c r="D23" s="5">
        <v>354309</v>
      </c>
      <c r="E23" s="9">
        <v>125783.62601929999</v>
      </c>
      <c r="F23" s="69">
        <f t="shared" si="1"/>
        <v>251712.56042330994</v>
      </c>
      <c r="G23" s="13"/>
    </row>
    <row r="24" spans="1:7" x14ac:dyDescent="0.3">
      <c r="A24" s="2">
        <v>2007</v>
      </c>
      <c r="B24" s="14">
        <f t="shared" si="0"/>
        <v>618494.79660219001</v>
      </c>
      <c r="C24" s="7">
        <v>158162.24825759005</v>
      </c>
      <c r="D24" s="5">
        <v>370341</v>
      </c>
      <c r="E24" s="9">
        <v>89991.5483446</v>
      </c>
      <c r="F24" s="69">
        <f t="shared" si="1"/>
        <v>248153.79660219006</v>
      </c>
      <c r="G24" s="13"/>
    </row>
    <row r="25" spans="1:7" x14ac:dyDescent="0.3">
      <c r="A25" s="2">
        <v>2008</v>
      </c>
      <c r="B25" s="14">
        <f t="shared" si="0"/>
        <v>394877.98257787805</v>
      </c>
      <c r="C25" s="7">
        <v>60442.976890278034</v>
      </c>
      <c r="D25" s="5">
        <v>284968</v>
      </c>
      <c r="E25" s="9">
        <v>49467.005687600002</v>
      </c>
      <c r="F25" s="69">
        <f t="shared" si="1"/>
        <v>109909.98257787804</v>
      </c>
      <c r="G25" s="13"/>
    </row>
    <row r="26" spans="1:7" x14ac:dyDescent="0.3">
      <c r="A26" s="2">
        <v>2009</v>
      </c>
      <c r="B26" s="14">
        <f t="shared" si="0"/>
        <v>397234.57983687305</v>
      </c>
      <c r="C26" s="7">
        <v>43103.058361573007</v>
      </c>
      <c r="D26" s="5">
        <v>283632</v>
      </c>
      <c r="E26" s="9">
        <v>70499.521475300004</v>
      </c>
      <c r="F26" s="69">
        <f t="shared" si="1"/>
        <v>113602.57983687302</v>
      </c>
      <c r="G26" s="13"/>
    </row>
    <row r="27" spans="1:7" x14ac:dyDescent="0.3">
      <c r="A27" s="2">
        <v>2010</v>
      </c>
      <c r="B27" s="14">
        <f>SUM(C27:E27)</f>
        <v>277270.38160525</v>
      </c>
      <c r="C27" s="7">
        <v>54391.317635449981</v>
      </c>
      <c r="D27" s="5">
        <v>202403</v>
      </c>
      <c r="E27" s="9">
        <v>20476.063969800001</v>
      </c>
      <c r="F27" s="69">
        <f t="shared" si="1"/>
        <v>74867.381605249975</v>
      </c>
      <c r="G27" s="13"/>
    </row>
    <row r="28" spans="1:7" x14ac:dyDescent="0.3">
      <c r="A28" s="2">
        <v>2011</v>
      </c>
      <c r="B28" s="14">
        <f>SUM(C28:E28)</f>
        <v>213083.58919872</v>
      </c>
      <c r="C28" s="7">
        <v>30074.831549720002</v>
      </c>
      <c r="D28" s="5">
        <v>168732</v>
      </c>
      <c r="E28" s="9">
        <v>14276.757648999999</v>
      </c>
      <c r="F28" s="69">
        <f t="shared" si="1"/>
        <v>44351.589198720001</v>
      </c>
      <c r="G28" s="13"/>
    </row>
    <row r="29" spans="1:7" x14ac:dyDescent="0.3">
      <c r="A29" s="40">
        <v>2012</v>
      </c>
      <c r="B29" s="41">
        <f t="shared" ref="B29" si="2">SUM(C29:E29)</f>
        <v>214182.56081612001</v>
      </c>
      <c r="C29" s="42">
        <v>16786.234738820011</v>
      </c>
      <c r="D29" s="43">
        <v>177426</v>
      </c>
      <c r="E29" s="44">
        <v>19970.3260773</v>
      </c>
      <c r="F29" s="69">
        <f t="shared" ref="F29" si="3">C29+E29</f>
        <v>36756.560816120007</v>
      </c>
      <c r="G29" s="41">
        <f t="shared" ref="G29" si="4">349726+142846</f>
        <v>492572</v>
      </c>
    </row>
    <row r="30" spans="1:7" x14ac:dyDescent="0.3">
      <c r="A30" s="40">
        <v>2013</v>
      </c>
      <c r="B30" s="41">
        <f t="shared" ref="B30" si="5">SUM(C30:E30)</f>
        <v>188536.49328856001</v>
      </c>
      <c r="C30" s="42">
        <v>30332.79809729</v>
      </c>
      <c r="D30" s="43">
        <v>142544</v>
      </c>
      <c r="E30" s="44">
        <v>15659.695191270001</v>
      </c>
      <c r="F30" s="69">
        <f t="shared" ref="F30" si="6">C30+E30</f>
        <v>45992.493288559999</v>
      </c>
      <c r="G30" s="41">
        <v>509788</v>
      </c>
    </row>
    <row r="31" spans="1:7" x14ac:dyDescent="0.3">
      <c r="A31" s="40">
        <v>2014</v>
      </c>
      <c r="B31" s="41">
        <f t="shared" ref="B31:B32" si="7">SUM(C31:E31)</f>
        <v>244539.05021617902</v>
      </c>
      <c r="C31" s="42">
        <v>19077.581736679007</v>
      </c>
      <c r="D31" s="43">
        <v>174353</v>
      </c>
      <c r="E31" s="44">
        <v>51108.468479500007</v>
      </c>
      <c r="F31" s="69">
        <f t="shared" ref="F31:F32" si="8">C31+E31</f>
        <v>70186.050216179021</v>
      </c>
      <c r="G31" s="41">
        <v>509788</v>
      </c>
    </row>
    <row r="32" spans="1:7" x14ac:dyDescent="0.3">
      <c r="A32" s="40">
        <v>2015</v>
      </c>
      <c r="B32" s="41">
        <f t="shared" si="7"/>
        <v>88339.582143020001</v>
      </c>
      <c r="C32" s="42">
        <v>16958.337756069999</v>
      </c>
      <c r="D32" s="43">
        <v>69700</v>
      </c>
      <c r="E32" s="44">
        <v>1681.24438695</v>
      </c>
      <c r="F32" s="69">
        <f t="shared" si="8"/>
        <v>18639.582143019998</v>
      </c>
      <c r="G32" s="41">
        <v>509788</v>
      </c>
    </row>
    <row r="33" spans="6:6" x14ac:dyDescent="0.3">
      <c r="F33"/>
    </row>
    <row r="34" spans="6:6" x14ac:dyDescent="0.3">
      <c r="F34"/>
    </row>
    <row r="35" spans="6:6" ht="14.4" customHeight="1" x14ac:dyDescent="0.3">
      <c r="F35"/>
    </row>
    <row r="36" spans="6:6" x14ac:dyDescent="0.3">
      <c r="F36"/>
    </row>
    <row r="37" spans="6:6" x14ac:dyDescent="0.3">
      <c r="F37"/>
    </row>
    <row r="38" spans="6:6" x14ac:dyDescent="0.3">
      <c r="F38"/>
    </row>
    <row r="39" spans="6:6" x14ac:dyDescent="0.3">
      <c r="F39"/>
    </row>
    <row r="40" spans="6:6" x14ac:dyDescent="0.3">
      <c r="F40"/>
    </row>
    <row r="41" spans="6:6" x14ac:dyDescent="0.3">
      <c r="F41"/>
    </row>
    <row r="42" spans="6:6" x14ac:dyDescent="0.3">
      <c r="F42"/>
    </row>
    <row r="43" spans="6:6" x14ac:dyDescent="0.3">
      <c r="F43"/>
    </row>
    <row r="44" spans="6:6" x14ac:dyDescent="0.3">
      <c r="F44"/>
    </row>
    <row r="45" spans="6:6" x14ac:dyDescent="0.3">
      <c r="F45"/>
    </row>
    <row r="46" spans="6:6" x14ac:dyDescent="0.3">
      <c r="F46"/>
    </row>
    <row r="47" spans="6:6" x14ac:dyDescent="0.3">
      <c r="F47"/>
    </row>
    <row r="48" spans="6:6" x14ac:dyDescent="0.3">
      <c r="F48"/>
    </row>
    <row r="49" spans="6:6" x14ac:dyDescent="0.3">
      <c r="F49"/>
    </row>
    <row r="50" spans="6:6" x14ac:dyDescent="0.3">
      <c r="F50"/>
    </row>
    <row r="51" spans="6:6" x14ac:dyDescent="0.3">
      <c r="F51"/>
    </row>
    <row r="52" spans="6:6" x14ac:dyDescent="0.3">
      <c r="F52"/>
    </row>
    <row r="53" spans="6:6" x14ac:dyDescent="0.3">
      <c r="F53"/>
    </row>
    <row r="54" spans="6:6" x14ac:dyDescent="0.3">
      <c r="F54"/>
    </row>
    <row r="55" spans="6:6" x14ac:dyDescent="0.3">
      <c r="F55"/>
    </row>
    <row r="56" spans="6:6" x14ac:dyDescent="0.3">
      <c r="F56"/>
    </row>
    <row r="57" spans="6:6" x14ac:dyDescent="0.3">
      <c r="F57"/>
    </row>
    <row r="58" spans="6:6" x14ac:dyDescent="0.3">
      <c r="F58"/>
    </row>
    <row r="59" spans="6:6" x14ac:dyDescent="0.3">
      <c r="F59"/>
    </row>
    <row r="60" spans="6:6" x14ac:dyDescent="0.3">
      <c r="F60"/>
    </row>
    <row r="61" spans="6:6" x14ac:dyDescent="0.3">
      <c r="F61"/>
    </row>
    <row r="62" spans="6:6" x14ac:dyDescent="0.3">
      <c r="F62"/>
    </row>
    <row r="63" spans="6:6" x14ac:dyDescent="0.3">
      <c r="F63"/>
    </row>
    <row r="64" spans="6:6" x14ac:dyDescent="0.3">
      <c r="F64"/>
    </row>
    <row r="65" spans="6:6" x14ac:dyDescent="0.3">
      <c r="F65"/>
    </row>
    <row r="66" spans="6:6" x14ac:dyDescent="0.3">
      <c r="F66"/>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opLeftCell="E1" workbookViewId="0">
      <selection activeCell="D34" sqref="D34"/>
    </sheetView>
  </sheetViews>
  <sheetFormatPr defaultRowHeight="14.4" x14ac:dyDescent="0.3"/>
  <cols>
    <col min="2" max="2" width="12.88671875" customWidth="1"/>
    <col min="3" max="3" width="10.33203125" customWidth="1"/>
    <col min="4" max="4" width="10.6640625" customWidth="1"/>
    <col min="5" max="5" width="14.5546875" customWidth="1"/>
    <col min="6" max="6" width="11.44140625" style="13" customWidth="1"/>
  </cols>
  <sheetData>
    <row r="1" spans="1:8" ht="14.55" x14ac:dyDescent="0.35">
      <c r="A1" t="s">
        <v>27</v>
      </c>
      <c r="C1" s="45" t="s">
        <v>67</v>
      </c>
    </row>
    <row r="2" spans="1:8" ht="14.55" x14ac:dyDescent="0.35">
      <c r="A2" s="10" t="s">
        <v>23</v>
      </c>
      <c r="B2" s="13" t="s">
        <v>8</v>
      </c>
      <c r="C2" s="6" t="s">
        <v>2</v>
      </c>
      <c r="D2" s="4" t="s">
        <v>1</v>
      </c>
      <c r="E2" s="8" t="s">
        <v>3</v>
      </c>
      <c r="F2" s="68" t="s">
        <v>26</v>
      </c>
      <c r="G2" t="s">
        <v>73</v>
      </c>
      <c r="H2" t="s">
        <v>62</v>
      </c>
    </row>
    <row r="3" spans="1:8" x14ac:dyDescent="0.3">
      <c r="A3" s="2">
        <v>1986</v>
      </c>
      <c r="B3" s="14">
        <f t="shared" ref="B3:B26" si="0">SUM(C3:E3)</f>
        <v>480373.0297523</v>
      </c>
      <c r="C3" s="7">
        <v>5363.0297522999981</v>
      </c>
      <c r="D3" s="5">
        <v>475010</v>
      </c>
      <c r="E3" s="9"/>
      <c r="F3" s="69">
        <f>C3+E3</f>
        <v>5363.0297522999981</v>
      </c>
    </row>
    <row r="4" spans="1:8" x14ac:dyDescent="0.3">
      <c r="A4" s="2">
        <v>1987</v>
      </c>
      <c r="B4" s="14">
        <f t="shared" si="0"/>
        <v>416591.26925349998</v>
      </c>
      <c r="C4" s="7">
        <v>17049.451486800001</v>
      </c>
      <c r="D4" s="5">
        <v>390863</v>
      </c>
      <c r="E4" s="9">
        <v>8678.8177667</v>
      </c>
      <c r="F4" s="69">
        <f t="shared" ref="F4:F28" si="1">C4+E4</f>
        <v>25728.269253500002</v>
      </c>
      <c r="G4" s="13"/>
    </row>
    <row r="5" spans="1:8" x14ac:dyDescent="0.3">
      <c r="A5" s="2">
        <v>1988</v>
      </c>
      <c r="B5" s="14">
        <f t="shared" si="0"/>
        <v>371076.53611489997</v>
      </c>
      <c r="C5" s="7">
        <v>6518.1791808999988</v>
      </c>
      <c r="D5" s="5">
        <v>331684</v>
      </c>
      <c r="E5" s="9">
        <v>32874.356934000003</v>
      </c>
      <c r="F5" s="69">
        <f t="shared" si="1"/>
        <v>39392.536114900002</v>
      </c>
      <c r="G5" s="13"/>
    </row>
    <row r="6" spans="1:8" x14ac:dyDescent="0.3">
      <c r="A6" s="2">
        <v>1989</v>
      </c>
      <c r="B6" s="14">
        <f t="shared" si="0"/>
        <v>524508.76231260004</v>
      </c>
      <c r="C6" s="7">
        <v>4027.7623125999999</v>
      </c>
      <c r="D6" s="5">
        <v>520481</v>
      </c>
      <c r="E6" s="9"/>
      <c r="F6" s="69">
        <f t="shared" si="1"/>
        <v>4027.7623125999999</v>
      </c>
      <c r="G6" s="13"/>
    </row>
    <row r="7" spans="1:8" x14ac:dyDescent="0.3">
      <c r="A7" s="2">
        <v>1990</v>
      </c>
      <c r="B7" s="14">
        <f t="shared" si="0"/>
        <v>600500.92286047002</v>
      </c>
      <c r="C7" s="7">
        <v>3307.2161556699994</v>
      </c>
      <c r="D7" s="5">
        <v>584776</v>
      </c>
      <c r="E7" s="9">
        <v>12417.706704800001</v>
      </c>
      <c r="F7" s="69">
        <f t="shared" si="1"/>
        <v>15724.92286047</v>
      </c>
      <c r="G7" s="13"/>
    </row>
    <row r="8" spans="1:8" x14ac:dyDescent="0.3">
      <c r="A8" s="2">
        <v>1991</v>
      </c>
      <c r="B8" s="14">
        <f t="shared" si="0"/>
        <v>497283.67883769999</v>
      </c>
      <c r="C8" s="7">
        <v>10956.678837699998</v>
      </c>
      <c r="D8" s="5">
        <v>486327</v>
      </c>
      <c r="E8" s="9"/>
      <c r="F8" s="69">
        <f t="shared" si="1"/>
        <v>10956.678837699998</v>
      </c>
      <c r="G8" s="13"/>
    </row>
    <row r="9" spans="1:8" x14ac:dyDescent="0.3">
      <c r="A9" s="2">
        <v>1992</v>
      </c>
      <c r="B9" s="14">
        <f t="shared" si="0"/>
        <v>597007.12406599999</v>
      </c>
      <c r="C9" s="7">
        <v>22552.124904000004</v>
      </c>
      <c r="D9" s="5">
        <v>562290</v>
      </c>
      <c r="E9" s="9">
        <v>12164.999162</v>
      </c>
      <c r="F9" s="69">
        <f t="shared" si="1"/>
        <v>34717.124066000004</v>
      </c>
      <c r="G9" s="13"/>
    </row>
    <row r="10" spans="1:8" x14ac:dyDescent="0.3">
      <c r="A10" s="2">
        <v>1993</v>
      </c>
      <c r="B10" s="14">
        <f t="shared" si="0"/>
        <v>572903.08645184</v>
      </c>
      <c r="C10" s="7">
        <v>3399.8578718399999</v>
      </c>
      <c r="D10" s="5">
        <v>449743</v>
      </c>
      <c r="E10" s="9">
        <v>119760.22858</v>
      </c>
      <c r="F10" s="69">
        <f t="shared" si="1"/>
        <v>123160.08645183999</v>
      </c>
      <c r="G10" s="13"/>
    </row>
    <row r="11" spans="1:8" x14ac:dyDescent="0.3">
      <c r="A11" s="2">
        <v>1994</v>
      </c>
      <c r="B11" s="14">
        <f t="shared" si="0"/>
        <v>375901.14098710002</v>
      </c>
      <c r="C11" s="7">
        <v>9150.1089046000052</v>
      </c>
      <c r="D11" s="5">
        <v>312100</v>
      </c>
      <c r="E11" s="9">
        <v>54651.032082499994</v>
      </c>
      <c r="F11" s="69">
        <f t="shared" si="1"/>
        <v>63801.1409871</v>
      </c>
      <c r="H11" s="47">
        <v>637571</v>
      </c>
    </row>
    <row r="12" spans="1:8" x14ac:dyDescent="0.3">
      <c r="A12" s="2">
        <v>1995</v>
      </c>
      <c r="B12" s="14">
        <f t="shared" si="0"/>
        <v>521799.06484300003</v>
      </c>
      <c r="C12" s="7">
        <v>58632.261373999994</v>
      </c>
      <c r="D12" s="5">
        <v>394252</v>
      </c>
      <c r="E12" s="9">
        <v>68914.803469000006</v>
      </c>
      <c r="F12" s="69">
        <f t="shared" si="1"/>
        <v>127547.064843</v>
      </c>
      <c r="H12" s="47">
        <v>522089</v>
      </c>
    </row>
    <row r="13" spans="1:8" x14ac:dyDescent="0.3">
      <c r="A13" s="2">
        <v>1996</v>
      </c>
      <c r="B13" s="14">
        <f t="shared" si="0"/>
        <v>352198.66365300003</v>
      </c>
      <c r="C13" s="7">
        <v>3422.1564880000001</v>
      </c>
      <c r="D13" s="5">
        <v>338831</v>
      </c>
      <c r="E13" s="9">
        <v>9945.5071650000009</v>
      </c>
      <c r="F13" s="69">
        <f t="shared" si="1"/>
        <v>13367.663653000001</v>
      </c>
      <c r="H13" s="47">
        <v>406520</v>
      </c>
    </row>
    <row r="14" spans="1:8" x14ac:dyDescent="0.3">
      <c r="A14" s="2">
        <v>1997</v>
      </c>
      <c r="B14" s="14">
        <f t="shared" si="0"/>
        <v>823874.06984269992</v>
      </c>
      <c r="C14" s="7">
        <v>7829.4141226999991</v>
      </c>
      <c r="D14" s="5">
        <v>562585</v>
      </c>
      <c r="E14" s="9">
        <v>253459.65571999998</v>
      </c>
      <c r="F14" s="69">
        <f t="shared" si="1"/>
        <v>261289.06984269997</v>
      </c>
      <c r="H14" s="47">
        <v>406520</v>
      </c>
    </row>
    <row r="15" spans="1:8" x14ac:dyDescent="0.3">
      <c r="A15" s="2">
        <v>1998</v>
      </c>
      <c r="B15" s="14">
        <f t="shared" si="0"/>
        <v>352031.00452177</v>
      </c>
      <c r="C15" s="7">
        <v>10121.004521770001</v>
      </c>
      <c r="D15" s="5">
        <v>341910</v>
      </c>
      <c r="E15" s="9"/>
      <c r="F15" s="69">
        <f t="shared" si="1"/>
        <v>10121.004521770001</v>
      </c>
      <c r="H15" s="47">
        <v>406520</v>
      </c>
    </row>
    <row r="16" spans="1:8" x14ac:dyDescent="0.3">
      <c r="A16" s="2">
        <v>1999</v>
      </c>
      <c r="B16" s="14">
        <f t="shared" si="0"/>
        <v>583218.81434005906</v>
      </c>
      <c r="C16" s="7">
        <v>51015.923807159023</v>
      </c>
      <c r="D16" s="5">
        <v>474446</v>
      </c>
      <c r="E16" s="9">
        <v>57756.890532899997</v>
      </c>
      <c r="F16" s="69">
        <f t="shared" si="1"/>
        <v>108772.81434005902</v>
      </c>
      <c r="H16" s="47">
        <v>406520</v>
      </c>
    </row>
    <row r="17" spans="1:8" x14ac:dyDescent="0.3">
      <c r="A17" s="2">
        <v>2000</v>
      </c>
      <c r="B17" s="14">
        <f t="shared" si="0"/>
        <v>434648.97290522</v>
      </c>
      <c r="C17" s="7">
        <v>32610.972905219995</v>
      </c>
      <c r="D17" s="5">
        <v>402038</v>
      </c>
      <c r="E17" s="9">
        <v>0</v>
      </c>
      <c r="F17" s="69">
        <f t="shared" si="1"/>
        <v>32610.972905219995</v>
      </c>
      <c r="H17" s="47">
        <v>406520</v>
      </c>
    </row>
    <row r="18" spans="1:8" x14ac:dyDescent="0.3">
      <c r="A18" s="2">
        <v>2001</v>
      </c>
      <c r="B18" s="14">
        <f t="shared" si="0"/>
        <v>397105.97883139201</v>
      </c>
      <c r="C18" s="7">
        <v>62964.940311492006</v>
      </c>
      <c r="D18" s="5">
        <v>321711</v>
      </c>
      <c r="E18" s="9">
        <v>12430.038519900001</v>
      </c>
      <c r="F18" s="69">
        <f t="shared" si="1"/>
        <v>75394.978831392014</v>
      </c>
      <c r="H18" s="47">
        <v>406520</v>
      </c>
    </row>
    <row r="19" spans="1:8" x14ac:dyDescent="0.3">
      <c r="A19" s="2">
        <v>2002</v>
      </c>
      <c r="B19" s="14">
        <f t="shared" si="0"/>
        <v>345272.22045637999</v>
      </c>
      <c r="C19" s="7">
        <v>58128.220456380011</v>
      </c>
      <c r="D19" s="5">
        <v>287144</v>
      </c>
      <c r="E19" s="9">
        <v>0</v>
      </c>
      <c r="F19" s="69">
        <f t="shared" si="1"/>
        <v>58128.220456380011</v>
      </c>
      <c r="H19" s="47">
        <v>406520</v>
      </c>
    </row>
    <row r="20" spans="1:8" x14ac:dyDescent="0.3">
      <c r="A20" s="2">
        <v>2003</v>
      </c>
      <c r="B20" s="14">
        <f t="shared" si="0"/>
        <v>306146.08077261603</v>
      </c>
      <c r="C20" s="7">
        <v>58849.732891216001</v>
      </c>
      <c r="D20" s="5">
        <v>239936</v>
      </c>
      <c r="E20" s="9">
        <v>7360.3478814</v>
      </c>
      <c r="F20" s="69">
        <f t="shared" si="1"/>
        <v>66210.080772615998</v>
      </c>
      <c r="H20" s="47">
        <v>406520</v>
      </c>
    </row>
    <row r="21" spans="1:8" x14ac:dyDescent="0.3">
      <c r="A21" s="2">
        <v>2004</v>
      </c>
      <c r="B21" s="14">
        <f t="shared" si="0"/>
        <v>324139.54761843994</v>
      </c>
      <c r="C21" s="7">
        <v>43618.040733139977</v>
      </c>
      <c r="D21" s="5">
        <v>260730</v>
      </c>
      <c r="E21" s="9">
        <v>19791.506885300001</v>
      </c>
      <c r="F21" s="69">
        <f t="shared" si="1"/>
        <v>63409.547618439974</v>
      </c>
      <c r="H21" s="47">
        <v>406520</v>
      </c>
    </row>
    <row r="22" spans="1:8" x14ac:dyDescent="0.3">
      <c r="A22" s="2">
        <v>2005</v>
      </c>
      <c r="B22" s="14">
        <f t="shared" si="0"/>
        <v>509360.05892172997</v>
      </c>
      <c r="C22" s="7">
        <v>100290.11840273</v>
      </c>
      <c r="D22" s="5">
        <v>245766</v>
      </c>
      <c r="E22" s="9">
        <v>163303.940519</v>
      </c>
      <c r="F22" s="69">
        <f t="shared" si="1"/>
        <v>263594.05892173003</v>
      </c>
      <c r="H22" s="47">
        <v>406520</v>
      </c>
    </row>
    <row r="23" spans="1:8" x14ac:dyDescent="0.3">
      <c r="A23" s="2">
        <v>2006</v>
      </c>
      <c r="B23" s="14">
        <f t="shared" si="0"/>
        <v>499841.39765078004</v>
      </c>
      <c r="C23" s="7">
        <v>246745.39765078004</v>
      </c>
      <c r="D23" s="5">
        <v>253096</v>
      </c>
      <c r="E23" s="9">
        <v>0</v>
      </c>
      <c r="F23" s="69">
        <f t="shared" si="1"/>
        <v>246745.39765078004</v>
      </c>
      <c r="H23" s="47">
        <v>178180</v>
      </c>
    </row>
    <row r="24" spans="1:8" x14ac:dyDescent="0.3">
      <c r="A24" s="2">
        <v>2007</v>
      </c>
      <c r="B24" s="14">
        <f t="shared" si="0"/>
        <v>208135.20071281999</v>
      </c>
      <c r="C24" s="7">
        <v>41171.33115541999</v>
      </c>
      <c r="D24" s="5">
        <v>132153</v>
      </c>
      <c r="E24" s="9">
        <v>34810.869557400001</v>
      </c>
      <c r="F24" s="69">
        <f t="shared" si="1"/>
        <v>75982.200712819991</v>
      </c>
      <c r="H24" s="47">
        <v>139240</v>
      </c>
    </row>
    <row r="25" spans="1:8" x14ac:dyDescent="0.3">
      <c r="A25" s="2">
        <v>2008</v>
      </c>
      <c r="B25" s="14">
        <f t="shared" si="0"/>
        <v>118568.490049546</v>
      </c>
      <c r="C25" s="7">
        <v>32686.490049545999</v>
      </c>
      <c r="D25" s="5">
        <v>85882</v>
      </c>
      <c r="E25" s="9">
        <v>0</v>
      </c>
      <c r="F25" s="69">
        <f t="shared" si="1"/>
        <v>32686.490049545999</v>
      </c>
      <c r="H25" s="47">
        <v>99120</v>
      </c>
    </row>
    <row r="26" spans="1:8" x14ac:dyDescent="0.3">
      <c r="A26" s="2">
        <v>2009</v>
      </c>
      <c r="B26" s="14">
        <f t="shared" si="0"/>
        <v>158781.97098995</v>
      </c>
      <c r="C26" s="7">
        <v>27920.31936895</v>
      </c>
      <c r="D26" s="5">
        <v>89224</v>
      </c>
      <c r="E26" s="9">
        <v>41637.651620999997</v>
      </c>
      <c r="F26" s="69">
        <f t="shared" si="1"/>
        <v>69557.970989950001</v>
      </c>
      <c r="G26" s="41">
        <v>102960</v>
      </c>
    </row>
    <row r="27" spans="1:8" x14ac:dyDescent="0.3">
      <c r="A27" s="2">
        <v>2010</v>
      </c>
      <c r="B27" s="14">
        <f>SUM(C27:E27)</f>
        <v>202385.54613752998</v>
      </c>
      <c r="C27" s="7">
        <v>75002.893431029981</v>
      </c>
      <c r="D27" s="5">
        <v>102298</v>
      </c>
      <c r="E27" s="9">
        <v>25084.652706500001</v>
      </c>
      <c r="F27" s="69">
        <f t="shared" si="1"/>
        <v>100087.54613752998</v>
      </c>
      <c r="G27" s="41">
        <v>102960</v>
      </c>
    </row>
    <row r="28" spans="1:8" x14ac:dyDescent="0.3">
      <c r="A28" s="2">
        <v>2011</v>
      </c>
      <c r="B28" s="14">
        <f>SUM(C28:E28)</f>
        <v>49421.290328153998</v>
      </c>
      <c r="C28" s="7">
        <v>2174.8865992539995</v>
      </c>
      <c r="D28" s="5">
        <v>44059</v>
      </c>
      <c r="E28" s="9">
        <v>3187.4037288999998</v>
      </c>
      <c r="F28" s="69">
        <f t="shared" si="1"/>
        <v>5362.2903281539993</v>
      </c>
      <c r="G28" s="41">
        <v>102960</v>
      </c>
    </row>
    <row r="29" spans="1:8" x14ac:dyDescent="0.3">
      <c r="A29" s="40">
        <v>2012</v>
      </c>
      <c r="B29" s="41">
        <f t="shared" ref="B29:B30" si="2">SUM(C29:E29)</f>
        <v>213733.88262162</v>
      </c>
      <c r="C29" s="42">
        <v>8266.2272926199967</v>
      </c>
      <c r="D29" s="43">
        <v>105077</v>
      </c>
      <c r="E29" s="44">
        <v>100390.655329</v>
      </c>
      <c r="F29" s="69">
        <f t="shared" ref="F29:F30" si="3">C29+E29</f>
        <v>108656.88262162</v>
      </c>
      <c r="G29" s="41">
        <v>102960</v>
      </c>
    </row>
    <row r="30" spans="1:8" x14ac:dyDescent="0.3">
      <c r="A30" s="40">
        <v>2013</v>
      </c>
      <c r="B30" s="41">
        <f t="shared" si="2"/>
        <v>139970.00098908</v>
      </c>
      <c r="C30" s="42">
        <v>19218.825342880002</v>
      </c>
      <c r="D30" s="43">
        <v>93785</v>
      </c>
      <c r="E30" s="44">
        <v>26966.175646200001</v>
      </c>
      <c r="F30" s="69">
        <f t="shared" si="3"/>
        <v>46185.000989079999</v>
      </c>
      <c r="G30" s="41">
        <v>102960</v>
      </c>
    </row>
    <row r="31" spans="1:8" x14ac:dyDescent="0.3">
      <c r="A31" s="40">
        <v>2014</v>
      </c>
      <c r="B31" s="41">
        <f t="shared" ref="B31:B32" si="4">SUM(C31:E31)</f>
        <v>148592.64994404098</v>
      </c>
      <c r="C31" s="42">
        <v>31547.195627941001</v>
      </c>
      <c r="D31" s="43">
        <v>110381</v>
      </c>
      <c r="E31" s="44">
        <v>6664.4543161000001</v>
      </c>
      <c r="F31" s="69">
        <f t="shared" ref="F31:F32" si="5">C31+E31</f>
        <v>38211.649944040997</v>
      </c>
      <c r="G31" s="41">
        <v>102960</v>
      </c>
    </row>
    <row r="32" spans="1:8" x14ac:dyDescent="0.3">
      <c r="A32" s="40">
        <v>2015</v>
      </c>
      <c r="B32" s="41">
        <f t="shared" si="4"/>
        <v>149019.02336505</v>
      </c>
      <c r="C32" s="42">
        <v>9434.2643767500012</v>
      </c>
      <c r="D32" s="43">
        <v>133718</v>
      </c>
      <c r="E32" s="44">
        <v>5866.7589883000001</v>
      </c>
      <c r="F32" s="69">
        <f t="shared" si="5"/>
        <v>15301.023365050001</v>
      </c>
      <c r="G32" s="41">
        <v>102960</v>
      </c>
    </row>
    <row r="33" spans="6:6" x14ac:dyDescent="0.3">
      <c r="F33"/>
    </row>
    <row r="34" spans="6:6" x14ac:dyDescent="0.3">
      <c r="F34"/>
    </row>
    <row r="35" spans="6:6" ht="14.4" customHeight="1" x14ac:dyDescent="0.3">
      <c r="F35"/>
    </row>
    <row r="36" spans="6:6" x14ac:dyDescent="0.3">
      <c r="F36"/>
    </row>
    <row r="37" spans="6:6" x14ac:dyDescent="0.3">
      <c r="F37"/>
    </row>
    <row r="38" spans="6:6" x14ac:dyDescent="0.3">
      <c r="F38"/>
    </row>
    <row r="39" spans="6:6" x14ac:dyDescent="0.3">
      <c r="F39"/>
    </row>
    <row r="40" spans="6:6" x14ac:dyDescent="0.3">
      <c r="F40"/>
    </row>
    <row r="41" spans="6:6" x14ac:dyDescent="0.3">
      <c r="F41"/>
    </row>
    <row r="42" spans="6:6" x14ac:dyDescent="0.3">
      <c r="F42"/>
    </row>
    <row r="43" spans="6:6" x14ac:dyDescent="0.3">
      <c r="F43"/>
    </row>
    <row r="44" spans="6:6" x14ac:dyDescent="0.3">
      <c r="F44"/>
    </row>
    <row r="45" spans="6:6" x14ac:dyDescent="0.3">
      <c r="F45"/>
    </row>
    <row r="46" spans="6:6" x14ac:dyDescent="0.3">
      <c r="F46"/>
    </row>
    <row r="47" spans="6:6" x14ac:dyDescent="0.3">
      <c r="F47"/>
    </row>
    <row r="48" spans="6:6" x14ac:dyDescent="0.3">
      <c r="F48"/>
    </row>
    <row r="49" spans="6:6" x14ac:dyDescent="0.3">
      <c r="F49"/>
    </row>
    <row r="50" spans="6:6" x14ac:dyDescent="0.3">
      <c r="F50"/>
    </row>
    <row r="51" spans="6:6" x14ac:dyDescent="0.3">
      <c r="F51"/>
    </row>
    <row r="52" spans="6:6" x14ac:dyDescent="0.3">
      <c r="F52"/>
    </row>
    <row r="53" spans="6:6" x14ac:dyDescent="0.3">
      <c r="F53"/>
    </row>
    <row r="54" spans="6:6" x14ac:dyDescent="0.3">
      <c r="F54"/>
    </row>
    <row r="55" spans="6:6" x14ac:dyDescent="0.3">
      <c r="F55"/>
    </row>
    <row r="56" spans="6:6" x14ac:dyDescent="0.3">
      <c r="F56"/>
    </row>
    <row r="57" spans="6:6" x14ac:dyDescent="0.3">
      <c r="F57"/>
    </row>
    <row r="58" spans="6:6" x14ac:dyDescent="0.3">
      <c r="F58"/>
    </row>
    <row r="59" spans="6:6" x14ac:dyDescent="0.3">
      <c r="F59"/>
    </row>
    <row r="60" spans="6:6" x14ac:dyDescent="0.3">
      <c r="F60"/>
    </row>
    <row r="61" spans="6:6" x14ac:dyDescent="0.3">
      <c r="F61"/>
    </row>
    <row r="62" spans="6:6" x14ac:dyDescent="0.3">
      <c r="F62"/>
    </row>
    <row r="63" spans="6:6" x14ac:dyDescent="0.3">
      <c r="F63"/>
    </row>
    <row r="64" spans="6:6" x14ac:dyDescent="0.3">
      <c r="F64"/>
    </row>
    <row r="65" spans="6:6" x14ac:dyDescent="0.3">
      <c r="F65"/>
    </row>
    <row r="66" spans="6:6" x14ac:dyDescent="0.3">
      <c r="F66"/>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topLeftCell="E3" workbookViewId="0">
      <selection activeCell="H35" sqref="H35"/>
    </sheetView>
  </sheetViews>
  <sheetFormatPr defaultRowHeight="14.4" x14ac:dyDescent="0.3"/>
  <cols>
    <col min="2" max="2" width="13.109375" customWidth="1"/>
    <col min="3" max="3" width="10.33203125" customWidth="1"/>
    <col min="4" max="4" width="10.5546875" customWidth="1"/>
    <col min="5" max="5" width="13.5546875" customWidth="1"/>
    <col min="6" max="6" width="11.33203125" style="13" customWidth="1"/>
    <col min="7" max="7" width="11.33203125" style="36" customWidth="1"/>
  </cols>
  <sheetData>
    <row r="1" spans="1:8" s="13" customFormat="1" x14ac:dyDescent="0.3">
      <c r="A1" s="13" t="s">
        <v>28</v>
      </c>
      <c r="G1" s="36"/>
    </row>
    <row r="2" spans="1:8" ht="14.55" x14ac:dyDescent="0.35">
      <c r="A2" s="13"/>
      <c r="B2" s="13"/>
      <c r="C2" s="13"/>
      <c r="D2" s="13"/>
      <c r="E2" s="13"/>
      <c r="H2" s="13"/>
    </row>
    <row r="3" spans="1:8" ht="14.55" x14ac:dyDescent="0.35">
      <c r="A3" s="13" t="s">
        <v>23</v>
      </c>
      <c r="B3" s="13" t="s">
        <v>8</v>
      </c>
      <c r="C3" s="6" t="s">
        <v>2</v>
      </c>
      <c r="D3" s="4" t="s">
        <v>1</v>
      </c>
      <c r="E3" s="8" t="s">
        <v>3</v>
      </c>
      <c r="F3" s="68" t="s">
        <v>26</v>
      </c>
      <c r="G3" s="52" t="s">
        <v>62</v>
      </c>
      <c r="H3" s="13" t="s">
        <v>73</v>
      </c>
    </row>
    <row r="4" spans="1:8" x14ac:dyDescent="0.3">
      <c r="A4" s="13">
        <v>1986</v>
      </c>
      <c r="B4" s="14">
        <f t="shared" ref="B4:B27" si="0">SUM(C4:E4)</f>
        <v>1216724.3650352301</v>
      </c>
      <c r="C4" s="7">
        <v>352045.37035122007</v>
      </c>
      <c r="D4" s="5">
        <v>815282</v>
      </c>
      <c r="E4" s="9">
        <v>49396.994684010002</v>
      </c>
      <c r="F4" s="69">
        <f>C4+E4</f>
        <v>401442.36503523006</v>
      </c>
      <c r="G4" s="15"/>
      <c r="H4" s="14"/>
    </row>
    <row r="5" spans="1:8" x14ac:dyDescent="0.3">
      <c r="A5" s="13">
        <v>1987</v>
      </c>
      <c r="B5" s="14">
        <f t="shared" si="0"/>
        <v>1288716.137012013</v>
      </c>
      <c r="C5" s="7">
        <v>476926.45356073295</v>
      </c>
      <c r="D5" s="5">
        <v>680003</v>
      </c>
      <c r="E5" s="9">
        <v>131786.68345128</v>
      </c>
      <c r="F5" s="69">
        <f t="shared" ref="F5:F29" si="1">C5+E5</f>
        <v>608713.137012013</v>
      </c>
      <c r="G5" s="15"/>
      <c r="H5" s="14"/>
    </row>
    <row r="6" spans="1:8" x14ac:dyDescent="0.3">
      <c r="A6" s="13">
        <v>1988</v>
      </c>
      <c r="B6" s="14">
        <f t="shared" si="0"/>
        <v>1487872.8781022902</v>
      </c>
      <c r="C6" s="7">
        <v>515031.62552884017</v>
      </c>
      <c r="D6" s="5">
        <v>915783</v>
      </c>
      <c r="E6" s="9">
        <v>57058.252573450001</v>
      </c>
      <c r="F6" s="69">
        <f t="shared" si="1"/>
        <v>572089.87810229021</v>
      </c>
      <c r="G6" s="15"/>
      <c r="H6" s="14"/>
    </row>
    <row r="7" spans="1:8" x14ac:dyDescent="0.3">
      <c r="A7" s="13">
        <v>1989</v>
      </c>
      <c r="B7" s="14">
        <f t="shared" si="0"/>
        <v>1671273.1931114499</v>
      </c>
      <c r="C7" s="7">
        <v>414930.13580585993</v>
      </c>
      <c r="D7" s="5">
        <v>1155967</v>
      </c>
      <c r="E7" s="9">
        <v>100376.05730558999</v>
      </c>
      <c r="F7" s="69">
        <f t="shared" si="1"/>
        <v>515306.19311144995</v>
      </c>
      <c r="G7" s="15"/>
      <c r="H7" s="14"/>
    </row>
    <row r="8" spans="1:8" x14ac:dyDescent="0.3">
      <c r="A8" s="13">
        <v>1990</v>
      </c>
      <c r="B8" s="14">
        <f t="shared" si="0"/>
        <v>1867114.6703647028</v>
      </c>
      <c r="C8" s="7">
        <v>451407.26812250289</v>
      </c>
      <c r="D8" s="5">
        <v>1314487</v>
      </c>
      <c r="E8" s="9">
        <v>101220.4022422</v>
      </c>
      <c r="F8" s="69">
        <f t="shared" si="1"/>
        <v>552627.67036470294</v>
      </c>
      <c r="G8" s="15"/>
      <c r="H8" s="14"/>
    </row>
    <row r="9" spans="1:8" s="13" customFormat="1" x14ac:dyDescent="0.3">
      <c r="A9" s="13">
        <v>1991</v>
      </c>
      <c r="B9" s="14">
        <f t="shared" si="0"/>
        <v>2145014.6076218402</v>
      </c>
      <c r="C9" s="7">
        <v>637356.19058672024</v>
      </c>
      <c r="D9" s="5">
        <v>1412161</v>
      </c>
      <c r="E9" s="9">
        <v>95497.417035120001</v>
      </c>
      <c r="F9" s="69">
        <f t="shared" si="1"/>
        <v>732853.6076218402</v>
      </c>
      <c r="G9" s="15"/>
      <c r="H9" s="14"/>
    </row>
    <row r="10" spans="1:8" s="13" customFormat="1" x14ac:dyDescent="0.3">
      <c r="A10" s="13">
        <v>1992</v>
      </c>
      <c r="B10" s="14">
        <f t="shared" si="0"/>
        <v>1134274.1586794793</v>
      </c>
      <c r="C10" s="7">
        <v>373141.71014357923</v>
      </c>
      <c r="D10" s="5">
        <v>748387</v>
      </c>
      <c r="E10" s="9">
        <v>12745.448535900001</v>
      </c>
      <c r="F10" s="69">
        <f t="shared" si="1"/>
        <v>385887.15867947921</v>
      </c>
      <c r="G10" s="15"/>
      <c r="H10" s="14"/>
    </row>
    <row r="11" spans="1:8" s="13" customFormat="1" x14ac:dyDescent="0.3">
      <c r="A11" s="13">
        <v>1993</v>
      </c>
      <c r="B11" s="14">
        <f t="shared" si="0"/>
        <v>1244104.5936855199</v>
      </c>
      <c r="C11" s="7">
        <v>345984.3281827498</v>
      </c>
      <c r="D11" s="5">
        <v>876472</v>
      </c>
      <c r="E11" s="9">
        <v>21648.265502770002</v>
      </c>
      <c r="F11" s="69">
        <f t="shared" si="1"/>
        <v>367632.59368551982</v>
      </c>
      <c r="G11" s="15"/>
      <c r="H11" s="14"/>
    </row>
    <row r="12" spans="1:8" x14ac:dyDescent="0.3">
      <c r="A12" s="13">
        <v>1994</v>
      </c>
      <c r="B12" s="14">
        <f t="shared" si="0"/>
        <v>1330585.80587059</v>
      </c>
      <c r="C12" s="7">
        <v>340245.76851485</v>
      </c>
      <c r="D12" s="5">
        <v>969620</v>
      </c>
      <c r="E12" s="9">
        <v>20720.037355740002</v>
      </c>
      <c r="F12" s="69">
        <f t="shared" si="1"/>
        <v>360965.80587059003</v>
      </c>
      <c r="G12" s="15"/>
      <c r="H12" s="14"/>
    </row>
    <row r="13" spans="1:8" x14ac:dyDescent="0.3">
      <c r="A13" s="13">
        <v>1995</v>
      </c>
      <c r="B13" s="14">
        <f t="shared" si="0"/>
        <v>1291852.9251465399</v>
      </c>
      <c r="C13" s="7">
        <v>324792.73135949002</v>
      </c>
      <c r="D13" s="5">
        <v>954238</v>
      </c>
      <c r="E13" s="9">
        <v>12822.193787050001</v>
      </c>
      <c r="F13" s="69">
        <f t="shared" si="1"/>
        <v>337614.92514654004</v>
      </c>
      <c r="G13" s="15"/>
      <c r="H13" s="14"/>
    </row>
    <row r="14" spans="1:8" x14ac:dyDescent="0.3">
      <c r="A14" s="13">
        <v>1996</v>
      </c>
      <c r="B14" s="14">
        <f t="shared" si="0"/>
        <v>1136946.1156944998</v>
      </c>
      <c r="C14" s="7">
        <v>342584.89712858998</v>
      </c>
      <c r="D14" s="5">
        <v>764789</v>
      </c>
      <c r="E14" s="9">
        <v>29572.218565910003</v>
      </c>
      <c r="F14" s="69">
        <f t="shared" si="1"/>
        <v>372157.11569449998</v>
      </c>
      <c r="G14" s="15"/>
      <c r="H14" s="14"/>
    </row>
    <row r="15" spans="1:8" x14ac:dyDescent="0.3">
      <c r="A15" s="13">
        <v>1997</v>
      </c>
      <c r="B15" s="14">
        <f t="shared" si="0"/>
        <v>1173842.3825368898</v>
      </c>
      <c r="C15" s="7">
        <v>370592.89002692985</v>
      </c>
      <c r="D15" s="5">
        <v>773545</v>
      </c>
      <c r="E15" s="9">
        <v>29704.492509959997</v>
      </c>
      <c r="F15" s="69">
        <f t="shared" si="1"/>
        <v>400297.38253688987</v>
      </c>
      <c r="G15" s="15"/>
      <c r="H15" s="14"/>
    </row>
    <row r="16" spans="1:8" x14ac:dyDescent="0.3">
      <c r="A16" s="13">
        <v>1998</v>
      </c>
      <c r="B16" s="14">
        <f t="shared" si="0"/>
        <v>1101727.0500587302</v>
      </c>
      <c r="C16" s="7">
        <v>356728.8762452302</v>
      </c>
      <c r="D16" s="5">
        <v>719255</v>
      </c>
      <c r="E16" s="9">
        <v>25743.173813499998</v>
      </c>
      <c r="F16" s="69">
        <f t="shared" si="1"/>
        <v>382472.05005873018</v>
      </c>
      <c r="G16" s="15"/>
      <c r="H16" s="14"/>
    </row>
    <row r="17" spans="1:8" x14ac:dyDescent="0.3">
      <c r="A17" s="13">
        <v>1999</v>
      </c>
      <c r="B17" s="14">
        <f t="shared" si="0"/>
        <v>1360728.7539182301</v>
      </c>
      <c r="C17" s="7">
        <v>407944.28965573019</v>
      </c>
      <c r="D17" s="5">
        <v>893852</v>
      </c>
      <c r="E17" s="9">
        <v>58932.464262499998</v>
      </c>
      <c r="F17" s="69">
        <f t="shared" si="1"/>
        <v>466876.75391823018</v>
      </c>
      <c r="G17" s="15"/>
      <c r="H17" s="14"/>
    </row>
    <row r="18" spans="1:8" x14ac:dyDescent="0.3">
      <c r="A18" s="13">
        <v>2000</v>
      </c>
      <c r="B18" s="14">
        <f t="shared" si="0"/>
        <v>2031013.3745693518</v>
      </c>
      <c r="C18" s="7">
        <v>486170.06114709191</v>
      </c>
      <c r="D18" s="5">
        <v>1386871</v>
      </c>
      <c r="E18" s="9">
        <v>157972.31342225999</v>
      </c>
      <c r="F18" s="69">
        <f t="shared" si="1"/>
        <v>644142.3745693519</v>
      </c>
      <c r="G18" s="15"/>
      <c r="H18" s="14"/>
    </row>
    <row r="19" spans="1:8" x14ac:dyDescent="0.3">
      <c r="A19" s="13">
        <v>2001</v>
      </c>
      <c r="B19" s="14">
        <f t="shared" si="0"/>
        <v>2041908.5058892998</v>
      </c>
      <c r="C19" s="7">
        <v>498186.29968250991</v>
      </c>
      <c r="D19" s="5">
        <v>1443538</v>
      </c>
      <c r="E19" s="9">
        <v>100184.20620679</v>
      </c>
      <c r="F19" s="69">
        <f t="shared" si="1"/>
        <v>598370.50588929991</v>
      </c>
      <c r="G19" s="15"/>
      <c r="H19" s="14"/>
    </row>
    <row r="20" spans="1:8" x14ac:dyDescent="0.3">
      <c r="A20" s="13">
        <v>2002</v>
      </c>
      <c r="B20" s="14">
        <f t="shared" si="0"/>
        <v>1683076.5405997704</v>
      </c>
      <c r="C20" s="7">
        <v>434510.04678165016</v>
      </c>
      <c r="D20" s="5">
        <v>1164005</v>
      </c>
      <c r="E20" s="9">
        <v>84561.493818119998</v>
      </c>
      <c r="F20" s="69">
        <f t="shared" si="1"/>
        <v>519071.54059977015</v>
      </c>
      <c r="G20" s="15"/>
      <c r="H20" s="14"/>
    </row>
    <row r="21" spans="1:8" x14ac:dyDescent="0.3">
      <c r="A21" s="13">
        <v>2003</v>
      </c>
      <c r="B21" s="14">
        <f t="shared" si="0"/>
        <v>1170795.0030284459</v>
      </c>
      <c r="C21" s="7">
        <v>402767.11763398576</v>
      </c>
      <c r="D21" s="5">
        <v>664232</v>
      </c>
      <c r="E21" s="9">
        <v>103795.88539445998</v>
      </c>
      <c r="F21" s="69">
        <f t="shared" si="1"/>
        <v>506563.00302844576</v>
      </c>
      <c r="G21" s="15"/>
      <c r="H21" s="14"/>
    </row>
    <row r="22" spans="1:8" x14ac:dyDescent="0.3">
      <c r="A22" s="13">
        <v>2004</v>
      </c>
      <c r="B22" s="14">
        <f t="shared" si="0"/>
        <v>1756620.1480445396</v>
      </c>
      <c r="C22" s="7">
        <v>525190.77178146981</v>
      </c>
      <c r="D22" s="5">
        <v>1120045</v>
      </c>
      <c r="E22" s="9">
        <v>111384.37626307002</v>
      </c>
      <c r="F22" s="69">
        <f t="shared" si="1"/>
        <v>636575.14804453985</v>
      </c>
      <c r="G22" s="15"/>
      <c r="H22" s="14"/>
    </row>
    <row r="23" spans="1:8" x14ac:dyDescent="0.3">
      <c r="A23" s="13">
        <v>2005</v>
      </c>
      <c r="B23" s="14">
        <f t="shared" si="0"/>
        <v>1602964.0307298296</v>
      </c>
      <c r="C23" s="7">
        <v>436097.60579805973</v>
      </c>
      <c r="D23" s="5">
        <v>1131991</v>
      </c>
      <c r="E23" s="9">
        <v>34875.424931769994</v>
      </c>
      <c r="F23" s="69">
        <f t="shared" si="1"/>
        <v>470973.03072982974</v>
      </c>
      <c r="G23" s="15"/>
      <c r="H23" s="14"/>
    </row>
    <row r="24" spans="1:8" x14ac:dyDescent="0.3">
      <c r="A24" s="13">
        <v>2006</v>
      </c>
      <c r="B24" s="14">
        <f t="shared" si="0"/>
        <v>1552132.8330022797</v>
      </c>
      <c r="C24" s="7">
        <v>597434.88776907988</v>
      </c>
      <c r="D24" s="5">
        <v>849746</v>
      </c>
      <c r="E24" s="9">
        <v>104951.94523319999</v>
      </c>
      <c r="F24" s="69">
        <f t="shared" si="1"/>
        <v>702386.83300227986</v>
      </c>
      <c r="G24" s="14">
        <v>1221000</v>
      </c>
    </row>
    <row r="25" spans="1:8" x14ac:dyDescent="0.3">
      <c r="A25" s="13">
        <v>2007</v>
      </c>
      <c r="B25" s="14">
        <f t="shared" si="0"/>
        <v>1839966.1754434267</v>
      </c>
      <c r="C25" s="7">
        <v>671482.42207244982</v>
      </c>
      <c r="D25" s="5">
        <v>1079506</v>
      </c>
      <c r="E25" s="9">
        <v>88977.753370976992</v>
      </c>
      <c r="F25" s="69">
        <f t="shared" si="1"/>
        <v>760460.17544342682</v>
      </c>
      <c r="G25" s="41">
        <v>1221000</v>
      </c>
    </row>
    <row r="26" spans="1:8" x14ac:dyDescent="0.3">
      <c r="A26" s="13">
        <v>2008</v>
      </c>
      <c r="B26" s="14">
        <f t="shared" si="0"/>
        <v>1757747.5736133279</v>
      </c>
      <c r="C26" s="7">
        <v>372713.06324163801</v>
      </c>
      <c r="D26" s="5">
        <v>1223446</v>
      </c>
      <c r="E26" s="9">
        <v>161588.51037169003</v>
      </c>
      <c r="F26" s="69">
        <f t="shared" si="1"/>
        <v>534301.57361332804</v>
      </c>
      <c r="G26" s="41">
        <v>1221000</v>
      </c>
    </row>
    <row r="27" spans="1:8" x14ac:dyDescent="0.3">
      <c r="A27" s="13">
        <v>2009</v>
      </c>
      <c r="B27" s="14">
        <f t="shared" si="0"/>
        <v>1419968.612207779</v>
      </c>
      <c r="C27" s="7">
        <v>354634.03615577903</v>
      </c>
      <c r="D27" s="5">
        <v>919076</v>
      </c>
      <c r="E27" s="9">
        <v>146258.57605199999</v>
      </c>
      <c r="F27" s="69">
        <f t="shared" si="1"/>
        <v>500892.61220777902</v>
      </c>
      <c r="G27" s="41">
        <v>1221000</v>
      </c>
    </row>
    <row r="28" spans="1:8" x14ac:dyDescent="0.3">
      <c r="A28" s="13">
        <v>2010</v>
      </c>
      <c r="B28" s="14">
        <f>SUM(C28:E28)</f>
        <v>1240406.30714104</v>
      </c>
      <c r="C28" s="7">
        <v>225357.27759143998</v>
      </c>
      <c r="D28" s="5">
        <v>973349</v>
      </c>
      <c r="E28" s="9">
        <v>41700.029549600004</v>
      </c>
      <c r="F28" s="69">
        <f t="shared" si="1"/>
        <v>267057.30714103999</v>
      </c>
      <c r="G28" s="15"/>
      <c r="H28" s="41">
        <v>1078000</v>
      </c>
    </row>
    <row r="29" spans="1:8" x14ac:dyDescent="0.3">
      <c r="A29" s="13">
        <v>2011</v>
      </c>
      <c r="B29" s="14">
        <f>SUM(C29:E29)</f>
        <v>1234571.5723193849</v>
      </c>
      <c r="C29" s="7">
        <v>173473.41228403497</v>
      </c>
      <c r="D29" s="5">
        <v>1016475</v>
      </c>
      <c r="E29" s="9">
        <v>44623.160035349996</v>
      </c>
      <c r="F29" s="69">
        <f t="shared" si="1"/>
        <v>218096.57231938496</v>
      </c>
      <c r="G29" s="15"/>
      <c r="H29" s="41">
        <v>1078000</v>
      </c>
    </row>
    <row r="30" spans="1:8" s="36" customFormat="1" x14ac:dyDescent="0.3">
      <c r="A30" s="36">
        <v>2012</v>
      </c>
      <c r="B30" s="41">
        <f t="shared" ref="B30" si="2">SUM(C30:E30)</f>
        <v>1205427.1502513811</v>
      </c>
      <c r="C30" s="42">
        <v>180508.93744130104</v>
      </c>
      <c r="D30" s="43">
        <v>996464</v>
      </c>
      <c r="E30" s="44">
        <v>28454.212810079996</v>
      </c>
      <c r="F30" s="69">
        <f t="shared" ref="F30" si="3">C30+E30</f>
        <v>208963.15025138104</v>
      </c>
      <c r="G30" s="15"/>
      <c r="H30" s="41">
        <v>1078000</v>
      </c>
    </row>
    <row r="31" spans="1:8" s="36" customFormat="1" x14ac:dyDescent="0.3">
      <c r="A31" s="36">
        <v>2013</v>
      </c>
      <c r="B31" s="41">
        <f t="shared" ref="B31:B32" si="4">SUM(C31:E31)</f>
        <v>1149738.92493221</v>
      </c>
      <c r="C31" s="42">
        <v>169411.48602835002</v>
      </c>
      <c r="D31" s="43">
        <v>927779</v>
      </c>
      <c r="E31" s="44">
        <v>52548.438903859998</v>
      </c>
      <c r="F31" s="69">
        <f t="shared" ref="F31:F32" si="5">C31+E31</f>
        <v>221959.92493221001</v>
      </c>
      <c r="G31" s="15"/>
      <c r="H31" s="41">
        <v>1372000</v>
      </c>
    </row>
    <row r="32" spans="1:8" x14ac:dyDescent="0.3">
      <c r="A32" s="36">
        <v>2014</v>
      </c>
      <c r="B32" s="41">
        <f t="shared" si="4"/>
        <v>1344313.113132471</v>
      </c>
      <c r="C32" s="42">
        <v>239194.82692121112</v>
      </c>
      <c r="D32" s="43">
        <v>916028</v>
      </c>
      <c r="E32" s="44">
        <v>189090.28621125998</v>
      </c>
      <c r="F32" s="69">
        <f t="shared" si="5"/>
        <v>428285.1131324711</v>
      </c>
      <c r="G32" s="15"/>
      <c r="H32" s="41">
        <v>1312000</v>
      </c>
    </row>
    <row r="33" spans="1:8" x14ac:dyDescent="0.3">
      <c r="A33" s="36">
        <v>2015</v>
      </c>
      <c r="B33" s="41">
        <f t="shared" ref="B33" si="6">SUM(C33:E33)</f>
        <v>1034118.0525050421</v>
      </c>
      <c r="C33" s="42">
        <v>252565.899859372</v>
      </c>
      <c r="D33" s="43">
        <v>702548</v>
      </c>
      <c r="E33" s="44">
        <v>79004.152645669994</v>
      </c>
      <c r="F33" s="69">
        <f t="shared" ref="F33" si="7">C33+E33</f>
        <v>331570.052505042</v>
      </c>
      <c r="G33"/>
      <c r="H33" s="41">
        <v>1289000</v>
      </c>
    </row>
    <row r="34" spans="1:8" x14ac:dyDescent="0.3">
      <c r="F34"/>
      <c r="G34"/>
    </row>
    <row r="35" spans="1:8" x14ac:dyDescent="0.3">
      <c r="F35"/>
      <c r="G35"/>
    </row>
    <row r="36" spans="1:8" x14ac:dyDescent="0.3">
      <c r="F36"/>
      <c r="G36"/>
    </row>
    <row r="37" spans="1:8" x14ac:dyDescent="0.3">
      <c r="F37"/>
      <c r="G37"/>
    </row>
    <row r="38" spans="1:8" ht="14.4" customHeight="1" x14ac:dyDescent="0.3">
      <c r="F38"/>
      <c r="G38"/>
    </row>
    <row r="39" spans="1:8" x14ac:dyDescent="0.3">
      <c r="F39"/>
      <c r="G39"/>
    </row>
    <row r="40" spans="1:8" x14ac:dyDescent="0.3">
      <c r="F40"/>
      <c r="G40"/>
    </row>
    <row r="41" spans="1:8" x14ac:dyDescent="0.3">
      <c r="F41"/>
      <c r="G41"/>
    </row>
    <row r="42" spans="1:8" x14ac:dyDescent="0.3">
      <c r="F42"/>
      <c r="G42"/>
    </row>
    <row r="43" spans="1:8" x14ac:dyDescent="0.3">
      <c r="F43"/>
      <c r="G43"/>
    </row>
    <row r="44" spans="1:8" x14ac:dyDescent="0.3">
      <c r="F44"/>
      <c r="G44"/>
    </row>
    <row r="45" spans="1:8" x14ac:dyDescent="0.3">
      <c r="F45"/>
      <c r="G45"/>
    </row>
    <row r="46" spans="1:8" x14ac:dyDescent="0.3">
      <c r="F46"/>
      <c r="G46"/>
    </row>
    <row r="47" spans="1:8" x14ac:dyDescent="0.3">
      <c r="F47"/>
      <c r="G47"/>
    </row>
    <row r="48" spans="1:8" x14ac:dyDescent="0.3">
      <c r="F48"/>
      <c r="G48"/>
    </row>
    <row r="49" spans="6:7" x14ac:dyDescent="0.3">
      <c r="F49"/>
      <c r="G49"/>
    </row>
    <row r="50" spans="6:7" x14ac:dyDescent="0.3">
      <c r="F50"/>
      <c r="G50"/>
    </row>
    <row r="51" spans="6:7" x14ac:dyDescent="0.3">
      <c r="F51"/>
      <c r="G51"/>
    </row>
    <row r="52" spans="6:7" x14ac:dyDescent="0.3">
      <c r="F52"/>
      <c r="G52"/>
    </row>
    <row r="53" spans="6:7" x14ac:dyDescent="0.3">
      <c r="F53"/>
      <c r="G53"/>
    </row>
    <row r="54" spans="6:7" x14ac:dyDescent="0.3">
      <c r="F54"/>
      <c r="G54"/>
    </row>
    <row r="55" spans="6:7" x14ac:dyDescent="0.3">
      <c r="F55"/>
      <c r="G55"/>
    </row>
    <row r="56" spans="6:7" x14ac:dyDescent="0.3">
      <c r="F56"/>
      <c r="G56"/>
    </row>
    <row r="57" spans="6:7" x14ac:dyDescent="0.3">
      <c r="F57"/>
      <c r="G57"/>
    </row>
    <row r="58" spans="6:7" x14ac:dyDescent="0.3">
      <c r="F58"/>
      <c r="G58"/>
    </row>
    <row r="59" spans="6:7" x14ac:dyDescent="0.3">
      <c r="F59"/>
      <c r="G59"/>
    </row>
    <row r="60" spans="6:7" x14ac:dyDescent="0.3">
      <c r="F60"/>
      <c r="G60"/>
    </row>
    <row r="61" spans="6:7" x14ac:dyDescent="0.3">
      <c r="F61"/>
      <c r="G61"/>
    </row>
    <row r="62" spans="6:7" x14ac:dyDescent="0.3">
      <c r="F62"/>
      <c r="G62"/>
    </row>
    <row r="63" spans="6:7" x14ac:dyDescent="0.3">
      <c r="F63"/>
      <c r="G63"/>
    </row>
    <row r="64" spans="6:7" x14ac:dyDescent="0.3">
      <c r="F64"/>
      <c r="G64"/>
    </row>
    <row r="65" spans="6:7" x14ac:dyDescent="0.3">
      <c r="F65"/>
      <c r="G65"/>
    </row>
    <row r="66" spans="6:7" x14ac:dyDescent="0.3">
      <c r="F66"/>
      <c r="G66"/>
    </row>
    <row r="67" spans="6:7" x14ac:dyDescent="0.3">
      <c r="F67"/>
      <c r="G67"/>
    </row>
    <row r="68" spans="6:7" x14ac:dyDescent="0.3">
      <c r="F68"/>
      <c r="G68"/>
    </row>
    <row r="69" spans="6:7" x14ac:dyDescent="0.3">
      <c r="F69"/>
      <c r="G6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election activeCell="A4" sqref="A4"/>
    </sheetView>
  </sheetViews>
  <sheetFormatPr defaultRowHeight="14.4" x14ac:dyDescent="0.3"/>
  <cols>
    <col min="2" max="2" width="10.5546875" customWidth="1"/>
  </cols>
  <sheetData>
    <row r="1" spans="1:7" ht="14.55" x14ac:dyDescent="0.35">
      <c r="A1" s="13" t="s">
        <v>61</v>
      </c>
      <c r="B1" s="13"/>
      <c r="C1" s="13"/>
      <c r="D1" s="13"/>
      <c r="E1" s="13"/>
      <c r="F1" s="13"/>
      <c r="G1" s="13"/>
    </row>
    <row r="2" spans="1:7" ht="14.55" x14ac:dyDescent="0.35">
      <c r="A2" s="13"/>
      <c r="B2" s="13"/>
      <c r="C2" s="13"/>
      <c r="D2" s="13"/>
      <c r="E2" s="13"/>
      <c r="F2" s="13"/>
      <c r="G2" s="13"/>
    </row>
    <row r="3" spans="1:7" ht="14.55" x14ac:dyDescent="0.35">
      <c r="A3" s="2" t="s">
        <v>23</v>
      </c>
      <c r="B3" s="17" t="s">
        <v>8</v>
      </c>
      <c r="C3" s="18" t="s">
        <v>2</v>
      </c>
      <c r="D3" s="19" t="s">
        <v>1</v>
      </c>
      <c r="E3" s="20" t="s">
        <v>3</v>
      </c>
      <c r="F3" s="68" t="s">
        <v>26</v>
      </c>
      <c r="G3" s="17" t="s">
        <v>73</v>
      </c>
    </row>
    <row r="4" spans="1:7" s="36" customFormat="1" x14ac:dyDescent="0.3">
      <c r="A4" s="2">
        <v>1987</v>
      </c>
      <c r="B4" s="14">
        <f>SUM(C4:E4)</f>
        <v>13456.920140909999</v>
      </c>
      <c r="C4" s="7">
        <v>10801.2794101</v>
      </c>
      <c r="D4" s="5"/>
      <c r="E4" s="9">
        <v>2655.6407308099997</v>
      </c>
      <c r="F4" s="69">
        <f>C4+E4</f>
        <v>13456.920140909999</v>
      </c>
      <c r="G4" s="14"/>
    </row>
    <row r="5" spans="1:7" x14ac:dyDescent="0.3">
      <c r="A5" s="2">
        <v>1988</v>
      </c>
      <c r="B5" s="41">
        <f t="shared" ref="B5:B30" si="0">SUM(C5:E5)</f>
        <v>4631.2976859600003</v>
      </c>
      <c r="C5" s="7">
        <v>4631.2976859600003</v>
      </c>
      <c r="D5" s="5"/>
      <c r="E5" s="9"/>
      <c r="F5" s="69">
        <f t="shared" ref="F5:F30" si="1">C5+E5</f>
        <v>4631.2976859600003</v>
      </c>
      <c r="G5" s="14"/>
    </row>
    <row r="6" spans="1:7" x14ac:dyDescent="0.3">
      <c r="A6" s="2">
        <v>1989</v>
      </c>
      <c r="B6" s="41">
        <f t="shared" si="0"/>
        <v>82330.992355060007</v>
      </c>
      <c r="C6" s="7">
        <v>54827.346628109997</v>
      </c>
      <c r="D6" s="5"/>
      <c r="E6" s="9">
        <v>27503.645726950002</v>
      </c>
      <c r="F6" s="69">
        <f t="shared" si="1"/>
        <v>82330.992355060007</v>
      </c>
      <c r="G6" s="14"/>
    </row>
    <row r="7" spans="1:7" x14ac:dyDescent="0.3">
      <c r="A7" s="2">
        <v>1990</v>
      </c>
      <c r="B7" s="41">
        <f t="shared" si="0"/>
        <v>15285.467505299999</v>
      </c>
      <c r="C7" s="7">
        <v>353.11078199999997</v>
      </c>
      <c r="D7" s="5"/>
      <c r="E7" s="9">
        <v>14932.356723299999</v>
      </c>
      <c r="F7" s="69">
        <f t="shared" si="1"/>
        <v>15285.467505299999</v>
      </c>
      <c r="G7" s="14"/>
    </row>
    <row r="8" spans="1:7" x14ac:dyDescent="0.3">
      <c r="A8" s="2">
        <v>1991</v>
      </c>
      <c r="B8" s="41">
        <f t="shared" si="0"/>
        <v>7083.6857798999999</v>
      </c>
      <c r="C8" s="7">
        <v>298.480794</v>
      </c>
      <c r="D8" s="5"/>
      <c r="E8" s="9">
        <v>6785.2049858999999</v>
      </c>
      <c r="F8" s="69">
        <f t="shared" si="1"/>
        <v>7083.6857798999999</v>
      </c>
      <c r="G8" s="14"/>
    </row>
    <row r="9" spans="1:7" x14ac:dyDescent="0.3">
      <c r="A9" s="2">
        <v>1992</v>
      </c>
      <c r="B9" s="41">
        <f t="shared" si="0"/>
        <v>5806.7154546700003</v>
      </c>
      <c r="C9" s="7">
        <v>5799.7154546700003</v>
      </c>
      <c r="D9" s="5">
        <v>7</v>
      </c>
      <c r="E9" s="9">
        <v>0</v>
      </c>
      <c r="F9" s="69">
        <f t="shared" si="1"/>
        <v>5799.7154546700003</v>
      </c>
      <c r="G9" s="14"/>
    </row>
    <row r="10" spans="1:7" x14ac:dyDescent="0.3">
      <c r="A10" s="2">
        <v>1993</v>
      </c>
      <c r="B10" s="41">
        <f t="shared" si="0"/>
        <v>29135.705727020002</v>
      </c>
      <c r="C10" s="7">
        <v>6875.7097823199992</v>
      </c>
      <c r="D10" s="5">
        <v>102</v>
      </c>
      <c r="E10" s="9">
        <v>22157.995944700004</v>
      </c>
      <c r="F10" s="69">
        <f t="shared" si="1"/>
        <v>29033.705727020002</v>
      </c>
      <c r="G10" s="14"/>
    </row>
    <row r="11" spans="1:7" x14ac:dyDescent="0.3">
      <c r="A11" s="2">
        <v>1994</v>
      </c>
      <c r="B11" s="41">
        <f t="shared" si="0"/>
        <v>19063.281908099998</v>
      </c>
      <c r="C11" s="7">
        <v>5264.6280505999994</v>
      </c>
      <c r="D11" s="5">
        <v>1078</v>
      </c>
      <c r="E11" s="9">
        <v>12720.6538575</v>
      </c>
      <c r="F11" s="69">
        <f t="shared" si="1"/>
        <v>17985.281908099998</v>
      </c>
      <c r="G11" s="14"/>
    </row>
    <row r="12" spans="1:7" x14ac:dyDescent="0.3">
      <c r="A12" s="2">
        <v>1995</v>
      </c>
      <c r="B12" s="41">
        <f t="shared" si="0"/>
        <v>5810.7740999999996</v>
      </c>
      <c r="C12" s="7">
        <v>514.77409999999998</v>
      </c>
      <c r="D12" s="5">
        <v>5296</v>
      </c>
      <c r="E12" s="9">
        <v>0</v>
      </c>
      <c r="F12" s="69">
        <f t="shared" si="1"/>
        <v>514.77409999999998</v>
      </c>
      <c r="G12" s="14"/>
    </row>
    <row r="13" spans="1:7" x14ac:dyDescent="0.3">
      <c r="A13" s="2">
        <v>1996</v>
      </c>
      <c r="B13" s="41">
        <f t="shared" si="0"/>
        <v>7463.4546812900007</v>
      </c>
      <c r="C13" s="7">
        <v>1289.02068809</v>
      </c>
      <c r="D13" s="5">
        <v>4318</v>
      </c>
      <c r="E13" s="9">
        <v>1856.4339932</v>
      </c>
      <c r="F13" s="69">
        <f t="shared" si="1"/>
        <v>3145.4546812899998</v>
      </c>
      <c r="G13" s="14"/>
    </row>
    <row r="14" spans="1:7" x14ac:dyDescent="0.3">
      <c r="A14" s="2">
        <v>1997</v>
      </c>
      <c r="B14" s="41">
        <f t="shared" si="0"/>
        <v>42743.655809299999</v>
      </c>
      <c r="C14" s="7">
        <v>5791.4922733000003</v>
      </c>
      <c r="D14" s="5">
        <v>2739</v>
      </c>
      <c r="E14" s="9">
        <v>34213.163536</v>
      </c>
      <c r="F14" s="69">
        <f t="shared" si="1"/>
        <v>40004.655809299999</v>
      </c>
      <c r="G14" s="14"/>
    </row>
    <row r="15" spans="1:7" x14ac:dyDescent="0.3">
      <c r="A15" s="2">
        <v>1998</v>
      </c>
      <c r="B15" s="41">
        <f t="shared" si="0"/>
        <v>11038.681402850001</v>
      </c>
      <c r="C15" s="7">
        <v>3222.4054779099997</v>
      </c>
      <c r="D15" s="5">
        <v>1192</v>
      </c>
      <c r="E15" s="9">
        <v>6624.2759249400006</v>
      </c>
      <c r="F15" s="69">
        <f t="shared" si="1"/>
        <v>9846.6814028500012</v>
      </c>
      <c r="G15" s="14"/>
    </row>
    <row r="16" spans="1:7" x14ac:dyDescent="0.3">
      <c r="A16" s="2">
        <v>1999</v>
      </c>
      <c r="B16" s="41">
        <f t="shared" si="0"/>
        <v>21038.177973139998</v>
      </c>
      <c r="C16" s="7">
        <v>3454.7521676999995</v>
      </c>
      <c r="D16" s="5">
        <v>1951</v>
      </c>
      <c r="E16" s="9">
        <v>15632.425805439998</v>
      </c>
      <c r="F16" s="69">
        <f t="shared" si="1"/>
        <v>19087.177973139998</v>
      </c>
      <c r="G16" s="14"/>
    </row>
    <row r="17" spans="1:7" x14ac:dyDescent="0.3">
      <c r="A17" s="2">
        <v>2000</v>
      </c>
      <c r="B17" s="41">
        <f t="shared" si="0"/>
        <v>24056.397935748002</v>
      </c>
      <c r="C17" s="7">
        <v>572.40685944800009</v>
      </c>
      <c r="D17" s="5">
        <v>2841</v>
      </c>
      <c r="E17" s="9">
        <v>20642.991076300001</v>
      </c>
      <c r="F17" s="69">
        <f t="shared" si="1"/>
        <v>21215.397935748002</v>
      </c>
      <c r="G17" s="14"/>
    </row>
    <row r="18" spans="1:7" x14ac:dyDescent="0.3">
      <c r="A18" s="2">
        <v>2001</v>
      </c>
      <c r="B18" s="41">
        <f t="shared" si="0"/>
        <v>33705.941481189999</v>
      </c>
      <c r="C18" s="7">
        <v>7391.6005961899991</v>
      </c>
      <c r="D18" s="5">
        <v>6254</v>
      </c>
      <c r="E18" s="9">
        <v>20060.340885000001</v>
      </c>
      <c r="F18" s="69">
        <f t="shared" si="1"/>
        <v>27451.941481189999</v>
      </c>
      <c r="G18" s="14"/>
    </row>
    <row r="19" spans="1:7" x14ac:dyDescent="0.3">
      <c r="A19" s="2">
        <v>2002</v>
      </c>
      <c r="B19" s="41">
        <f t="shared" si="0"/>
        <v>9150.9840554490002</v>
      </c>
      <c r="C19" s="7">
        <v>2457.6585849490002</v>
      </c>
      <c r="D19" s="5">
        <v>4051</v>
      </c>
      <c r="E19" s="9">
        <v>2642.3254704999999</v>
      </c>
      <c r="F19" s="69">
        <f t="shared" si="1"/>
        <v>5099.9840554490002</v>
      </c>
      <c r="G19" s="14"/>
    </row>
    <row r="20" spans="1:7" x14ac:dyDescent="0.3">
      <c r="A20" s="2">
        <v>2003</v>
      </c>
      <c r="B20" s="41">
        <f t="shared" si="0"/>
        <v>5102.4957795299997</v>
      </c>
      <c r="C20" s="7">
        <v>2065.4957795300002</v>
      </c>
      <c r="D20" s="5">
        <v>3037</v>
      </c>
      <c r="E20" s="9">
        <v>0</v>
      </c>
      <c r="F20" s="69">
        <f t="shared" si="1"/>
        <v>2065.4957795300002</v>
      </c>
      <c r="G20" s="14"/>
    </row>
    <row r="21" spans="1:7" x14ac:dyDescent="0.3">
      <c r="A21" s="2">
        <v>2004</v>
      </c>
      <c r="B21" s="41">
        <f t="shared" si="0"/>
        <v>11913.111332213</v>
      </c>
      <c r="C21" s="7">
        <v>401.09872971300001</v>
      </c>
      <c r="D21" s="5">
        <v>7830</v>
      </c>
      <c r="E21" s="9">
        <v>3682.0126025</v>
      </c>
      <c r="F21" s="69">
        <f t="shared" si="1"/>
        <v>4083.111332213</v>
      </c>
      <c r="G21" s="14"/>
    </row>
    <row r="22" spans="1:7" x14ac:dyDescent="0.3">
      <c r="A22" s="2">
        <v>2005</v>
      </c>
      <c r="B22" s="41">
        <f t="shared" si="0"/>
        <v>30336.082615415995</v>
      </c>
      <c r="C22" s="7">
        <v>20243.963782715997</v>
      </c>
      <c r="D22" s="5">
        <v>3464</v>
      </c>
      <c r="E22" s="9">
        <v>6628.1188326999991</v>
      </c>
      <c r="F22" s="69">
        <f t="shared" si="1"/>
        <v>26872.082615415995</v>
      </c>
      <c r="G22" s="14"/>
    </row>
    <row r="23" spans="1:7" x14ac:dyDescent="0.3">
      <c r="A23" s="2">
        <v>2006</v>
      </c>
      <c r="B23" s="41">
        <f t="shared" si="0"/>
        <v>5296.8702810019995</v>
      </c>
      <c r="C23" s="7">
        <v>429.12336757200001</v>
      </c>
      <c r="D23" s="5">
        <v>4051</v>
      </c>
      <c r="E23" s="9">
        <v>816.74691342999995</v>
      </c>
      <c r="F23" s="69">
        <f t="shared" si="1"/>
        <v>1245.870281002</v>
      </c>
      <c r="G23" s="14"/>
    </row>
    <row r="24" spans="1:7" x14ac:dyDescent="0.3">
      <c r="A24" s="2">
        <v>2007</v>
      </c>
      <c r="B24" s="41">
        <f t="shared" si="0"/>
        <v>9146.9580666000002</v>
      </c>
      <c r="C24" s="7">
        <v>262.67588539999997</v>
      </c>
      <c r="D24" s="5">
        <v>6752</v>
      </c>
      <c r="E24" s="9">
        <v>2132.2821812000002</v>
      </c>
      <c r="F24" s="69">
        <f t="shared" si="1"/>
        <v>2394.9580666000002</v>
      </c>
      <c r="G24" s="14"/>
    </row>
    <row r="25" spans="1:7" x14ac:dyDescent="0.3">
      <c r="A25" s="2">
        <v>2008</v>
      </c>
      <c r="B25" s="41">
        <f t="shared" si="0"/>
        <v>5990.9690526200002</v>
      </c>
      <c r="C25" s="7">
        <v>811.07744161999995</v>
      </c>
      <c r="D25" s="5">
        <v>4010</v>
      </c>
      <c r="E25" s="9">
        <v>1169.891611</v>
      </c>
      <c r="F25" s="69">
        <f t="shared" si="1"/>
        <v>1980.96905262</v>
      </c>
      <c r="G25" s="14"/>
    </row>
    <row r="26" spans="1:7" x14ac:dyDescent="0.3">
      <c r="A26" s="2">
        <v>2009</v>
      </c>
      <c r="B26" s="41">
        <f t="shared" si="0"/>
        <v>10251.63592262</v>
      </c>
      <c r="C26" s="7">
        <v>376.3671073999999</v>
      </c>
      <c r="D26" s="5">
        <v>4365</v>
      </c>
      <c r="E26" s="9">
        <v>5510.2688152199999</v>
      </c>
      <c r="F26" s="69">
        <f t="shared" si="1"/>
        <v>5886.6359226200002</v>
      </c>
      <c r="G26" s="14"/>
    </row>
    <row r="27" spans="1:7" x14ac:dyDescent="0.3">
      <c r="A27" s="2">
        <v>2010</v>
      </c>
      <c r="B27" s="41">
        <f t="shared" si="0"/>
        <v>3789.8110876000001</v>
      </c>
      <c r="C27" s="7">
        <v>372.81108759999995</v>
      </c>
      <c r="D27" s="5">
        <v>3417</v>
      </c>
      <c r="E27" s="9">
        <v>0</v>
      </c>
      <c r="F27" s="69">
        <f t="shared" si="1"/>
        <v>372.81108759999995</v>
      </c>
      <c r="G27" s="14"/>
    </row>
    <row r="28" spans="1:7" x14ac:dyDescent="0.3">
      <c r="A28" s="2">
        <v>2011</v>
      </c>
      <c r="B28" s="41">
        <f t="shared" si="0"/>
        <v>25292.889769200003</v>
      </c>
      <c r="C28" s="7">
        <v>629.41330000000005</v>
      </c>
      <c r="D28" s="5">
        <v>4759</v>
      </c>
      <c r="E28" s="9">
        <v>19904.476469200003</v>
      </c>
      <c r="F28" s="69">
        <f t="shared" si="1"/>
        <v>20533.889769200003</v>
      </c>
      <c r="G28" s="14"/>
    </row>
    <row r="29" spans="1:7" x14ac:dyDescent="0.3">
      <c r="A29" s="40">
        <v>2012</v>
      </c>
      <c r="B29" s="41">
        <f t="shared" si="0"/>
        <v>5849.4725107800004</v>
      </c>
      <c r="C29" s="42">
        <v>899.33570559999998</v>
      </c>
      <c r="D29" s="43">
        <v>4072</v>
      </c>
      <c r="E29" s="44">
        <v>878.13680518000001</v>
      </c>
      <c r="F29" s="69">
        <f t="shared" si="1"/>
        <v>1777.47251078</v>
      </c>
      <c r="G29" s="41">
        <v>20520</v>
      </c>
    </row>
    <row r="30" spans="1:7" x14ac:dyDescent="0.3">
      <c r="A30" s="40">
        <v>2013</v>
      </c>
      <c r="B30" s="41">
        <f t="shared" si="0"/>
        <v>7906.2192359000001</v>
      </c>
      <c r="C30" s="42">
        <v>919.29394940000009</v>
      </c>
      <c r="D30" s="43">
        <v>5690</v>
      </c>
      <c r="E30" s="44">
        <v>1296.9252865000001</v>
      </c>
      <c r="F30" s="69">
        <f t="shared" si="1"/>
        <v>2216.2192359000001</v>
      </c>
      <c r="G30" s="41">
        <v>24780</v>
      </c>
    </row>
    <row r="31" spans="1:7" s="36" customFormat="1" x14ac:dyDescent="0.3">
      <c r="A31" s="40">
        <v>2014</v>
      </c>
      <c r="B31" s="41">
        <f t="shared" ref="B31:B32" si="2">SUM(C31:E31)</f>
        <v>6738.6554223399999</v>
      </c>
      <c r="C31" s="42">
        <v>1542.2402141599998</v>
      </c>
      <c r="D31" s="43">
        <v>4759</v>
      </c>
      <c r="E31" s="44">
        <v>437.41520817999998</v>
      </c>
      <c r="F31" s="69">
        <f t="shared" ref="F31:F32" si="3">C31+E31</f>
        <v>1979.6554223399999</v>
      </c>
      <c r="G31" s="41">
        <v>24780</v>
      </c>
    </row>
    <row r="32" spans="1:7" x14ac:dyDescent="0.3">
      <c r="A32" s="40">
        <v>2015</v>
      </c>
      <c r="B32" s="41">
        <f t="shared" si="2"/>
        <v>7068.1878053300006</v>
      </c>
      <c r="C32" s="42">
        <v>1180.9012946700002</v>
      </c>
      <c r="D32" s="43">
        <v>2456</v>
      </c>
      <c r="E32" s="44">
        <v>3431.2865106599997</v>
      </c>
      <c r="F32" s="69">
        <f t="shared" si="3"/>
        <v>4612.1878053299997</v>
      </c>
      <c r="G32" s="41">
        <v>24780</v>
      </c>
    </row>
    <row r="35" ht="14.4" customHeight="1" x14ac:dyDescent="0.3"/>
  </sheetData>
  <pageMargins left="0.7" right="0.7" top="0.75" bottom="0.75" header="0.3" footer="0.3"/>
  <pageSetup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opLeftCell="A7" workbookViewId="0">
      <selection activeCell="F32" sqref="F32"/>
    </sheetView>
  </sheetViews>
  <sheetFormatPr defaultRowHeight="14.4" x14ac:dyDescent="0.3"/>
  <cols>
    <col min="2" max="2" width="9.109375" style="36"/>
  </cols>
  <sheetData>
    <row r="1" spans="1:3" x14ac:dyDescent="0.35">
      <c r="A1" t="s">
        <v>52</v>
      </c>
    </row>
    <row r="2" spans="1:3" x14ac:dyDescent="0.35">
      <c r="A2" s="10" t="s">
        <v>23</v>
      </c>
      <c r="B2" s="48" t="s">
        <v>8</v>
      </c>
      <c r="C2" s="17" t="s">
        <v>73</v>
      </c>
    </row>
    <row r="3" spans="1:3" x14ac:dyDescent="0.3">
      <c r="A3" s="2">
        <v>1987</v>
      </c>
      <c r="B3" s="59">
        <v>6.1554460834041355E-2</v>
      </c>
      <c r="C3" s="60"/>
    </row>
    <row r="4" spans="1:3" x14ac:dyDescent="0.3">
      <c r="A4" s="2">
        <v>1988</v>
      </c>
      <c r="B4" s="59">
        <v>0.577710976762144</v>
      </c>
      <c r="C4" s="60"/>
    </row>
    <row r="5" spans="1:3" x14ac:dyDescent="0.3">
      <c r="A5" s="2">
        <v>1989</v>
      </c>
      <c r="B5" s="59">
        <v>1.9767472943209121</v>
      </c>
      <c r="C5" s="60"/>
    </row>
    <row r="6" spans="1:3" x14ac:dyDescent="0.3">
      <c r="A6" s="2">
        <v>1990</v>
      </c>
      <c r="B6" s="59">
        <v>3.4090454905929151</v>
      </c>
      <c r="C6" s="60">
        <v>1.2040520984081042</v>
      </c>
    </row>
    <row r="7" spans="1:3" x14ac:dyDescent="0.3">
      <c r="A7" s="2">
        <v>1991</v>
      </c>
      <c r="B7" s="59">
        <v>3.7193915231021633</v>
      </c>
      <c r="C7" s="60">
        <v>1.2040520984081042</v>
      </c>
    </row>
    <row r="8" spans="1:3" x14ac:dyDescent="0.3">
      <c r="A8" s="2">
        <v>1992</v>
      </c>
      <c r="B8" s="59">
        <v>2.9100598821102919</v>
      </c>
      <c r="C8" s="60">
        <v>1.2040520984081042</v>
      </c>
    </row>
    <row r="9" spans="1:3" x14ac:dyDescent="0.3">
      <c r="A9" s="2">
        <v>1993</v>
      </c>
      <c r="B9" s="59">
        <v>2.5168084170561564</v>
      </c>
      <c r="C9" s="60">
        <v>1.2040520984081042</v>
      </c>
    </row>
    <row r="10" spans="1:3" x14ac:dyDescent="0.3">
      <c r="A10" s="2">
        <v>1994</v>
      </c>
      <c r="B10" s="59">
        <v>2.5960338046010616</v>
      </c>
      <c r="C10" s="60">
        <v>1.2040520984081042</v>
      </c>
    </row>
    <row r="11" spans="1:3" x14ac:dyDescent="0.3">
      <c r="A11" s="2">
        <v>1995</v>
      </c>
      <c r="B11" s="59">
        <v>1.5087621889117695</v>
      </c>
      <c r="C11" s="60">
        <v>1.2040520984081042</v>
      </c>
    </row>
    <row r="12" spans="1:3" x14ac:dyDescent="0.3">
      <c r="A12" s="2">
        <v>1996</v>
      </c>
      <c r="B12" s="59">
        <v>0.97158600211607804</v>
      </c>
      <c r="C12" s="60">
        <v>1.2040520984081042</v>
      </c>
    </row>
    <row r="13" spans="1:3" x14ac:dyDescent="0.3">
      <c r="A13" s="2">
        <v>1997</v>
      </c>
      <c r="B13" s="59">
        <v>0.54158652394402185</v>
      </c>
      <c r="C13" s="60">
        <v>1.2040520984081042</v>
      </c>
    </row>
    <row r="14" spans="1:3" x14ac:dyDescent="0.3">
      <c r="A14" s="2">
        <v>1998</v>
      </c>
      <c r="B14" s="59">
        <v>0.47103551892522311</v>
      </c>
      <c r="C14" s="60">
        <v>1.2040520984081042</v>
      </c>
    </row>
    <row r="15" spans="1:3" x14ac:dyDescent="0.3">
      <c r="A15" s="2">
        <v>1999</v>
      </c>
      <c r="B15" s="59">
        <v>0.46323888702243876</v>
      </c>
      <c r="C15" s="60">
        <v>1.2040520984081042</v>
      </c>
    </row>
    <row r="16" spans="1:3" x14ac:dyDescent="0.3">
      <c r="A16" s="2">
        <v>2000</v>
      </c>
      <c r="B16" s="59">
        <v>0.35761383045697059</v>
      </c>
      <c r="C16" s="60">
        <v>1.2040520984081042</v>
      </c>
    </row>
    <row r="17" spans="1:3" x14ac:dyDescent="0.3">
      <c r="A17" s="2">
        <v>2001</v>
      </c>
      <c r="B17" s="59">
        <v>0.3702524801425055</v>
      </c>
      <c r="C17" s="60">
        <v>1.2040520984081042</v>
      </c>
    </row>
    <row r="18" spans="1:3" x14ac:dyDescent="0.3">
      <c r="A18" s="2">
        <v>2002</v>
      </c>
      <c r="B18" s="59">
        <v>0.39585114176364417</v>
      </c>
      <c r="C18" s="60">
        <v>1.2040520984081042</v>
      </c>
    </row>
    <row r="19" spans="1:3" x14ac:dyDescent="0.3">
      <c r="A19" s="2">
        <v>2003</v>
      </c>
      <c r="B19" s="59">
        <v>0.40555196490937262</v>
      </c>
      <c r="C19" s="60">
        <v>1.2040520984081042</v>
      </c>
    </row>
    <row r="20" spans="1:3" x14ac:dyDescent="0.3">
      <c r="A20" s="2">
        <v>2004</v>
      </c>
      <c r="B20" s="59">
        <v>0.2577061440718279</v>
      </c>
      <c r="C20" s="60">
        <v>1.2040520984081042</v>
      </c>
    </row>
    <row r="21" spans="1:3" x14ac:dyDescent="0.3">
      <c r="A21" s="2">
        <v>2005</v>
      </c>
      <c r="B21" s="59">
        <v>0.50379048617475575</v>
      </c>
      <c r="C21" s="60">
        <v>1.2040520984081042</v>
      </c>
    </row>
    <row r="22" spans="1:3" x14ac:dyDescent="0.3">
      <c r="A22" s="2">
        <v>2006</v>
      </c>
      <c r="B22" s="59">
        <v>0.3676336176270209</v>
      </c>
      <c r="C22" s="60">
        <v>1.2040520984081042</v>
      </c>
    </row>
    <row r="23" spans="1:3" x14ac:dyDescent="0.3">
      <c r="A23" s="2">
        <v>2007</v>
      </c>
      <c r="B23" s="59">
        <v>0.3402842512107323</v>
      </c>
      <c r="C23" s="60">
        <v>1.2040520984081042</v>
      </c>
    </row>
    <row r="24" spans="1:3" x14ac:dyDescent="0.3">
      <c r="A24" s="2">
        <v>2008</v>
      </c>
      <c r="B24" s="59">
        <v>0.37183770736112765</v>
      </c>
      <c r="C24" s="60">
        <v>1.2040520984081042</v>
      </c>
    </row>
    <row r="25" spans="1:3" x14ac:dyDescent="0.3">
      <c r="A25" s="2">
        <v>2009</v>
      </c>
      <c r="B25" s="59">
        <v>0.43997849550441143</v>
      </c>
      <c r="C25" s="60">
        <v>1.2040520984081042</v>
      </c>
    </row>
    <row r="26" spans="1:3" x14ac:dyDescent="0.3">
      <c r="A26" s="2">
        <v>2010</v>
      </c>
      <c r="B26" s="59">
        <v>0.57879259817957951</v>
      </c>
      <c r="C26" s="60">
        <v>1.2040520984081042</v>
      </c>
    </row>
    <row r="27" spans="1:3" x14ac:dyDescent="0.3">
      <c r="A27" s="2">
        <v>2011</v>
      </c>
      <c r="B27" s="59">
        <v>0.65649271414953192</v>
      </c>
      <c r="C27" s="60">
        <v>0.14298118668596238</v>
      </c>
    </row>
    <row r="28" spans="1:3" x14ac:dyDescent="0.3">
      <c r="A28" s="40">
        <v>2012</v>
      </c>
      <c r="B28" s="59">
        <v>0.47819422277936396</v>
      </c>
      <c r="C28" s="60">
        <v>0.14298118668596238</v>
      </c>
    </row>
    <row r="29" spans="1:3" x14ac:dyDescent="0.3">
      <c r="A29" s="40">
        <v>2013</v>
      </c>
      <c r="B29" s="59">
        <v>0.48735544513206686</v>
      </c>
      <c r="C29" s="60">
        <v>0.14298118668596238</v>
      </c>
    </row>
    <row r="30" spans="1:3" x14ac:dyDescent="0.3">
      <c r="A30" s="40">
        <v>2014</v>
      </c>
      <c r="B30" s="59">
        <v>0.46282399396824564</v>
      </c>
      <c r="C30" s="60">
        <v>0.14298118668596238</v>
      </c>
    </row>
    <row r="31" spans="1:3" s="36" customFormat="1" x14ac:dyDescent="0.3">
      <c r="A31" s="40">
        <v>2015</v>
      </c>
      <c r="B31" s="59">
        <v>0.80227993626962346</v>
      </c>
      <c r="C31" s="60">
        <v>0.14298118668596238</v>
      </c>
    </row>
    <row r="32" spans="1:3" x14ac:dyDescent="0.3">
      <c r="B32" s="41"/>
    </row>
    <row r="33" spans="1:1" x14ac:dyDescent="0.3">
      <c r="A33" t="s">
        <v>75</v>
      </c>
    </row>
  </sheetData>
  <pageMargins left="0.7" right="0.7" top="0.75" bottom="0.75" header="0.3" footer="0.3"/>
  <pageSetup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E1" workbookViewId="0">
      <selection activeCell="H14" sqref="H14"/>
    </sheetView>
  </sheetViews>
  <sheetFormatPr defaultRowHeight="14.4" x14ac:dyDescent="0.3"/>
  <cols>
    <col min="2" max="2" width="12.44140625" customWidth="1"/>
    <col min="3" max="3" width="9.6640625" customWidth="1"/>
    <col min="4" max="4" width="10.109375" customWidth="1"/>
    <col min="5" max="5" width="14.109375" customWidth="1"/>
    <col min="6" max="6" width="11.5546875" style="13" customWidth="1"/>
  </cols>
  <sheetData>
    <row r="1" spans="1:7" x14ac:dyDescent="0.3">
      <c r="A1" t="s">
        <v>53</v>
      </c>
    </row>
    <row r="2" spans="1:7" x14ac:dyDescent="0.3">
      <c r="A2" s="10" t="s">
        <v>23</v>
      </c>
      <c r="B2" t="s">
        <v>8</v>
      </c>
      <c r="C2" s="6" t="s">
        <v>2</v>
      </c>
      <c r="D2" s="4" t="s">
        <v>1</v>
      </c>
      <c r="E2" s="8" t="s">
        <v>3</v>
      </c>
      <c r="F2" s="68" t="s">
        <v>26</v>
      </c>
      <c r="G2" t="s">
        <v>73</v>
      </c>
    </row>
    <row r="3" spans="1:7" x14ac:dyDescent="0.3">
      <c r="A3" s="2">
        <v>1986</v>
      </c>
      <c r="B3" s="14">
        <f>SUM(C3:E3)</f>
        <v>2040129.1522560997</v>
      </c>
      <c r="C3" s="7">
        <v>294104.58778989996</v>
      </c>
      <c r="D3" s="5">
        <v>885229</v>
      </c>
      <c r="E3" s="9">
        <v>860795.56446619984</v>
      </c>
      <c r="F3" s="69">
        <f>C3+E3</f>
        <v>1154900.1522560997</v>
      </c>
    </row>
    <row r="4" spans="1:7" x14ac:dyDescent="0.3">
      <c r="A4" s="2">
        <v>1987</v>
      </c>
      <c r="B4" s="14">
        <f t="shared" ref="B4:B26" si="0">SUM(C4:E4)</f>
        <v>1478109.0058074603</v>
      </c>
      <c r="C4" s="7">
        <v>429396.48557365994</v>
      </c>
      <c r="D4" s="5">
        <v>88876</v>
      </c>
      <c r="E4" s="9">
        <v>959836.52023380029</v>
      </c>
      <c r="F4" s="69">
        <f t="shared" ref="F4:F28" si="1">C4+E4</f>
        <v>1389233.0058074603</v>
      </c>
      <c r="G4" s="13"/>
    </row>
    <row r="5" spans="1:7" x14ac:dyDescent="0.3">
      <c r="A5" s="2">
        <v>1988</v>
      </c>
      <c r="B5" s="14">
        <f t="shared" si="0"/>
        <v>2503004.5638350695</v>
      </c>
      <c r="C5" s="7">
        <v>574291.08392996993</v>
      </c>
      <c r="D5" s="5">
        <v>1101679</v>
      </c>
      <c r="E5" s="9">
        <v>827034.47990509984</v>
      </c>
      <c r="F5" s="69">
        <f t="shared" si="1"/>
        <v>1401325.5638350698</v>
      </c>
      <c r="G5" s="13"/>
    </row>
    <row r="6" spans="1:7" x14ac:dyDescent="0.3">
      <c r="A6" s="2">
        <v>1989</v>
      </c>
      <c r="B6" s="14">
        <f t="shared" si="0"/>
        <v>3779977.0050795004</v>
      </c>
      <c r="C6" s="7">
        <v>305473.43254459999</v>
      </c>
      <c r="D6" s="5">
        <v>853473</v>
      </c>
      <c r="E6" s="9">
        <v>2621030.5725349006</v>
      </c>
      <c r="F6" s="69">
        <f t="shared" si="1"/>
        <v>2926504.0050795004</v>
      </c>
      <c r="G6" s="13"/>
    </row>
    <row r="7" spans="1:7" x14ac:dyDescent="0.3">
      <c r="A7" s="2">
        <v>1990</v>
      </c>
      <c r="B7" s="14">
        <f t="shared" si="0"/>
        <v>2767293.8975967597</v>
      </c>
      <c r="C7" s="7">
        <v>378698.73072065006</v>
      </c>
      <c r="D7" s="5">
        <v>876755</v>
      </c>
      <c r="E7" s="9">
        <v>1511840.16687611</v>
      </c>
      <c r="F7" s="69">
        <f t="shared" si="1"/>
        <v>1890538.8975967602</v>
      </c>
      <c r="G7" s="13"/>
    </row>
    <row r="8" spans="1:7" x14ac:dyDescent="0.3">
      <c r="A8" s="2">
        <v>1991</v>
      </c>
      <c r="B8" s="14">
        <f t="shared" si="0"/>
        <v>4799869.3088782793</v>
      </c>
      <c r="C8" s="7">
        <v>516195.78038217983</v>
      </c>
      <c r="D8" s="5">
        <v>1073979</v>
      </c>
      <c r="E8" s="9">
        <v>3209694.5284960996</v>
      </c>
      <c r="F8" s="69">
        <f t="shared" si="1"/>
        <v>3725890.3088782793</v>
      </c>
      <c r="G8" s="13"/>
    </row>
    <row r="9" spans="1:7" x14ac:dyDescent="0.3">
      <c r="A9" s="2">
        <v>1992</v>
      </c>
      <c r="B9" s="14">
        <f t="shared" si="0"/>
        <v>2564213.4491918101</v>
      </c>
      <c r="C9" s="7">
        <v>705999.4113626302</v>
      </c>
      <c r="D9" s="5">
        <v>1024669</v>
      </c>
      <c r="E9" s="9">
        <v>833545.0378291799</v>
      </c>
      <c r="F9" s="69">
        <f t="shared" si="1"/>
        <v>1539544.4491918101</v>
      </c>
      <c r="G9" s="13"/>
    </row>
    <row r="10" spans="1:7" x14ac:dyDescent="0.3">
      <c r="A10" s="2">
        <v>1993</v>
      </c>
      <c r="B10" s="14">
        <f t="shared" si="0"/>
        <v>2794531.51867965</v>
      </c>
      <c r="C10" s="7">
        <v>532449.8493137901</v>
      </c>
      <c r="D10" s="5">
        <v>1311367</v>
      </c>
      <c r="E10" s="9">
        <v>950714.66936585994</v>
      </c>
      <c r="F10" s="69">
        <f t="shared" si="1"/>
        <v>1483164.51867965</v>
      </c>
      <c r="G10" s="13"/>
    </row>
    <row r="11" spans="1:7" x14ac:dyDescent="0.3">
      <c r="A11" s="2">
        <v>1994</v>
      </c>
      <c r="B11" s="14">
        <f t="shared" si="0"/>
        <v>2483182.28333141</v>
      </c>
      <c r="C11" s="7">
        <v>443181.04867179989</v>
      </c>
      <c r="D11" s="5">
        <v>1207862</v>
      </c>
      <c r="E11" s="9">
        <v>832139.23465961008</v>
      </c>
      <c r="F11" s="69">
        <f t="shared" si="1"/>
        <v>1275320.28333141</v>
      </c>
      <c r="G11" s="13"/>
    </row>
    <row r="12" spans="1:7" x14ac:dyDescent="0.3">
      <c r="A12" s="2">
        <v>1995</v>
      </c>
      <c r="B12" s="14">
        <f t="shared" si="0"/>
        <v>2168500.2296603899</v>
      </c>
      <c r="C12" s="7">
        <v>298468.04164886003</v>
      </c>
      <c r="D12" s="5">
        <v>1279040</v>
      </c>
      <c r="E12" s="9">
        <v>590992.18801152986</v>
      </c>
      <c r="F12" s="69">
        <f t="shared" si="1"/>
        <v>889460.22966038994</v>
      </c>
      <c r="G12" s="13"/>
    </row>
    <row r="13" spans="1:7" x14ac:dyDescent="0.3">
      <c r="A13" s="2">
        <v>1996</v>
      </c>
      <c r="B13" s="14">
        <f t="shared" si="0"/>
        <v>1724779.96687921</v>
      </c>
      <c r="C13" s="7">
        <v>255712.09743639998</v>
      </c>
      <c r="D13" s="5">
        <v>985772</v>
      </c>
      <c r="E13" s="9">
        <v>483295.86944280996</v>
      </c>
      <c r="F13" s="69">
        <f t="shared" si="1"/>
        <v>739007.96687920997</v>
      </c>
      <c r="G13" s="13"/>
    </row>
    <row r="14" spans="1:7" x14ac:dyDescent="0.3">
      <c r="A14" s="2">
        <v>1997</v>
      </c>
      <c r="B14" s="14">
        <f t="shared" si="0"/>
        <v>2328411.5595759097</v>
      </c>
      <c r="C14" s="7">
        <v>306572.56701112987</v>
      </c>
      <c r="D14" s="5">
        <v>1459757</v>
      </c>
      <c r="E14" s="9">
        <v>562081.99256478006</v>
      </c>
      <c r="F14" s="69">
        <f t="shared" si="1"/>
        <v>868654.55957590998</v>
      </c>
      <c r="G14" s="13"/>
    </row>
    <row r="15" spans="1:7" x14ac:dyDescent="0.3">
      <c r="A15" s="2">
        <v>1998</v>
      </c>
      <c r="B15" s="14">
        <f t="shared" si="0"/>
        <v>1758432.5275617698</v>
      </c>
      <c r="C15" s="7">
        <v>231220.61856504998</v>
      </c>
      <c r="D15" s="5">
        <v>1183815</v>
      </c>
      <c r="E15" s="9">
        <v>343396.90899671998</v>
      </c>
      <c r="F15" s="69">
        <f t="shared" si="1"/>
        <v>574617.52756176994</v>
      </c>
      <c r="G15" s="13"/>
    </row>
    <row r="16" spans="1:7" x14ac:dyDescent="0.3">
      <c r="A16" s="2">
        <v>1999</v>
      </c>
      <c r="B16" s="14">
        <f t="shared" si="0"/>
        <v>1611959.4787913861</v>
      </c>
      <c r="C16" s="7">
        <v>154825.59799065595</v>
      </c>
      <c r="D16" s="5">
        <v>1245712</v>
      </c>
      <c r="E16" s="9">
        <v>211421.88080073002</v>
      </c>
      <c r="F16" s="69">
        <f t="shared" si="1"/>
        <v>366247.47879138601</v>
      </c>
      <c r="G16" s="13"/>
    </row>
    <row r="17" spans="1:7" x14ac:dyDescent="0.3">
      <c r="A17" s="2">
        <v>2000</v>
      </c>
      <c r="B17" s="14">
        <f t="shared" si="0"/>
        <v>1732673.4127897711</v>
      </c>
      <c r="C17" s="7">
        <v>147000.31513310099</v>
      </c>
      <c r="D17" s="5">
        <v>1203363</v>
      </c>
      <c r="E17" s="9">
        <v>382310.09765667003</v>
      </c>
      <c r="F17" s="69">
        <f t="shared" si="1"/>
        <v>529310.41278977098</v>
      </c>
      <c r="G17" s="13"/>
    </row>
    <row r="18" spans="1:7" x14ac:dyDescent="0.3">
      <c r="A18" s="2">
        <v>2001</v>
      </c>
      <c r="B18" s="14">
        <f t="shared" si="0"/>
        <v>1598792.1947391399</v>
      </c>
      <c r="C18" s="7">
        <v>207168.33075590999</v>
      </c>
      <c r="D18" s="5">
        <v>1175191</v>
      </c>
      <c r="E18" s="9">
        <v>216432.86398323</v>
      </c>
      <c r="F18" s="69">
        <f t="shared" si="1"/>
        <v>423601.19473913999</v>
      </c>
      <c r="G18" s="13"/>
    </row>
    <row r="19" spans="1:7" x14ac:dyDescent="0.3">
      <c r="A19" s="2">
        <v>2002</v>
      </c>
      <c r="B19" s="14">
        <f t="shared" si="0"/>
        <v>1684433.8082878101</v>
      </c>
      <c r="C19" s="7">
        <v>235691.34253139005</v>
      </c>
      <c r="D19" s="5">
        <v>1070427</v>
      </c>
      <c r="E19" s="9">
        <v>378315.4657564201</v>
      </c>
      <c r="F19" s="69">
        <f t="shared" si="1"/>
        <v>614006.80828781018</v>
      </c>
      <c r="G19" s="13"/>
    </row>
    <row r="20" spans="1:7" x14ac:dyDescent="0.3">
      <c r="A20" s="2">
        <v>2003</v>
      </c>
      <c r="B20" s="14">
        <f t="shared" si="0"/>
        <v>1731531.222369994</v>
      </c>
      <c r="C20" s="7">
        <v>252481.42968554393</v>
      </c>
      <c r="D20" s="5">
        <v>949679</v>
      </c>
      <c r="E20" s="9">
        <v>529370.79268444993</v>
      </c>
      <c r="F20" s="69">
        <f t="shared" si="1"/>
        <v>781852.2223699938</v>
      </c>
      <c r="G20" s="13"/>
    </row>
    <row r="21" spans="1:7" x14ac:dyDescent="0.3">
      <c r="A21" s="2">
        <v>2004</v>
      </c>
      <c r="B21" s="14">
        <f t="shared" si="0"/>
        <v>1874053.2777511401</v>
      </c>
      <c r="C21" s="7">
        <v>284053.26005636004</v>
      </c>
      <c r="D21" s="5">
        <v>1003650</v>
      </c>
      <c r="E21" s="9">
        <v>586350.0176947799</v>
      </c>
      <c r="F21" s="69">
        <f t="shared" si="1"/>
        <v>870403.27775113995</v>
      </c>
      <c r="G21" s="41">
        <v>2173875</v>
      </c>
    </row>
    <row r="22" spans="1:7" x14ac:dyDescent="0.3">
      <c r="A22" s="2">
        <v>2005</v>
      </c>
      <c r="B22" s="14">
        <f t="shared" si="0"/>
        <v>1358675.3826615987</v>
      </c>
      <c r="C22" s="7">
        <v>303146.30645338877</v>
      </c>
      <c r="D22" s="5">
        <v>817621</v>
      </c>
      <c r="E22" s="9">
        <v>237908.07620821</v>
      </c>
      <c r="F22" s="69">
        <f t="shared" si="1"/>
        <v>541054.38266159873</v>
      </c>
      <c r="G22" s="41">
        <v>2173875</v>
      </c>
    </row>
    <row r="23" spans="1:7" x14ac:dyDescent="0.3">
      <c r="A23" s="2">
        <v>2006</v>
      </c>
      <c r="B23" s="14">
        <f t="shared" si="0"/>
        <v>1334301.2527112609</v>
      </c>
      <c r="C23" s="7">
        <v>184036.86517090097</v>
      </c>
      <c r="D23" s="5">
        <v>696205</v>
      </c>
      <c r="E23" s="9">
        <v>454059.38754036004</v>
      </c>
      <c r="F23" s="69">
        <f t="shared" si="1"/>
        <v>638096.25271126104</v>
      </c>
      <c r="G23" s="41">
        <v>2173875</v>
      </c>
    </row>
    <row r="24" spans="1:7" x14ac:dyDescent="0.3">
      <c r="A24" s="2">
        <v>2007</v>
      </c>
      <c r="B24" s="14">
        <f t="shared" si="0"/>
        <v>1721918.3392107501</v>
      </c>
      <c r="C24" s="7">
        <v>290619.12216529006</v>
      </c>
      <c r="D24" s="5">
        <v>629378</v>
      </c>
      <c r="E24" s="9">
        <v>801921.2170454599</v>
      </c>
      <c r="F24" s="69">
        <f t="shared" si="1"/>
        <v>1092540.3392107501</v>
      </c>
      <c r="G24" s="41">
        <v>2173875</v>
      </c>
    </row>
    <row r="25" spans="1:7" x14ac:dyDescent="0.3">
      <c r="A25" s="2">
        <v>2008</v>
      </c>
      <c r="B25" s="14">
        <f t="shared" si="0"/>
        <v>2114794.4845432611</v>
      </c>
      <c r="C25" s="7">
        <v>216889.93470302096</v>
      </c>
      <c r="D25" s="5">
        <v>911284</v>
      </c>
      <c r="E25" s="9">
        <v>986620.54984024027</v>
      </c>
      <c r="F25" s="69">
        <f t="shared" si="1"/>
        <v>1203510.4845432611</v>
      </c>
      <c r="G25" s="41">
        <v>2173875</v>
      </c>
    </row>
    <row r="26" spans="1:7" x14ac:dyDescent="0.3">
      <c r="A26" s="2">
        <v>2009</v>
      </c>
      <c r="B26" s="14">
        <f t="shared" si="0"/>
        <v>1575224.5665991099</v>
      </c>
      <c r="C26" s="7">
        <v>182515.98346443992</v>
      </c>
      <c r="D26" s="5">
        <v>1085357</v>
      </c>
      <c r="E26" s="9">
        <v>307351.58313466999</v>
      </c>
      <c r="F26" s="69">
        <f t="shared" si="1"/>
        <v>489867.56659910991</v>
      </c>
      <c r="G26" s="41">
        <v>2173875</v>
      </c>
    </row>
    <row r="27" spans="1:7" x14ac:dyDescent="0.3">
      <c r="A27" s="2">
        <v>2010</v>
      </c>
      <c r="B27" s="14">
        <f>SUM(C27:E27)</f>
        <v>1687955.5368870602</v>
      </c>
      <c r="C27" s="7">
        <v>247753.22781089012</v>
      </c>
      <c r="D27" s="5">
        <v>1127571</v>
      </c>
      <c r="E27" s="9">
        <v>312631.30907617003</v>
      </c>
      <c r="F27" s="69">
        <f t="shared" si="1"/>
        <v>560384.53688706015</v>
      </c>
      <c r="G27" s="41">
        <v>2173875</v>
      </c>
    </row>
    <row r="28" spans="1:7" x14ac:dyDescent="0.3">
      <c r="A28" s="2">
        <v>2011</v>
      </c>
      <c r="B28" s="14">
        <f>SUM(C28:E28)</f>
        <v>1564276.399820477</v>
      </c>
      <c r="C28" s="7">
        <v>222143.09073439709</v>
      </c>
      <c r="D28" s="5">
        <v>1126120</v>
      </c>
      <c r="E28" s="9">
        <v>216013.30908608</v>
      </c>
      <c r="F28" s="69">
        <f t="shared" si="1"/>
        <v>438156.39982047712</v>
      </c>
      <c r="G28" s="41">
        <v>2173875</v>
      </c>
    </row>
    <row r="29" spans="1:7" x14ac:dyDescent="0.3">
      <c r="A29" s="40">
        <v>2012</v>
      </c>
      <c r="B29" s="41">
        <f>SUM(C29:E29)</f>
        <v>2059638.1427831505</v>
      </c>
      <c r="C29" s="42">
        <v>379673.5409304307</v>
      </c>
      <c r="D29" s="43">
        <v>1442805</v>
      </c>
      <c r="E29" s="44">
        <v>237159.60185271999</v>
      </c>
      <c r="F29" s="69">
        <f t="shared" ref="F29" si="2">C29+E29</f>
        <v>616833.14278315066</v>
      </c>
      <c r="G29" s="41">
        <v>2627796</v>
      </c>
    </row>
    <row r="30" spans="1:7" x14ac:dyDescent="0.3">
      <c r="A30" s="40">
        <v>2013</v>
      </c>
      <c r="B30" s="41">
        <f>SUM(C30:E30)</f>
        <v>2208895.0023986809</v>
      </c>
      <c r="C30" s="42">
        <v>447038.68561582104</v>
      </c>
      <c r="D30" s="43">
        <v>1329131</v>
      </c>
      <c r="E30" s="44">
        <v>432725.31678286003</v>
      </c>
      <c r="F30" s="69">
        <f t="shared" ref="F30:F31" si="3">C30+E30</f>
        <v>879764.00239868113</v>
      </c>
      <c r="G30" s="41">
        <v>3037500</v>
      </c>
    </row>
    <row r="31" spans="1:7" x14ac:dyDescent="0.3">
      <c r="A31" s="40">
        <v>2014</v>
      </c>
      <c r="B31" s="41">
        <f>SUM(C31:E31)</f>
        <v>2289150.7289789203</v>
      </c>
      <c r="C31" s="42">
        <v>532080.74346814025</v>
      </c>
      <c r="D31" s="43">
        <v>1209929</v>
      </c>
      <c r="E31" s="44">
        <v>547140.98551078013</v>
      </c>
      <c r="F31" s="69">
        <f t="shared" si="3"/>
        <v>1079221.7289789203</v>
      </c>
      <c r="G31" s="41">
        <v>3037500</v>
      </c>
    </row>
    <row r="32" spans="1:7" x14ac:dyDescent="0.3">
      <c r="A32" s="40">
        <v>2015</v>
      </c>
      <c r="B32" s="41">
        <f>SUM(C32:E32)</f>
        <v>2120815.5954617867</v>
      </c>
      <c r="C32" s="42">
        <v>597309.19672712684</v>
      </c>
      <c r="D32" s="43">
        <v>1184473</v>
      </c>
      <c r="E32" s="44">
        <v>339033.39873466</v>
      </c>
      <c r="F32" s="69">
        <f t="shared" ref="F32" si="4">C32+E32</f>
        <v>936342.59546178684</v>
      </c>
      <c r="G32" s="41">
        <v>3037500</v>
      </c>
    </row>
    <row r="36" spans="4:4" x14ac:dyDescent="0.3">
      <c r="D36" s="36"/>
    </row>
  </sheetData>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7"/>
  <sheetViews>
    <sheetView topLeftCell="A43" zoomScaleNormal="100" workbookViewId="0">
      <selection activeCell="D40" sqref="D40"/>
    </sheetView>
  </sheetViews>
  <sheetFormatPr defaultRowHeight="14.4" x14ac:dyDescent="0.3"/>
  <cols>
    <col min="2" max="2" width="15.5546875" bestFit="1" customWidth="1"/>
    <col min="3" max="3" width="18.109375" bestFit="1" customWidth="1"/>
    <col min="4" max="4" width="19.6640625" bestFit="1" customWidth="1"/>
    <col min="5" max="5" width="14" bestFit="1" customWidth="1"/>
    <col min="6" max="6" width="14.88671875" bestFit="1" customWidth="1"/>
    <col min="7" max="7" width="12.33203125" bestFit="1" customWidth="1"/>
    <col min="8" max="8" width="15.21875" bestFit="1" customWidth="1"/>
    <col min="9" max="9" width="15.88671875" bestFit="1" customWidth="1"/>
    <col min="10" max="10" width="15.88671875" style="13" customWidth="1"/>
    <col min="11" max="11" width="13.33203125" bestFit="1" customWidth="1"/>
    <col min="15" max="15" width="17.6640625" bestFit="1" customWidth="1"/>
    <col min="16" max="16" width="10.88671875" customWidth="1"/>
    <col min="19" max="19" width="11.33203125" bestFit="1" customWidth="1"/>
    <col min="20" max="20" width="18.109375" bestFit="1" customWidth="1"/>
    <col min="21" max="21" width="13.109375" bestFit="1" customWidth="1"/>
    <col min="22" max="22" width="14.109375" bestFit="1" customWidth="1"/>
    <col min="23" max="23" width="11.5546875" bestFit="1" customWidth="1"/>
    <col min="24" max="24" width="12.88671875" bestFit="1" customWidth="1"/>
    <col min="25" max="25" width="15.21875" bestFit="1" customWidth="1"/>
    <col min="28" max="28" width="11.33203125" bestFit="1" customWidth="1"/>
    <col min="29" max="29" width="18.109375" bestFit="1" customWidth="1"/>
    <col min="30" max="30" width="13.109375" bestFit="1" customWidth="1"/>
    <col min="31" max="31" width="14.109375" bestFit="1" customWidth="1"/>
    <col min="32" max="32" width="11.5546875" bestFit="1" customWidth="1"/>
    <col min="33" max="33" width="12.88671875" bestFit="1" customWidth="1"/>
    <col min="34" max="34" width="15.21875" bestFit="1" customWidth="1"/>
  </cols>
  <sheetData>
    <row r="1" spans="1:34" ht="14.55" customHeight="1" x14ac:dyDescent="0.3">
      <c r="A1" t="s">
        <v>44</v>
      </c>
      <c r="AA1" s="36"/>
      <c r="AB1" s="36"/>
      <c r="AC1" s="36"/>
      <c r="AD1" s="36"/>
      <c r="AE1" s="36"/>
      <c r="AF1" s="36"/>
      <c r="AG1" s="36"/>
      <c r="AH1" s="36"/>
    </row>
    <row r="2" spans="1:34" x14ac:dyDescent="0.3">
      <c r="A2" s="10" t="s">
        <v>23</v>
      </c>
      <c r="B2" s="10" t="s">
        <v>19</v>
      </c>
      <c r="C2" s="10" t="s">
        <v>21</v>
      </c>
      <c r="D2" s="10" t="s">
        <v>35</v>
      </c>
      <c r="E2" s="10" t="s">
        <v>40</v>
      </c>
      <c r="F2" s="10" t="s">
        <v>42</v>
      </c>
      <c r="G2" s="10" t="s">
        <v>34</v>
      </c>
      <c r="H2" s="10" t="s">
        <v>36</v>
      </c>
      <c r="I2" s="10" t="s">
        <v>8</v>
      </c>
      <c r="J2" s="10" t="s">
        <v>73</v>
      </c>
    </row>
    <row r="3" spans="1:34" x14ac:dyDescent="0.3">
      <c r="A3" s="2">
        <v>1986</v>
      </c>
      <c r="B3" s="11">
        <v>36764.692951999998</v>
      </c>
      <c r="C3" s="11">
        <v>35314.695500000002</v>
      </c>
      <c r="D3" s="11">
        <v>8.8184000000000005</v>
      </c>
      <c r="E3" s="11">
        <v>0</v>
      </c>
      <c r="F3" s="11">
        <v>5940.9856295999989</v>
      </c>
      <c r="G3" s="11">
        <v>0</v>
      </c>
      <c r="H3" s="11">
        <v>3540.5174876000005</v>
      </c>
      <c r="I3" s="11">
        <f t="shared" ref="I3:I31" si="0">SUM(B3:H3)</f>
        <v>81569.70996919999</v>
      </c>
      <c r="J3" s="11"/>
    </row>
    <row r="4" spans="1:34" x14ac:dyDescent="0.3">
      <c r="A4" s="2">
        <v>1987</v>
      </c>
      <c r="B4" s="11">
        <v>44978.399730229998</v>
      </c>
      <c r="C4" s="11">
        <v>28643.654450000002</v>
      </c>
      <c r="D4" s="15">
        <v>14494.739877</v>
      </c>
      <c r="E4" s="11">
        <v>0</v>
      </c>
      <c r="F4" s="11">
        <v>5304.1776424690015</v>
      </c>
      <c r="G4" s="11">
        <v>0</v>
      </c>
      <c r="H4" s="11">
        <v>3236.0853301999996</v>
      </c>
      <c r="I4" s="11">
        <f t="shared" si="0"/>
        <v>96657.057029899006</v>
      </c>
      <c r="J4" s="11"/>
    </row>
    <row r="5" spans="1:34" x14ac:dyDescent="0.3">
      <c r="A5" s="2">
        <v>1988</v>
      </c>
      <c r="B5" s="11">
        <v>31314.432629592993</v>
      </c>
      <c r="C5" s="11">
        <v>42111.879611199998</v>
      </c>
      <c r="D5" s="11">
        <v>0</v>
      </c>
      <c r="E5" s="11">
        <v>0</v>
      </c>
      <c r="F5" s="11">
        <v>2634.1133852319999</v>
      </c>
      <c r="G5" s="11">
        <v>0</v>
      </c>
      <c r="H5" s="11">
        <v>1418.3498131999997</v>
      </c>
      <c r="I5" s="11">
        <f t="shared" si="0"/>
        <v>77478.775439224992</v>
      </c>
      <c r="J5" s="11"/>
      <c r="R5" s="36"/>
      <c r="S5" s="36"/>
      <c r="T5" s="36"/>
      <c r="U5" s="36"/>
      <c r="V5" s="36"/>
      <c r="W5" s="36"/>
      <c r="X5" s="36"/>
      <c r="Y5" s="36"/>
    </row>
    <row r="6" spans="1:34" x14ac:dyDescent="0.3">
      <c r="A6" s="2">
        <v>1989</v>
      </c>
      <c r="B6" s="11">
        <v>19158.388172289997</v>
      </c>
      <c r="C6" s="11">
        <v>18920.296039600002</v>
      </c>
      <c r="D6" s="11">
        <v>0</v>
      </c>
      <c r="E6" s="11">
        <v>17924.638179000001</v>
      </c>
      <c r="F6" s="11">
        <v>2988.684801808</v>
      </c>
      <c r="G6" s="11">
        <v>0</v>
      </c>
      <c r="H6" s="11">
        <v>1268.9733940000001</v>
      </c>
      <c r="I6" s="11">
        <f t="shared" si="0"/>
        <v>60260.980586697995</v>
      </c>
      <c r="J6" s="11"/>
      <c r="R6" s="10"/>
      <c r="S6" s="10"/>
      <c r="T6" s="10"/>
      <c r="U6" s="10"/>
      <c r="V6" s="10"/>
      <c r="W6" s="10"/>
      <c r="X6" s="10"/>
      <c r="Y6" s="10"/>
    </row>
    <row r="7" spans="1:34" x14ac:dyDescent="0.3">
      <c r="A7" s="2">
        <v>1990</v>
      </c>
      <c r="B7" s="11">
        <v>36826.861958000001</v>
      </c>
      <c r="C7" s="11">
        <v>17300.385902000002</v>
      </c>
      <c r="D7" s="11">
        <v>0</v>
      </c>
      <c r="E7" s="11">
        <v>32</v>
      </c>
      <c r="F7" s="11">
        <v>2461.9125617649997</v>
      </c>
      <c r="G7" s="11">
        <v>0</v>
      </c>
      <c r="H7" s="11">
        <v>887.89376600000003</v>
      </c>
      <c r="I7" s="11">
        <f t="shared" si="0"/>
        <v>57509.054187765003</v>
      </c>
      <c r="J7" s="11"/>
      <c r="R7" s="40"/>
      <c r="S7" s="41"/>
      <c r="T7" s="41"/>
      <c r="U7" s="41"/>
      <c r="V7" s="41"/>
      <c r="W7" s="41"/>
      <c r="X7" s="41"/>
      <c r="Y7" s="41"/>
    </row>
    <row r="8" spans="1:34" x14ac:dyDescent="0.3">
      <c r="A8" s="2">
        <v>1991</v>
      </c>
      <c r="B8" s="11">
        <v>10934.169854199998</v>
      </c>
      <c r="C8" s="11">
        <v>33344.438878000001</v>
      </c>
      <c r="D8" s="11">
        <v>224</v>
      </c>
      <c r="E8" s="11">
        <v>140</v>
      </c>
      <c r="F8" s="11">
        <v>4409.4792478030004</v>
      </c>
      <c r="G8" s="11">
        <v>87</v>
      </c>
      <c r="H8" s="11">
        <v>4767.0845979999986</v>
      </c>
      <c r="I8" s="11">
        <f t="shared" si="0"/>
        <v>53906.172578002996</v>
      </c>
      <c r="J8" s="11"/>
      <c r="R8" s="40"/>
      <c r="S8" s="41"/>
      <c r="T8" s="41"/>
      <c r="U8" s="41"/>
      <c r="V8" s="41"/>
      <c r="W8" s="41"/>
      <c r="X8" s="41"/>
      <c r="Y8" s="41"/>
    </row>
    <row r="9" spans="1:34" x14ac:dyDescent="0.3">
      <c r="A9" s="2">
        <v>1992</v>
      </c>
      <c r="B9" s="11">
        <v>10548.395982</v>
      </c>
      <c r="C9" s="11">
        <v>44620.666940000003</v>
      </c>
      <c r="D9" s="11">
        <v>0</v>
      </c>
      <c r="E9" s="11">
        <v>0.99207000000000001</v>
      </c>
      <c r="F9" s="11">
        <v>2527.1356261889996</v>
      </c>
      <c r="G9" s="11">
        <v>120.517686</v>
      </c>
      <c r="H9" s="11">
        <v>501.43627000000004</v>
      </c>
      <c r="I9" s="11">
        <f t="shared" si="0"/>
        <v>58319.144574189006</v>
      </c>
      <c r="J9" s="11"/>
      <c r="R9" s="40"/>
      <c r="S9" s="41"/>
      <c r="T9" s="41"/>
      <c r="U9" s="41"/>
      <c r="V9" s="41"/>
      <c r="W9" s="41"/>
      <c r="X9" s="41"/>
      <c r="Y9" s="41"/>
    </row>
    <row r="10" spans="1:34" x14ac:dyDescent="0.3">
      <c r="A10" s="2">
        <v>1993</v>
      </c>
      <c r="B10" s="11">
        <v>19665.045694780001</v>
      </c>
      <c r="C10" s="11">
        <v>34050.749430000003</v>
      </c>
      <c r="D10" s="11">
        <v>284.01855799999998</v>
      </c>
      <c r="E10" s="11">
        <v>2973.4991279999999</v>
      </c>
      <c r="F10" s="11">
        <v>3681.5837554600002</v>
      </c>
      <c r="G10" s="11">
        <v>4917</v>
      </c>
      <c r="H10" s="11">
        <v>576.3125500000001</v>
      </c>
      <c r="I10" s="11">
        <f t="shared" si="0"/>
        <v>66148.209116240017</v>
      </c>
      <c r="J10" s="11"/>
      <c r="R10" s="40"/>
      <c r="S10" s="41"/>
      <c r="T10" s="41"/>
      <c r="U10" s="41"/>
      <c r="V10" s="41"/>
      <c r="W10" s="41"/>
      <c r="X10" s="41"/>
      <c r="Y10" s="41"/>
    </row>
    <row r="11" spans="1:34" x14ac:dyDescent="0.3">
      <c r="A11" s="2">
        <v>1994</v>
      </c>
      <c r="B11" s="11">
        <v>43551.153131829997</v>
      </c>
      <c r="C11" s="11">
        <v>16164.032569999999</v>
      </c>
      <c r="D11" s="11">
        <v>677</v>
      </c>
      <c r="E11" s="11">
        <v>317</v>
      </c>
      <c r="F11" s="11">
        <v>2942.1905992170005</v>
      </c>
      <c r="G11" s="11">
        <v>1046.04351395</v>
      </c>
      <c r="H11" s="11">
        <v>625.29369399999996</v>
      </c>
      <c r="I11" s="11">
        <f t="shared" si="0"/>
        <v>65322.713508996989</v>
      </c>
      <c r="J11" s="11"/>
      <c r="R11" s="40"/>
      <c r="S11" s="41"/>
      <c r="T11" s="41"/>
      <c r="U11" s="41"/>
      <c r="V11" s="41"/>
      <c r="W11" s="41"/>
      <c r="X11" s="41"/>
      <c r="Y11" s="41"/>
    </row>
    <row r="12" spans="1:34" x14ac:dyDescent="0.3">
      <c r="A12" s="2">
        <v>1995</v>
      </c>
      <c r="B12" s="11">
        <v>72116.86366427</v>
      </c>
      <c r="C12" s="11">
        <v>25979.957547999998</v>
      </c>
      <c r="D12" s="11">
        <v>548</v>
      </c>
      <c r="E12" s="11">
        <v>18489</v>
      </c>
      <c r="F12" s="11">
        <v>10852.254652886</v>
      </c>
      <c r="G12" s="11">
        <v>100</v>
      </c>
      <c r="H12" s="11">
        <v>1270.700286</v>
      </c>
      <c r="I12" s="11">
        <f t="shared" si="0"/>
        <v>129356.77615115601</v>
      </c>
      <c r="J12" s="11"/>
      <c r="R12" s="40"/>
      <c r="S12" s="41"/>
      <c r="T12" s="41"/>
      <c r="U12" s="41"/>
      <c r="V12" s="41"/>
      <c r="W12" s="41"/>
      <c r="X12" s="41"/>
      <c r="Y12" s="41"/>
    </row>
    <row r="13" spans="1:34" x14ac:dyDescent="0.3">
      <c r="A13" s="2">
        <v>1996</v>
      </c>
      <c r="B13" s="11">
        <v>64893.392588740004</v>
      </c>
      <c r="C13" s="11">
        <v>43905.002489999999</v>
      </c>
      <c r="D13" s="11">
        <v>940.99032599999998</v>
      </c>
      <c r="E13" s="11">
        <v>21081.373864000001</v>
      </c>
      <c r="F13" s="11">
        <v>3950.2474090200012</v>
      </c>
      <c r="G13" s="11">
        <v>28.96828</v>
      </c>
      <c r="H13" s="11">
        <v>3127.9863940000009</v>
      </c>
      <c r="I13" s="11">
        <f t="shared" si="0"/>
        <v>137927.96135175999</v>
      </c>
      <c r="J13" s="11"/>
      <c r="R13" s="40"/>
      <c r="S13" s="41"/>
      <c r="T13" s="41"/>
      <c r="U13" s="41"/>
      <c r="V13" s="41"/>
      <c r="W13" s="41"/>
      <c r="X13" s="41"/>
      <c r="Y13" s="41"/>
    </row>
    <row r="14" spans="1:34" x14ac:dyDescent="0.3">
      <c r="A14" s="2">
        <v>1997</v>
      </c>
      <c r="B14" s="11">
        <v>80736.163859460008</v>
      </c>
      <c r="C14" s="11">
        <v>37366.586769859998</v>
      </c>
      <c r="D14" s="11">
        <v>2229</v>
      </c>
      <c r="E14" s="11">
        <v>12979</v>
      </c>
      <c r="F14" s="11">
        <v>5201.3270939900003</v>
      </c>
      <c r="G14" s="11">
        <v>7</v>
      </c>
      <c r="H14" s="11">
        <v>2901.1960300000001</v>
      </c>
      <c r="I14" s="11">
        <f t="shared" si="0"/>
        <v>141420.27375331</v>
      </c>
      <c r="J14" s="11"/>
      <c r="R14" s="40"/>
      <c r="S14" s="41"/>
      <c r="T14" s="41"/>
      <c r="U14" s="41"/>
      <c r="V14" s="41"/>
      <c r="W14" s="41"/>
      <c r="X14" s="41"/>
      <c r="Y14" s="41"/>
    </row>
    <row r="15" spans="1:34" x14ac:dyDescent="0.3">
      <c r="A15" s="2">
        <v>1998</v>
      </c>
      <c r="B15" s="11">
        <v>61489.973181859998</v>
      </c>
      <c r="C15" s="11">
        <v>33450.454932000001</v>
      </c>
      <c r="D15" s="11">
        <v>504.024744</v>
      </c>
      <c r="E15" s="11">
        <v>6396</v>
      </c>
      <c r="F15" s="11">
        <v>6867.2409401899995</v>
      </c>
      <c r="G15" s="11">
        <v>8</v>
      </c>
      <c r="H15" s="11">
        <v>688.46239999999989</v>
      </c>
      <c r="I15" s="11">
        <f t="shared" si="0"/>
        <v>109404.15619804998</v>
      </c>
      <c r="J15" s="11"/>
      <c r="R15" s="40"/>
      <c r="S15" s="41"/>
      <c r="T15" s="41"/>
      <c r="U15" s="41"/>
      <c r="V15" s="41"/>
      <c r="W15" s="41"/>
      <c r="X15" s="41"/>
      <c r="Y15" s="41"/>
    </row>
    <row r="16" spans="1:34" x14ac:dyDescent="0.3">
      <c r="A16" s="2">
        <v>1999</v>
      </c>
      <c r="B16" s="11">
        <v>18669.433353100001</v>
      </c>
      <c r="C16" s="11">
        <v>30774</v>
      </c>
      <c r="D16" s="11">
        <v>2360</v>
      </c>
      <c r="E16" s="11">
        <v>9466.4457211099998</v>
      </c>
      <c r="F16" s="11">
        <v>3120.7124144300001</v>
      </c>
      <c r="G16" s="11">
        <v>3</v>
      </c>
      <c r="H16" s="11">
        <v>1423.0808261</v>
      </c>
      <c r="I16" s="11">
        <f t="shared" si="0"/>
        <v>65816.672314740004</v>
      </c>
      <c r="J16" s="11"/>
      <c r="R16" s="40"/>
      <c r="S16" s="41"/>
      <c r="T16" s="41"/>
      <c r="U16" s="41"/>
      <c r="V16" s="41"/>
      <c r="W16" s="41"/>
      <c r="X16" s="41"/>
      <c r="Y16" s="41"/>
    </row>
    <row r="17" spans="1:25" x14ac:dyDescent="0.3">
      <c r="A17" s="2">
        <v>2000</v>
      </c>
      <c r="B17" s="11">
        <v>74691.402927849995</v>
      </c>
      <c r="C17" s="11">
        <v>46163.143116710002</v>
      </c>
      <c r="D17" s="11">
        <v>1925</v>
      </c>
      <c r="E17" s="11">
        <v>18913</v>
      </c>
      <c r="F17" s="11">
        <v>4329.5688452900004</v>
      </c>
      <c r="G17" s="11">
        <v>11</v>
      </c>
      <c r="H17" s="11">
        <v>3965.5381564100003</v>
      </c>
      <c r="I17" s="11">
        <f t="shared" si="0"/>
        <v>149998.65304626001</v>
      </c>
      <c r="J17" s="11"/>
      <c r="R17" s="40"/>
      <c r="S17" s="41"/>
      <c r="T17" s="41"/>
      <c r="U17" s="41"/>
      <c r="V17" s="41"/>
      <c r="W17" s="41"/>
      <c r="X17" s="41"/>
      <c r="Y17" s="41"/>
    </row>
    <row r="18" spans="1:25" x14ac:dyDescent="0.3">
      <c r="A18" s="2">
        <v>2001</v>
      </c>
      <c r="B18" s="11">
        <v>42907.859678499997</v>
      </c>
      <c r="C18" s="11">
        <v>52101.056178610001</v>
      </c>
      <c r="D18" s="11">
        <v>2520</v>
      </c>
      <c r="E18" s="11">
        <v>10371.869316509001</v>
      </c>
      <c r="F18" s="11">
        <v>5468.160288645</v>
      </c>
      <c r="G18" s="11">
        <v>521</v>
      </c>
      <c r="H18" s="11">
        <v>3665.1117219999996</v>
      </c>
      <c r="I18" s="11">
        <f t="shared" si="0"/>
        <v>117555.05718426399</v>
      </c>
      <c r="J18" s="11"/>
      <c r="R18" s="40"/>
      <c r="S18" s="41"/>
      <c r="T18" s="41"/>
      <c r="U18" s="41"/>
      <c r="V18" s="41"/>
      <c r="W18" s="41"/>
      <c r="X18" s="41"/>
      <c r="Y18" s="41"/>
    </row>
    <row r="19" spans="1:25" x14ac:dyDescent="0.3">
      <c r="A19" s="2">
        <v>2002</v>
      </c>
      <c r="B19" s="11">
        <v>51292.707039454996</v>
      </c>
      <c r="C19" s="11">
        <v>29694.086768000001</v>
      </c>
      <c r="D19" s="11">
        <v>3623</v>
      </c>
      <c r="E19" s="11">
        <v>7865</v>
      </c>
      <c r="F19" s="11">
        <v>6104.0311965359997</v>
      </c>
      <c r="G19" s="11">
        <v>410</v>
      </c>
      <c r="H19" s="11">
        <v>1855.0389212499999</v>
      </c>
      <c r="I19" s="11">
        <f t="shared" si="0"/>
        <v>100843.86392524099</v>
      </c>
      <c r="J19" s="11"/>
      <c r="R19" s="40"/>
      <c r="S19" s="41"/>
      <c r="T19" s="41"/>
      <c r="U19" s="41"/>
      <c r="V19" s="41"/>
      <c r="W19" s="41"/>
      <c r="X19" s="41"/>
      <c r="Y19" s="41"/>
    </row>
    <row r="20" spans="1:25" x14ac:dyDescent="0.3">
      <c r="A20" s="2">
        <v>2003</v>
      </c>
      <c r="B20" s="11">
        <v>26005.627663833999</v>
      </c>
      <c r="C20" s="11">
        <v>20089.861038579998</v>
      </c>
      <c r="D20" s="11">
        <v>2277.4789102899999</v>
      </c>
      <c r="E20" s="11">
        <v>3989</v>
      </c>
      <c r="F20" s="11">
        <v>6508.1829973230006</v>
      </c>
      <c r="G20" s="11">
        <v>171</v>
      </c>
      <c r="H20" s="11">
        <v>1986.6361900000002</v>
      </c>
      <c r="I20" s="11">
        <f t="shared" si="0"/>
        <v>61027.786800026995</v>
      </c>
      <c r="J20" s="11"/>
      <c r="R20" s="40"/>
      <c r="S20" s="41"/>
      <c r="T20" s="41"/>
      <c r="U20" s="41"/>
      <c r="V20" s="41"/>
      <c r="W20" s="41"/>
      <c r="X20" s="41"/>
      <c r="Y20" s="41"/>
    </row>
    <row r="21" spans="1:25" x14ac:dyDescent="0.3">
      <c r="A21" s="2">
        <v>2004</v>
      </c>
      <c r="B21" s="11">
        <v>24025.93376335</v>
      </c>
      <c r="C21" s="11">
        <v>37465.001446000002</v>
      </c>
      <c r="D21" s="11">
        <v>2863</v>
      </c>
      <c r="E21" s="11">
        <v>3608</v>
      </c>
      <c r="F21" s="11">
        <v>8016.523020865</v>
      </c>
      <c r="G21" s="11">
        <v>286</v>
      </c>
      <c r="H21" s="11">
        <v>2759.9686383100002</v>
      </c>
      <c r="I21" s="11">
        <f t="shared" si="0"/>
        <v>79024.426868525014</v>
      </c>
      <c r="J21" s="11"/>
      <c r="R21" s="40"/>
      <c r="S21" s="41"/>
      <c r="T21" s="41"/>
      <c r="U21" s="41"/>
      <c r="V21" s="41"/>
      <c r="W21" s="41"/>
      <c r="X21" s="41"/>
      <c r="Y21" s="41"/>
    </row>
    <row r="22" spans="1:25" x14ac:dyDescent="0.3">
      <c r="A22" s="2">
        <v>2005</v>
      </c>
      <c r="B22" s="11">
        <v>30005.338361900001</v>
      </c>
      <c r="C22" s="11">
        <v>75451.253511360002</v>
      </c>
      <c r="D22" s="11">
        <v>651</v>
      </c>
      <c r="E22" s="11">
        <v>7649.0913220399998</v>
      </c>
      <c r="F22" s="11">
        <v>7987.3361263317001</v>
      </c>
      <c r="G22" s="11">
        <v>0</v>
      </c>
      <c r="H22" s="11">
        <v>1257.8125358299999</v>
      </c>
      <c r="I22" s="11">
        <f t="shared" si="0"/>
        <v>123001.83185746172</v>
      </c>
      <c r="J22" s="11"/>
      <c r="R22" s="40"/>
      <c r="S22" s="41"/>
      <c r="T22" s="41"/>
      <c r="U22" s="41"/>
      <c r="V22" s="41"/>
      <c r="W22" s="41"/>
      <c r="X22" s="41"/>
      <c r="Y22" s="41"/>
    </row>
    <row r="23" spans="1:25" x14ac:dyDescent="0.3">
      <c r="A23" s="2">
        <v>2006</v>
      </c>
      <c r="B23" s="11">
        <v>24347.120867640002</v>
      </c>
      <c r="C23" s="11">
        <v>13748.439504</v>
      </c>
      <c r="D23" s="11">
        <v>491</v>
      </c>
      <c r="E23" s="11">
        <v>3178</v>
      </c>
      <c r="F23" s="11">
        <v>4074.1834017800002</v>
      </c>
      <c r="G23" s="11">
        <v>309</v>
      </c>
      <c r="H23" s="11">
        <v>2618.02426552</v>
      </c>
      <c r="I23" s="11">
        <f t="shared" si="0"/>
        <v>48765.768038939997</v>
      </c>
      <c r="J23" s="11"/>
      <c r="R23" s="40"/>
      <c r="S23" s="41"/>
      <c r="T23" s="41"/>
      <c r="U23" s="41"/>
      <c r="V23" s="41"/>
      <c r="W23" s="41"/>
      <c r="X23" s="41"/>
      <c r="Y23" s="41"/>
    </row>
    <row r="24" spans="1:25" x14ac:dyDescent="0.3">
      <c r="A24" s="2">
        <v>2007</v>
      </c>
      <c r="B24" s="11">
        <v>16445.511914784998</v>
      </c>
      <c r="C24" s="11">
        <v>20583</v>
      </c>
      <c r="D24" s="11">
        <v>4028.8342272</v>
      </c>
      <c r="E24" s="11">
        <v>7303</v>
      </c>
      <c r="F24" s="11">
        <v>3283.8306677150003</v>
      </c>
      <c r="G24" s="11">
        <v>16</v>
      </c>
      <c r="H24" s="11">
        <v>6386.5384940399999</v>
      </c>
      <c r="I24" s="11">
        <f t="shared" si="0"/>
        <v>58046.715303739998</v>
      </c>
      <c r="J24" s="11"/>
      <c r="R24" s="40"/>
      <c r="S24" s="41"/>
      <c r="T24" s="41"/>
      <c r="U24" s="41"/>
      <c r="V24" s="41"/>
      <c r="W24" s="41"/>
      <c r="X24" s="41"/>
      <c r="Y24" s="41"/>
    </row>
    <row r="25" spans="1:25" x14ac:dyDescent="0.3">
      <c r="A25" s="2">
        <v>2008</v>
      </c>
      <c r="B25" s="11">
        <v>24061.254906659997</v>
      </c>
      <c r="C25" s="11">
        <v>22623.587660630001</v>
      </c>
      <c r="D25" s="11">
        <v>1720</v>
      </c>
      <c r="E25" s="11">
        <v>4760</v>
      </c>
      <c r="F25" s="11">
        <v>13315.588158352899</v>
      </c>
      <c r="G25" s="11">
        <v>382</v>
      </c>
      <c r="H25" s="11">
        <v>574.07219365900005</v>
      </c>
      <c r="I25" s="11">
        <f t="shared" si="0"/>
        <v>67436.5029193019</v>
      </c>
      <c r="J25" s="11"/>
      <c r="R25" s="40"/>
      <c r="S25" s="41"/>
      <c r="T25" s="41"/>
      <c r="U25" s="41"/>
      <c r="V25" s="41"/>
      <c r="W25" s="41"/>
      <c r="X25" s="41"/>
      <c r="Y25" s="41"/>
    </row>
    <row r="26" spans="1:25" x14ac:dyDescent="0.3">
      <c r="A26" s="2">
        <v>2009</v>
      </c>
      <c r="B26" s="11">
        <v>17372.876690459998</v>
      </c>
      <c r="C26" s="11">
        <v>28045.580130319999</v>
      </c>
      <c r="D26" s="11">
        <v>2349</v>
      </c>
      <c r="E26" s="11">
        <v>1898</v>
      </c>
      <c r="F26" s="11">
        <v>15821.538790318002</v>
      </c>
      <c r="G26" s="11">
        <v>0</v>
      </c>
      <c r="H26" s="11">
        <v>691.60086760000002</v>
      </c>
      <c r="I26" s="11">
        <f t="shared" si="0"/>
        <v>66178.596478698004</v>
      </c>
      <c r="J26" s="11"/>
      <c r="R26" s="40"/>
      <c r="S26" s="41"/>
      <c r="T26" s="41"/>
      <c r="U26" s="41"/>
      <c r="V26" s="41"/>
      <c r="W26" s="41"/>
      <c r="X26" s="41"/>
      <c r="Y26" s="41"/>
    </row>
    <row r="27" spans="1:25" x14ac:dyDescent="0.3">
      <c r="A27" s="2">
        <v>2010</v>
      </c>
      <c r="B27" s="11">
        <v>6758.0580581569993</v>
      </c>
      <c r="C27" s="11">
        <v>26588.262897770001</v>
      </c>
      <c r="D27" s="11">
        <v>589</v>
      </c>
      <c r="E27" s="11">
        <v>5806.5045628637999</v>
      </c>
      <c r="F27" s="11">
        <v>2072.2802634599998</v>
      </c>
      <c r="G27" s="11">
        <v>44</v>
      </c>
      <c r="H27" s="11">
        <v>890.27621283000008</v>
      </c>
      <c r="I27" s="11">
        <f t="shared" si="0"/>
        <v>42748.38199508081</v>
      </c>
      <c r="J27" s="11"/>
      <c r="R27" s="40"/>
      <c r="S27" s="41"/>
      <c r="T27" s="41"/>
      <c r="U27" s="41"/>
      <c r="V27" s="41"/>
      <c r="W27" s="41"/>
      <c r="X27" s="41"/>
      <c r="Y27" s="41"/>
    </row>
    <row r="28" spans="1:25" x14ac:dyDescent="0.3">
      <c r="A28" s="2">
        <v>2011</v>
      </c>
      <c r="B28" s="11">
        <v>25846.827803699998</v>
      </c>
      <c r="C28" s="11">
        <v>2269.8236975999998</v>
      </c>
      <c r="D28" s="11">
        <v>211</v>
      </c>
      <c r="E28" s="11">
        <v>5644</v>
      </c>
      <c r="F28" s="11">
        <v>4297.3899745950002</v>
      </c>
      <c r="G28" s="11">
        <v>0</v>
      </c>
      <c r="H28" s="11">
        <v>22594.271395399999</v>
      </c>
      <c r="I28" s="11">
        <f t="shared" si="0"/>
        <v>60863.312871295006</v>
      </c>
      <c r="J28" s="11"/>
      <c r="R28" s="40"/>
      <c r="S28" s="41"/>
      <c r="T28" s="41"/>
      <c r="U28" s="41"/>
      <c r="V28" s="41"/>
      <c r="W28" s="41"/>
      <c r="X28" s="41"/>
      <c r="Y28" s="41"/>
    </row>
    <row r="29" spans="1:25" x14ac:dyDescent="0.3">
      <c r="A29" s="40">
        <v>2012</v>
      </c>
      <c r="B29" s="11">
        <v>8693.0971095999994</v>
      </c>
      <c r="C29" s="11">
        <v>4127.9118488000004</v>
      </c>
      <c r="D29" s="11">
        <v>57</v>
      </c>
      <c r="E29" s="11">
        <v>482</v>
      </c>
      <c r="F29" s="11">
        <v>4159.2188182800001</v>
      </c>
      <c r="G29" s="11">
        <v>0</v>
      </c>
      <c r="H29" s="11">
        <v>1948.4340867000001</v>
      </c>
      <c r="I29" s="11">
        <f t="shared" si="0"/>
        <v>19467.661863379999</v>
      </c>
      <c r="J29" s="11">
        <v>83497</v>
      </c>
      <c r="R29" s="40"/>
      <c r="S29" s="41"/>
      <c r="T29" s="41"/>
      <c r="U29" s="41"/>
      <c r="V29" s="41"/>
      <c r="W29" s="41"/>
      <c r="X29" s="41"/>
      <c r="Y29" s="41"/>
    </row>
    <row r="30" spans="1:25" x14ac:dyDescent="0.3">
      <c r="A30" s="40">
        <v>2013</v>
      </c>
      <c r="B30" s="11">
        <v>11002.195917605999</v>
      </c>
      <c r="C30" s="11">
        <v>21716.012775079998</v>
      </c>
      <c r="D30" s="11">
        <v>71</v>
      </c>
      <c r="E30" s="11">
        <v>1741.8822322000001</v>
      </c>
      <c r="F30" s="11">
        <v>6615.4675444300001</v>
      </c>
      <c r="G30" s="11">
        <v>2.1759401999999999</v>
      </c>
      <c r="H30" s="11">
        <v>683.52378141499992</v>
      </c>
      <c r="I30" s="50">
        <f t="shared" si="0"/>
        <v>41832.258190931003</v>
      </c>
      <c r="J30" s="11">
        <v>79684</v>
      </c>
      <c r="R30" s="40"/>
      <c r="S30" s="41"/>
      <c r="T30" s="41"/>
      <c r="U30" s="41"/>
      <c r="V30" s="41"/>
      <c r="W30" s="41"/>
      <c r="X30" s="41"/>
      <c r="Y30" s="41"/>
    </row>
    <row r="31" spans="1:25" x14ac:dyDescent="0.3">
      <c r="A31" s="40">
        <v>2014</v>
      </c>
      <c r="B31" s="11">
        <v>7108.3616662349996</v>
      </c>
      <c r="C31" s="11">
        <v>37153.184749929998</v>
      </c>
      <c r="D31" s="11">
        <v>169.85857620000002</v>
      </c>
      <c r="E31" s="11">
        <v>3297.2697944000001</v>
      </c>
      <c r="F31" s="11">
        <v>6459.6134558555004</v>
      </c>
      <c r="G31" s="11">
        <v>2.8262972</v>
      </c>
      <c r="H31" s="11">
        <v>3488.9556525409998</v>
      </c>
      <c r="I31" s="50">
        <f t="shared" si="0"/>
        <v>57680.070192361505</v>
      </c>
      <c r="J31" s="11">
        <v>79684</v>
      </c>
      <c r="R31" s="40"/>
      <c r="S31" s="41"/>
      <c r="T31" s="41"/>
      <c r="U31" s="41"/>
      <c r="V31" s="41"/>
      <c r="W31" s="41"/>
      <c r="X31" s="41"/>
      <c r="Y31" s="41"/>
    </row>
    <row r="32" spans="1:25" x14ac:dyDescent="0.3">
      <c r="A32" s="40">
        <v>2015</v>
      </c>
      <c r="B32" s="11">
        <v>13726.77288421</v>
      </c>
      <c r="C32" s="11">
        <v>49767.907220540001</v>
      </c>
      <c r="D32" s="11">
        <v>23.410647399999998</v>
      </c>
      <c r="E32" s="11">
        <v>3728.7359097999997</v>
      </c>
      <c r="F32" s="11">
        <v>4934.6354970000011</v>
      </c>
      <c r="G32" s="11">
        <v>112.6115626</v>
      </c>
      <c r="H32" s="11">
        <v>4261.9019693999999</v>
      </c>
      <c r="I32" s="50">
        <f t="shared" ref="I32" si="1">SUM(B32:H32)</f>
        <v>76555.975690949999</v>
      </c>
      <c r="J32" s="11">
        <v>79684</v>
      </c>
      <c r="K32" s="36"/>
      <c r="L32" s="36"/>
      <c r="M32" s="36"/>
      <c r="N32" s="36"/>
      <c r="O32" s="36"/>
      <c r="P32" s="36"/>
      <c r="R32" s="40"/>
      <c r="S32" s="41"/>
      <c r="T32" s="41"/>
      <c r="U32" s="41"/>
      <c r="V32" s="41"/>
      <c r="W32" s="41"/>
      <c r="X32" s="41"/>
      <c r="Y32" s="41"/>
    </row>
    <row r="33" spans="1:25" x14ac:dyDescent="0.3">
      <c r="A33" s="40"/>
      <c r="B33" s="11"/>
      <c r="C33" s="11"/>
      <c r="D33" s="11"/>
      <c r="E33" s="11"/>
      <c r="F33" s="11"/>
      <c r="G33" s="11"/>
      <c r="H33" s="11"/>
      <c r="I33" s="50"/>
      <c r="J33" s="11"/>
      <c r="R33" s="40"/>
      <c r="S33" s="41"/>
      <c r="T33" s="41"/>
      <c r="U33" s="41"/>
      <c r="V33" s="41"/>
      <c r="W33" s="41"/>
      <c r="X33" s="41"/>
      <c r="Y33" s="41"/>
    </row>
    <row r="34" spans="1:25" x14ac:dyDescent="0.3">
      <c r="A34" s="57" t="s">
        <v>23</v>
      </c>
      <c r="B34" s="53" t="s">
        <v>73</v>
      </c>
      <c r="C34" s="53" t="s">
        <v>73</v>
      </c>
      <c r="D34" s="53" t="s">
        <v>73</v>
      </c>
      <c r="E34" s="53" t="s">
        <v>73</v>
      </c>
      <c r="F34" s="53" t="s">
        <v>73</v>
      </c>
      <c r="G34" s="53" t="s">
        <v>73</v>
      </c>
      <c r="H34" s="53" t="s">
        <v>73</v>
      </c>
      <c r="I34" s="11"/>
      <c r="J34" s="11"/>
      <c r="R34" s="40"/>
      <c r="S34" s="41"/>
      <c r="T34" s="41"/>
      <c r="U34" s="41"/>
      <c r="V34" s="41"/>
      <c r="W34" s="41"/>
      <c r="X34" s="41"/>
      <c r="Y34" s="41"/>
    </row>
    <row r="35" spans="1:25" x14ac:dyDescent="0.3">
      <c r="A35" s="57">
        <v>2012</v>
      </c>
      <c r="B35" s="11">
        <v>27519</v>
      </c>
      <c r="C35" s="11">
        <v>30221</v>
      </c>
      <c r="D35" s="11">
        <v>2863</v>
      </c>
      <c r="E35" s="11">
        <v>9344</v>
      </c>
      <c r="F35" s="11">
        <v>8823</v>
      </c>
      <c r="G35" s="11">
        <v>382</v>
      </c>
      <c r="H35" s="11">
        <v>4154</v>
      </c>
      <c r="I35" s="50"/>
      <c r="J35" s="11"/>
      <c r="R35" s="40"/>
      <c r="S35" s="41"/>
      <c r="T35" s="41"/>
      <c r="U35" s="41"/>
      <c r="V35" s="41"/>
      <c r="W35" s="41"/>
      <c r="X35" s="41"/>
      <c r="Y35" s="41"/>
    </row>
    <row r="36" spans="1:25" x14ac:dyDescent="0.3">
      <c r="A36" s="57">
        <v>2013</v>
      </c>
      <c r="B36" s="11">
        <v>25104</v>
      </c>
      <c r="C36" s="11">
        <v>30221</v>
      </c>
      <c r="D36" s="11">
        <v>2863</v>
      </c>
      <c r="E36" s="11">
        <v>9466</v>
      </c>
      <c r="F36" s="11">
        <v>7983</v>
      </c>
      <c r="G36" s="11">
        <v>382</v>
      </c>
      <c r="H36" s="11">
        <v>3665</v>
      </c>
      <c r="I36" s="11"/>
      <c r="J36" s="11"/>
      <c r="K36" s="10"/>
      <c r="R36" s="36"/>
      <c r="S36" s="41"/>
      <c r="T36" s="41"/>
      <c r="U36" s="41"/>
      <c r="V36" s="41"/>
      <c r="W36" s="41"/>
      <c r="X36" s="41"/>
      <c r="Y36" s="41"/>
    </row>
    <row r="37" spans="1:25" x14ac:dyDescent="0.3">
      <c r="A37" s="57">
        <v>2014</v>
      </c>
      <c r="B37" s="11">
        <v>25104</v>
      </c>
      <c r="C37" s="11">
        <v>30221</v>
      </c>
      <c r="D37" s="11">
        <v>2863</v>
      </c>
      <c r="E37" s="11">
        <v>9466</v>
      </c>
      <c r="F37" s="11">
        <v>7983</v>
      </c>
      <c r="G37" s="11">
        <v>382</v>
      </c>
      <c r="H37" s="11">
        <v>3665</v>
      </c>
      <c r="I37" s="50"/>
      <c r="J37" s="11"/>
      <c r="K37" s="11"/>
    </row>
    <row r="38" spans="1:25" x14ac:dyDescent="0.3">
      <c r="A38" s="57">
        <v>2015</v>
      </c>
      <c r="B38" s="11">
        <v>25104</v>
      </c>
      <c r="C38" s="11">
        <v>30221</v>
      </c>
      <c r="D38" s="11">
        <v>2863</v>
      </c>
      <c r="E38" s="11">
        <v>9466</v>
      </c>
      <c r="F38" s="11">
        <v>7983</v>
      </c>
      <c r="G38" s="11">
        <v>382</v>
      </c>
      <c r="H38" s="11">
        <v>3665</v>
      </c>
      <c r="I38" s="11"/>
      <c r="J38" s="11"/>
      <c r="K38" s="11"/>
    </row>
    <row r="39" spans="1:25" x14ac:dyDescent="0.3">
      <c r="A39" s="40"/>
      <c r="B39" s="11"/>
      <c r="C39" s="11"/>
      <c r="D39" s="11"/>
      <c r="E39" s="11"/>
      <c r="F39" s="11"/>
      <c r="G39" s="11"/>
      <c r="H39" s="11"/>
      <c r="I39" s="50"/>
      <c r="J39" s="11"/>
      <c r="K39" s="11"/>
    </row>
    <row r="40" spans="1:25" x14ac:dyDescent="0.3">
      <c r="K40" s="11"/>
    </row>
    <row r="41" spans="1:25" x14ac:dyDescent="0.3">
      <c r="K41" s="11"/>
    </row>
    <row r="42" spans="1:25" x14ac:dyDescent="0.3">
      <c r="K42" s="11"/>
    </row>
    <row r="43" spans="1:25" x14ac:dyDescent="0.3">
      <c r="K43" s="11"/>
    </row>
    <row r="44" spans="1:25" x14ac:dyDescent="0.3">
      <c r="K44" s="11"/>
    </row>
    <row r="45" spans="1:25" x14ac:dyDescent="0.3">
      <c r="K45" s="11"/>
    </row>
    <row r="67" spans="2:10" x14ac:dyDescent="0.3">
      <c r="J67" s="10"/>
    </row>
    <row r="68" spans="2:10" x14ac:dyDescent="0.3">
      <c r="J68" s="11"/>
    </row>
    <row r="69" spans="2:10" x14ac:dyDescent="0.3">
      <c r="J69" s="11"/>
    </row>
    <row r="70" spans="2:10" x14ac:dyDescent="0.3">
      <c r="J70" s="11"/>
    </row>
    <row r="71" spans="2:10" x14ac:dyDescent="0.3">
      <c r="J71" s="11"/>
    </row>
    <row r="72" spans="2:10" x14ac:dyDescent="0.3">
      <c r="J72" s="11"/>
    </row>
    <row r="73" spans="2:10" x14ac:dyDescent="0.3">
      <c r="J73" s="11"/>
    </row>
    <row r="74" spans="2:10" x14ac:dyDescent="0.3">
      <c r="J74" s="11"/>
    </row>
    <row r="75" spans="2:10" x14ac:dyDescent="0.3">
      <c r="J75" s="11"/>
    </row>
    <row r="76" spans="2:10" x14ac:dyDescent="0.3">
      <c r="J76" s="11"/>
    </row>
    <row r="77" spans="2:10" x14ac:dyDescent="0.3">
      <c r="B77" s="13"/>
      <c r="C77" s="13"/>
      <c r="D77" s="13"/>
      <c r="E77" s="13"/>
      <c r="F77" s="13"/>
      <c r="G77" s="13"/>
      <c r="H77" s="13"/>
      <c r="I77" s="13"/>
    </row>
    <row r="78" spans="2:10" x14ac:dyDescent="0.3">
      <c r="B78" s="13"/>
      <c r="C78" s="13"/>
      <c r="D78" s="13"/>
      <c r="E78" s="13"/>
      <c r="F78" s="13"/>
      <c r="G78" s="13"/>
      <c r="H78" s="13"/>
      <c r="I78" s="13"/>
    </row>
    <row r="79" spans="2:10" x14ac:dyDescent="0.3">
      <c r="B79" s="13"/>
      <c r="C79" s="13"/>
      <c r="D79" s="13"/>
      <c r="E79" s="13"/>
      <c r="F79" s="13"/>
      <c r="G79" s="13"/>
      <c r="H79" s="13"/>
      <c r="I79" s="13"/>
    </row>
    <row r="80" spans="2:10" x14ac:dyDescent="0.3">
      <c r="B80" s="13"/>
      <c r="C80" s="13"/>
      <c r="D80" s="13"/>
      <c r="E80" s="13"/>
      <c r="F80" s="13"/>
      <c r="G80" s="13"/>
      <c r="H80" s="13"/>
      <c r="I80" s="13"/>
    </row>
    <row r="81" spans="2:9" x14ac:dyDescent="0.3">
      <c r="B81" s="13"/>
      <c r="C81" s="13"/>
      <c r="D81" s="13"/>
      <c r="E81" s="13"/>
      <c r="F81" s="13"/>
      <c r="G81" s="13"/>
      <c r="H81" s="13"/>
      <c r="I81" s="13"/>
    </row>
    <row r="82" spans="2:9" x14ac:dyDescent="0.3">
      <c r="B82" s="13"/>
      <c r="C82" s="13"/>
      <c r="D82" s="13"/>
      <c r="E82" s="13"/>
      <c r="F82" s="13"/>
      <c r="G82" s="13"/>
      <c r="H82" s="13"/>
      <c r="I82" s="13"/>
    </row>
    <row r="83" spans="2:9" x14ac:dyDescent="0.3">
      <c r="B83" s="13"/>
      <c r="C83" s="13"/>
      <c r="D83" s="13"/>
      <c r="E83" s="13"/>
      <c r="F83" s="13"/>
      <c r="G83" s="13"/>
      <c r="H83" s="13"/>
      <c r="I83" s="13"/>
    </row>
    <row r="84" spans="2:9" x14ac:dyDescent="0.3">
      <c r="B84" s="13"/>
      <c r="C84" s="13"/>
      <c r="D84" s="13"/>
      <c r="E84" s="13"/>
      <c r="F84" s="13"/>
      <c r="G84" s="13"/>
      <c r="H84" s="13"/>
      <c r="I84" s="13"/>
    </row>
    <row r="85" spans="2:9" x14ac:dyDescent="0.3">
      <c r="B85" s="13"/>
      <c r="C85" s="13"/>
      <c r="D85" s="13"/>
      <c r="E85" s="13"/>
      <c r="F85" s="13"/>
      <c r="G85" s="13"/>
      <c r="H85" s="13"/>
      <c r="I85" s="13"/>
    </row>
    <row r="86" spans="2:9" x14ac:dyDescent="0.3">
      <c r="B86" s="13"/>
      <c r="C86" s="13"/>
      <c r="D86" s="13"/>
      <c r="E86" s="13"/>
      <c r="F86" s="13"/>
      <c r="G86" s="13"/>
      <c r="H86" s="13"/>
      <c r="I86" s="13"/>
    </row>
    <row r="87" spans="2:9" x14ac:dyDescent="0.3">
      <c r="B87" s="13"/>
      <c r="C87" s="13"/>
      <c r="D87" s="13"/>
      <c r="E87" s="13"/>
      <c r="F87" s="13"/>
      <c r="G87" s="13"/>
      <c r="H87" s="13"/>
      <c r="I87" s="13"/>
    </row>
  </sheetData>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topLeftCell="E1" workbookViewId="0">
      <selection activeCell="B32" sqref="B32:D32"/>
    </sheetView>
  </sheetViews>
  <sheetFormatPr defaultRowHeight="14.4" x14ac:dyDescent="0.3"/>
  <cols>
    <col min="2" max="2" width="11.5546875" bestFit="1" customWidth="1"/>
    <col min="3" max="3" width="18.109375" bestFit="1" customWidth="1"/>
    <col min="4" max="4" width="16.5546875" bestFit="1" customWidth="1"/>
    <col min="5" max="5" width="16.5546875" style="13" customWidth="1"/>
    <col min="6" max="6" width="13.33203125" bestFit="1" customWidth="1"/>
    <col min="9" max="9" width="11.5546875" customWidth="1"/>
    <col min="11" max="11" width="18" customWidth="1"/>
    <col min="13" max="13" width="12.44140625" customWidth="1"/>
    <col min="14" max="14" width="16.5546875" customWidth="1"/>
    <col min="15" max="15" width="16" customWidth="1"/>
    <col min="28" max="28" width="11.33203125" bestFit="1" customWidth="1"/>
    <col min="30" max="30" width="11.33203125" bestFit="1" customWidth="1"/>
    <col min="31" max="31" width="17.21875" bestFit="1" customWidth="1"/>
    <col min="32" max="32" width="15.77734375" bestFit="1" customWidth="1"/>
  </cols>
  <sheetData>
    <row r="1" spans="1:8" x14ac:dyDescent="0.3">
      <c r="A1" t="s">
        <v>45</v>
      </c>
    </row>
    <row r="2" spans="1:8" x14ac:dyDescent="0.3">
      <c r="A2" s="23" t="s">
        <v>23</v>
      </c>
      <c r="B2" s="24" t="s">
        <v>0</v>
      </c>
      <c r="C2" s="24" t="s">
        <v>5</v>
      </c>
      <c r="D2" s="24" t="s">
        <v>14</v>
      </c>
      <c r="E2" s="23" t="s">
        <v>8</v>
      </c>
      <c r="F2" s="10" t="s">
        <v>29</v>
      </c>
      <c r="G2" s="3"/>
      <c r="H2" s="13"/>
    </row>
    <row r="3" spans="1:8" x14ac:dyDescent="0.3">
      <c r="A3" s="25">
        <v>1986</v>
      </c>
      <c r="B3" s="21">
        <v>4910.2592834000006</v>
      </c>
      <c r="C3" s="21">
        <v>185391.15563160001</v>
      </c>
      <c r="D3" s="21">
        <v>0</v>
      </c>
      <c r="E3" s="21">
        <f>SUM(B3:D3)</f>
        <v>190301.414915</v>
      </c>
      <c r="F3" s="11"/>
      <c r="H3" s="11"/>
    </row>
    <row r="4" spans="1:8" x14ac:dyDescent="0.3">
      <c r="A4" s="25">
        <v>1987</v>
      </c>
      <c r="B4" s="21">
        <v>13478.019952899998</v>
      </c>
      <c r="C4" s="21">
        <v>1139.7375876000001</v>
      </c>
      <c r="D4" s="21">
        <v>60.641893220999997</v>
      </c>
      <c r="E4" s="21">
        <f t="shared" ref="E4:E26" si="0">SUM(B4:D4)</f>
        <v>14678.399433720999</v>
      </c>
      <c r="F4" s="11"/>
      <c r="H4" s="11"/>
    </row>
    <row r="5" spans="1:8" x14ac:dyDescent="0.3">
      <c r="A5" s="25">
        <v>1988</v>
      </c>
      <c r="B5" s="21">
        <v>13922.531807399997</v>
      </c>
      <c r="C5" s="21">
        <v>322769.66863000003</v>
      </c>
      <c r="D5" s="21">
        <v>1499.1630802</v>
      </c>
      <c r="E5" s="21">
        <f t="shared" si="0"/>
        <v>338191.3635176</v>
      </c>
      <c r="F5" s="11"/>
      <c r="H5" s="11"/>
    </row>
    <row r="6" spans="1:8" x14ac:dyDescent="0.3">
      <c r="A6" s="25">
        <v>1989</v>
      </c>
      <c r="B6" s="21">
        <v>3818.0276916000016</v>
      </c>
      <c r="C6" s="21">
        <v>218.7315936</v>
      </c>
      <c r="D6" s="21">
        <v>0</v>
      </c>
      <c r="E6" s="21">
        <f t="shared" si="0"/>
        <v>4036.7592852000016</v>
      </c>
      <c r="F6" s="11"/>
      <c r="G6" s="3"/>
      <c r="H6" s="16"/>
    </row>
    <row r="7" spans="1:8" x14ac:dyDescent="0.3">
      <c r="A7" s="25">
        <v>1990</v>
      </c>
      <c r="B7" s="21">
        <v>2767.4343799999997</v>
      </c>
      <c r="C7" s="21">
        <v>59.568292</v>
      </c>
      <c r="D7" s="21">
        <v>0</v>
      </c>
      <c r="E7" s="21">
        <f t="shared" si="0"/>
        <v>2827.0026719999996</v>
      </c>
      <c r="F7" s="11"/>
    </row>
    <row r="8" spans="1:8" x14ac:dyDescent="0.3">
      <c r="A8" s="25">
        <v>1991</v>
      </c>
      <c r="B8" s="21">
        <v>19987.737095999997</v>
      </c>
      <c r="C8" s="21">
        <v>196.431738</v>
      </c>
      <c r="D8" s="21">
        <v>7382.7143560000004</v>
      </c>
      <c r="E8" s="21">
        <f t="shared" si="0"/>
        <v>27566.883189999997</v>
      </c>
      <c r="F8" s="11"/>
    </row>
    <row r="9" spans="1:8" x14ac:dyDescent="0.3">
      <c r="A9" s="25">
        <v>1992</v>
      </c>
      <c r="B9" s="21">
        <v>46844.989769950014</v>
      </c>
      <c r="C9" s="21">
        <v>9298.0478839999996</v>
      </c>
      <c r="D9" s="21">
        <v>21093.015835500002</v>
      </c>
      <c r="E9" s="21">
        <f t="shared" si="0"/>
        <v>77236.053489450016</v>
      </c>
      <c r="F9" s="11"/>
    </row>
    <row r="10" spans="1:8" x14ac:dyDescent="0.3">
      <c r="A10" s="25">
        <v>1993</v>
      </c>
      <c r="B10" s="21">
        <v>59982.108732000001</v>
      </c>
      <c r="C10" s="21">
        <v>32491.684201100004</v>
      </c>
      <c r="D10" s="21">
        <v>13333.50147571</v>
      </c>
      <c r="E10" s="21">
        <f t="shared" si="0"/>
        <v>105807.29440881</v>
      </c>
      <c r="F10" s="11"/>
    </row>
    <row r="11" spans="1:8" x14ac:dyDescent="0.3">
      <c r="A11" s="25">
        <v>1994</v>
      </c>
      <c r="B11" s="21">
        <v>102645.47133551999</v>
      </c>
      <c r="C11" s="21">
        <v>26232.48285</v>
      </c>
      <c r="D11" s="21">
        <v>8867.448231680999</v>
      </c>
      <c r="E11" s="21">
        <f t="shared" si="0"/>
        <v>137745.402417201</v>
      </c>
      <c r="F11" s="11"/>
    </row>
    <row r="12" spans="1:8" x14ac:dyDescent="0.3">
      <c r="A12" s="25">
        <v>1995</v>
      </c>
      <c r="B12" s="21">
        <v>88504.327449000004</v>
      </c>
      <c r="C12" s="21">
        <v>32963.048331749997</v>
      </c>
      <c r="D12" s="21">
        <v>5111.1200680000002</v>
      </c>
      <c r="E12" s="21">
        <f t="shared" si="0"/>
        <v>126578.49584875001</v>
      </c>
      <c r="F12" s="11"/>
    </row>
    <row r="13" spans="1:8" x14ac:dyDescent="0.3">
      <c r="A13" s="25">
        <v>1996</v>
      </c>
      <c r="B13" s="21">
        <v>52637.781049999998</v>
      </c>
      <c r="C13" s="21">
        <v>38824.871917019991</v>
      </c>
      <c r="D13" s="21">
        <v>8641.6253402000002</v>
      </c>
      <c r="E13" s="21">
        <f t="shared" si="0"/>
        <v>100104.27830722</v>
      </c>
      <c r="F13" s="11"/>
    </row>
    <row r="14" spans="1:8" x14ac:dyDescent="0.3">
      <c r="A14" s="25">
        <v>1997</v>
      </c>
      <c r="B14" s="21">
        <v>64905.920243599998</v>
      </c>
      <c r="C14" s="21">
        <v>75746.978510920002</v>
      </c>
      <c r="D14" s="21">
        <v>18382.780138000002</v>
      </c>
      <c r="E14" s="21">
        <f t="shared" si="0"/>
        <v>159035.67889251999</v>
      </c>
      <c r="F14" s="11"/>
    </row>
    <row r="15" spans="1:8" x14ac:dyDescent="0.3">
      <c r="A15" s="25">
        <v>1998</v>
      </c>
      <c r="B15" s="21">
        <v>60413.237476199982</v>
      </c>
      <c r="C15" s="21">
        <v>72134.168008899986</v>
      </c>
      <c r="D15" s="21">
        <v>7289.5612021100005</v>
      </c>
      <c r="E15" s="21">
        <f t="shared" si="0"/>
        <v>139836.96668720996</v>
      </c>
      <c r="F15" s="11"/>
    </row>
    <row r="16" spans="1:8" x14ac:dyDescent="0.3">
      <c r="A16" s="25">
        <v>1999</v>
      </c>
      <c r="B16" s="21">
        <v>303656.17631593999</v>
      </c>
      <c r="C16" s="21">
        <v>145433.93480409999</v>
      </c>
      <c r="D16" s="21">
        <v>11260.844614170001</v>
      </c>
      <c r="E16" s="21">
        <f t="shared" si="0"/>
        <v>460350.95573420997</v>
      </c>
      <c r="F16" s="11"/>
    </row>
    <row r="17" spans="1:6" x14ac:dyDescent="0.3">
      <c r="A17" s="25">
        <v>2000</v>
      </c>
      <c r="B17" s="21">
        <v>153516.907658276</v>
      </c>
      <c r="C17" s="21">
        <v>140348.61018059001</v>
      </c>
      <c r="D17" s="21">
        <v>9282.6403464100003</v>
      </c>
      <c r="E17" s="21">
        <f t="shared" si="0"/>
        <v>303148.15818527597</v>
      </c>
      <c r="F17" s="11"/>
    </row>
    <row r="18" spans="1:6" x14ac:dyDescent="0.3">
      <c r="A18" s="25">
        <v>2001</v>
      </c>
      <c r="B18" s="21">
        <v>172413.00222988997</v>
      </c>
      <c r="C18" s="21">
        <v>109215.81105830001</v>
      </c>
      <c r="D18" s="21">
        <v>6976.1035656000004</v>
      </c>
      <c r="E18" s="21">
        <f t="shared" si="0"/>
        <v>288604.91685379</v>
      </c>
      <c r="F18" s="11"/>
    </row>
    <row r="19" spans="1:6" x14ac:dyDescent="0.3">
      <c r="A19" s="25">
        <v>2002</v>
      </c>
      <c r="B19" s="21">
        <v>134257.32160274</v>
      </c>
      <c r="C19" s="21">
        <v>56166.171315529995</v>
      </c>
      <c r="D19" s="21">
        <v>6429.5822720100005</v>
      </c>
      <c r="E19" s="21">
        <f t="shared" si="0"/>
        <v>196853.07519028001</v>
      </c>
      <c r="F19" s="11"/>
    </row>
    <row r="20" spans="1:6" x14ac:dyDescent="0.3">
      <c r="A20" s="25">
        <v>2003</v>
      </c>
      <c r="B20" s="21">
        <v>247617.59453110001</v>
      </c>
      <c r="C20" s="21">
        <v>84114.767699259013</v>
      </c>
      <c r="D20" s="21">
        <v>4200.0684072160002</v>
      </c>
      <c r="E20" s="21">
        <f t="shared" si="0"/>
        <v>335932.43063757499</v>
      </c>
      <c r="F20" s="11"/>
    </row>
    <row r="21" spans="1:6" x14ac:dyDescent="0.3">
      <c r="A21" s="25">
        <v>2004</v>
      </c>
      <c r="B21" s="21">
        <v>297191.44483702001</v>
      </c>
      <c r="C21" s="21">
        <v>178697.13488703006</v>
      </c>
      <c r="D21" s="21">
        <v>3471.5148178999998</v>
      </c>
      <c r="E21" s="21">
        <f t="shared" si="0"/>
        <v>479360.09454195009</v>
      </c>
      <c r="F21" s="11"/>
    </row>
    <row r="22" spans="1:6" x14ac:dyDescent="0.3">
      <c r="A22" s="25">
        <v>2005</v>
      </c>
      <c r="B22" s="21">
        <v>140616.51371169998</v>
      </c>
      <c r="C22" s="21">
        <v>93746.477868030008</v>
      </c>
      <c r="D22" s="21">
        <v>9282.0510039000001</v>
      </c>
      <c r="E22" s="21">
        <f t="shared" si="0"/>
        <v>243645.04258363001</v>
      </c>
      <c r="F22" s="11"/>
    </row>
    <row r="23" spans="1:6" x14ac:dyDescent="0.3">
      <c r="A23" s="25">
        <v>2006</v>
      </c>
      <c r="B23" s="21">
        <v>305703.98570303002</v>
      </c>
      <c r="C23" s="21">
        <v>148041.16135243999</v>
      </c>
      <c r="D23" s="21">
        <v>6950.7691777</v>
      </c>
      <c r="E23" s="21">
        <f t="shared" si="0"/>
        <v>460695.91623317002</v>
      </c>
      <c r="F23" s="11"/>
    </row>
    <row r="24" spans="1:6" x14ac:dyDescent="0.3">
      <c r="A24" s="25">
        <v>2007</v>
      </c>
      <c r="B24" s="21">
        <v>339913.70238163997</v>
      </c>
      <c r="C24" s="21">
        <v>125416.781918147</v>
      </c>
      <c r="D24" s="21">
        <v>19495.775312000002</v>
      </c>
      <c r="E24" s="21">
        <f t="shared" si="0"/>
        <v>484826.25961178698</v>
      </c>
      <c r="F24" s="11"/>
    </row>
    <row r="25" spans="1:6" x14ac:dyDescent="0.3">
      <c r="A25" s="25">
        <v>2008</v>
      </c>
      <c r="B25" s="21">
        <v>280435.21547179</v>
      </c>
      <c r="C25" s="21">
        <v>103833.341424941</v>
      </c>
      <c r="D25" s="21">
        <v>6719.3678978999997</v>
      </c>
      <c r="E25" s="21">
        <f t="shared" si="0"/>
        <v>390987.92479463102</v>
      </c>
      <c r="F25" s="11"/>
    </row>
    <row r="26" spans="1:6" x14ac:dyDescent="0.3">
      <c r="A26" s="25">
        <v>2009</v>
      </c>
      <c r="B26" s="21">
        <v>261405.60026109</v>
      </c>
      <c r="C26" s="21">
        <v>114983.96710567002</v>
      </c>
      <c r="D26" s="21">
        <v>8481.2025238000006</v>
      </c>
      <c r="E26" s="21">
        <f t="shared" si="0"/>
        <v>384870.76989056001</v>
      </c>
      <c r="F26" s="11"/>
    </row>
    <row r="27" spans="1:6" x14ac:dyDescent="0.3">
      <c r="A27" s="25">
        <v>2010</v>
      </c>
      <c r="B27" s="21">
        <v>250977.93411404701</v>
      </c>
      <c r="C27" s="21">
        <v>126353.48687461999</v>
      </c>
      <c r="D27" s="21">
        <v>13856.8293902</v>
      </c>
      <c r="E27" s="21">
        <f>SUM(B27:D27)</f>
        <v>391188.25037886703</v>
      </c>
      <c r="F27" s="11"/>
    </row>
    <row r="28" spans="1:6" x14ac:dyDescent="0.3">
      <c r="A28" s="25">
        <v>2011</v>
      </c>
      <c r="B28" s="21">
        <v>274724.11205433501</v>
      </c>
      <c r="C28" s="21">
        <v>201319.00429543998</v>
      </c>
      <c r="D28" s="21">
        <v>48751.206540929998</v>
      </c>
      <c r="E28" s="21">
        <f>SUM(B28:D28)</f>
        <v>524794.32289070496</v>
      </c>
      <c r="F28" s="11"/>
    </row>
    <row r="29" spans="1:6" x14ac:dyDescent="0.3">
      <c r="A29" s="25">
        <v>2012</v>
      </c>
      <c r="B29" s="46">
        <v>324164.91262411897</v>
      </c>
      <c r="C29" s="46">
        <v>202339.63355074299</v>
      </c>
      <c r="D29" s="46">
        <v>14217.074363199999</v>
      </c>
      <c r="E29" s="46">
        <f t="shared" ref="E29" si="1">SUM(B29:D29)</f>
        <v>540721.62053806195</v>
      </c>
      <c r="F29" s="11">
        <v>455489</v>
      </c>
    </row>
    <row r="30" spans="1:6" x14ac:dyDescent="0.3">
      <c r="A30" s="25">
        <v>2013</v>
      </c>
      <c r="B30" s="46">
        <v>208715.10041563903</v>
      </c>
      <c r="C30" s="46">
        <v>146091.68847396999</v>
      </c>
      <c r="D30" s="46">
        <v>7593.8717300799981</v>
      </c>
      <c r="E30" s="46">
        <f t="shared" ref="E30:E31" si="2">SUM(B30:D30)</f>
        <v>362400.66061968904</v>
      </c>
      <c r="F30" s="11">
        <v>457221</v>
      </c>
    </row>
    <row r="31" spans="1:6" x14ac:dyDescent="0.3">
      <c r="A31" s="25">
        <v>2014</v>
      </c>
      <c r="B31" s="46">
        <v>312964.56320419</v>
      </c>
      <c r="C31" s="46">
        <v>159828.09828789294</v>
      </c>
      <c r="D31" s="46">
        <v>8200.1551005550009</v>
      </c>
      <c r="E31" s="46">
        <f t="shared" si="2"/>
        <v>480992.81659263792</v>
      </c>
      <c r="F31" s="11">
        <v>457221</v>
      </c>
    </row>
    <row r="32" spans="1:6" s="36" customFormat="1" x14ac:dyDescent="0.3">
      <c r="A32" s="25">
        <v>2015</v>
      </c>
      <c r="B32" s="46">
        <v>181032.65943912501</v>
      </c>
      <c r="C32" s="46">
        <v>94006.232428721007</v>
      </c>
      <c r="D32" s="46">
        <v>3618.0404981000001</v>
      </c>
      <c r="E32" s="46">
        <f t="shared" ref="E32" si="3">SUM(B32:D32)</f>
        <v>278656.93236594601</v>
      </c>
      <c r="F32" s="11">
        <v>457221</v>
      </c>
    </row>
    <row r="34" spans="1:14" x14ac:dyDescent="0.3">
      <c r="A34" s="54" t="s">
        <v>23</v>
      </c>
      <c r="B34" s="54" t="s">
        <v>73</v>
      </c>
      <c r="C34" s="54" t="s">
        <v>73</v>
      </c>
      <c r="D34" s="54" t="s">
        <v>73</v>
      </c>
    </row>
    <row r="35" spans="1:14" x14ac:dyDescent="0.3">
      <c r="A35" s="55">
        <v>2012</v>
      </c>
      <c r="B35" s="11">
        <v>291922</v>
      </c>
      <c r="C35" s="11">
        <v>152999</v>
      </c>
      <c r="D35" s="11">
        <v>10568</v>
      </c>
    </row>
    <row r="36" spans="1:14" x14ac:dyDescent="0.3">
      <c r="A36" s="55">
        <v>2013</v>
      </c>
      <c r="B36" s="11">
        <v>302517</v>
      </c>
      <c r="C36" s="11">
        <v>145434</v>
      </c>
      <c r="D36" s="11">
        <v>9270</v>
      </c>
    </row>
    <row r="37" spans="1:14" x14ac:dyDescent="0.3">
      <c r="A37" s="55">
        <v>2014</v>
      </c>
      <c r="B37" s="11">
        <v>302517</v>
      </c>
      <c r="C37" s="11">
        <v>145434</v>
      </c>
      <c r="D37" s="11">
        <v>9270</v>
      </c>
    </row>
    <row r="38" spans="1:14" x14ac:dyDescent="0.3">
      <c r="A38" s="55">
        <v>2015</v>
      </c>
      <c r="B38" s="11">
        <v>302517</v>
      </c>
      <c r="C38" s="11">
        <v>145434</v>
      </c>
      <c r="D38" s="11">
        <v>9270</v>
      </c>
    </row>
    <row r="39" spans="1:14" x14ac:dyDescent="0.3">
      <c r="L39" s="36"/>
      <c r="M39" s="36"/>
      <c r="N39" s="36"/>
    </row>
    <row r="40" spans="1:14" x14ac:dyDescent="0.3">
      <c r="L40" s="36"/>
      <c r="M40" s="36"/>
      <c r="N40" s="36"/>
    </row>
    <row r="41" spans="1:14" x14ac:dyDescent="0.3">
      <c r="L41" s="36"/>
      <c r="M41" s="36"/>
      <c r="N41" s="36"/>
    </row>
    <row r="42" spans="1:14" x14ac:dyDescent="0.3">
      <c r="L42" s="36"/>
      <c r="M42" s="36"/>
      <c r="N42" s="36"/>
    </row>
    <row r="43" spans="1:14" x14ac:dyDescent="0.3">
      <c r="L43" s="36"/>
      <c r="M43" s="36"/>
      <c r="N43" s="36"/>
    </row>
    <row r="44" spans="1:14" x14ac:dyDescent="0.3">
      <c r="L44" s="36"/>
      <c r="M44" s="36"/>
      <c r="N44" s="36"/>
    </row>
    <row r="45" spans="1:14" x14ac:dyDescent="0.3">
      <c r="L45" s="36"/>
      <c r="M45" s="36"/>
      <c r="N45" s="36"/>
    </row>
    <row r="46" spans="1:14" x14ac:dyDescent="0.3">
      <c r="L46" s="36"/>
      <c r="M46" s="36"/>
      <c r="N46" s="36"/>
    </row>
    <row r="47" spans="1:14" x14ac:dyDescent="0.3">
      <c r="L47" s="36"/>
      <c r="M47" s="36"/>
      <c r="N47" s="36"/>
    </row>
    <row r="48" spans="1:14" x14ac:dyDescent="0.3">
      <c r="L48" s="36"/>
      <c r="M48" s="36"/>
      <c r="N48" s="36"/>
    </row>
    <row r="49" spans="12:14" x14ac:dyDescent="0.3">
      <c r="L49" s="36"/>
      <c r="M49" s="36"/>
      <c r="N49" s="36"/>
    </row>
    <row r="50" spans="12:14" x14ac:dyDescent="0.3">
      <c r="L50" s="36"/>
      <c r="M50" s="36"/>
      <c r="N50" s="36"/>
    </row>
    <row r="51" spans="12:14" x14ac:dyDescent="0.3">
      <c r="L51" s="36"/>
      <c r="M51" s="36"/>
      <c r="N51" s="36"/>
    </row>
    <row r="52" spans="12:14" x14ac:dyDescent="0.3">
      <c r="L52" s="36"/>
      <c r="M52" s="36"/>
      <c r="N52" s="36"/>
    </row>
    <row r="53" spans="12:14" x14ac:dyDescent="0.3">
      <c r="L53" s="36"/>
      <c r="M53" s="36"/>
      <c r="N53" s="36"/>
    </row>
    <row r="54" spans="12:14" x14ac:dyDescent="0.3">
      <c r="L54" s="36"/>
      <c r="M54" s="36"/>
      <c r="N54" s="36"/>
    </row>
    <row r="55" spans="12:14" x14ac:dyDescent="0.3">
      <c r="L55" s="36"/>
      <c r="M55" s="36"/>
      <c r="N55" s="36"/>
    </row>
    <row r="56" spans="12:14" x14ac:dyDescent="0.3">
      <c r="L56" s="36"/>
      <c r="M56" s="36"/>
      <c r="N56" s="36"/>
    </row>
    <row r="57" spans="12:14" x14ac:dyDescent="0.3">
      <c r="L57" s="36"/>
      <c r="M57" s="36"/>
      <c r="N57" s="36"/>
    </row>
    <row r="58" spans="12:14" x14ac:dyDescent="0.3">
      <c r="L58" s="36"/>
      <c r="M58" s="36"/>
      <c r="N58" s="36"/>
    </row>
    <row r="59" spans="12:14" x14ac:dyDescent="0.3">
      <c r="L59" s="36"/>
      <c r="M59" s="36"/>
      <c r="N59" s="36"/>
    </row>
    <row r="60" spans="12:14" x14ac:dyDescent="0.3">
      <c r="L60" s="36"/>
      <c r="M60" s="36"/>
      <c r="N60" s="36"/>
    </row>
    <row r="61" spans="12:14" x14ac:dyDescent="0.3">
      <c r="L61" s="36"/>
      <c r="M61" s="36"/>
      <c r="N61" s="36"/>
    </row>
    <row r="62" spans="12:14" x14ac:dyDescent="0.3">
      <c r="L62" s="36"/>
      <c r="M62" s="36"/>
      <c r="N62" s="36"/>
    </row>
    <row r="63" spans="12:14" x14ac:dyDescent="0.3">
      <c r="L63" s="36"/>
      <c r="M63" s="36"/>
      <c r="N63" s="36"/>
    </row>
    <row r="64" spans="12:14" x14ac:dyDescent="0.3">
      <c r="L64" s="36"/>
      <c r="M64" s="36"/>
      <c r="N64" s="36"/>
    </row>
    <row r="65" spans="12:14" x14ac:dyDescent="0.3">
      <c r="L65" s="36"/>
      <c r="M65" s="36"/>
      <c r="N65" s="36"/>
    </row>
    <row r="66" spans="12:14" x14ac:dyDescent="0.3">
      <c r="L66" s="36"/>
      <c r="M66" s="36"/>
      <c r="N66" s="36"/>
    </row>
    <row r="67" spans="12:14" x14ac:dyDescent="0.3">
      <c r="L67" s="36"/>
      <c r="M67" s="36"/>
      <c r="N67" s="36"/>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topLeftCell="A40" workbookViewId="0">
      <selection activeCell="B32" sqref="B32:F32"/>
    </sheetView>
  </sheetViews>
  <sheetFormatPr defaultRowHeight="14.4" x14ac:dyDescent="0.3"/>
  <cols>
    <col min="2" max="2" width="12.6640625" bestFit="1" customWidth="1"/>
    <col min="3" max="3" width="12.88671875" bestFit="1" customWidth="1"/>
    <col min="4" max="4" width="15.109375" bestFit="1" customWidth="1"/>
    <col min="5" max="5" width="12.109375" bestFit="1" customWidth="1"/>
    <col min="6" max="6" width="18.109375" bestFit="1" customWidth="1"/>
    <col min="7" max="7" width="12" bestFit="1" customWidth="1"/>
    <col min="8" max="8" width="13.33203125" bestFit="1" customWidth="1"/>
    <col min="12" max="12" width="10.5546875" customWidth="1"/>
    <col min="13" max="13" width="18.5546875" customWidth="1"/>
  </cols>
  <sheetData>
    <row r="1" spans="1:8" x14ac:dyDescent="0.3">
      <c r="A1" t="s">
        <v>46</v>
      </c>
    </row>
    <row r="2" spans="1:8" x14ac:dyDescent="0.3">
      <c r="A2" s="22" t="s">
        <v>23</v>
      </c>
      <c r="B2" s="22" t="s">
        <v>9</v>
      </c>
      <c r="C2" s="22" t="s">
        <v>13</v>
      </c>
      <c r="D2" s="22" t="s">
        <v>7</v>
      </c>
      <c r="E2" s="22" t="s">
        <v>38</v>
      </c>
      <c r="F2" s="22" t="s">
        <v>39</v>
      </c>
      <c r="G2" s="22" t="s">
        <v>8</v>
      </c>
      <c r="H2" s="10" t="s">
        <v>73</v>
      </c>
    </row>
    <row r="3" spans="1:8" x14ac:dyDescent="0.3">
      <c r="A3" s="27">
        <v>1986</v>
      </c>
      <c r="B3" s="26">
        <v>608530.63806600997</v>
      </c>
      <c r="C3" s="26">
        <v>71855.93876012</v>
      </c>
      <c r="D3" s="26">
        <v>90959.754217000009</v>
      </c>
      <c r="E3" s="26">
        <v>5419.3784216000004</v>
      </c>
      <c r="F3" s="26">
        <v>23.049093000000006</v>
      </c>
      <c r="G3" s="26">
        <f>SUM(B3:F3)</f>
        <v>776788.75855772989</v>
      </c>
      <c r="H3" s="11"/>
    </row>
    <row r="4" spans="1:8" x14ac:dyDescent="0.3">
      <c r="A4" s="27">
        <v>1987</v>
      </c>
      <c r="B4" s="26">
        <v>805872.22622945497</v>
      </c>
      <c r="C4" s="26">
        <v>162972.31109790003</v>
      </c>
      <c r="D4" s="26">
        <v>3058.9894020000002</v>
      </c>
      <c r="E4" s="26">
        <v>124.8883854</v>
      </c>
      <c r="F4" s="26">
        <v>17.015102800000001</v>
      </c>
      <c r="G4" s="26">
        <f t="shared" ref="G4:G26" si="0">SUM(B4:F4)</f>
        <v>972045.43021755491</v>
      </c>
      <c r="H4" s="11"/>
    </row>
    <row r="5" spans="1:8" x14ac:dyDescent="0.3">
      <c r="A5" s="27">
        <v>1988</v>
      </c>
      <c r="B5" s="26">
        <v>708007.22863763897</v>
      </c>
      <c r="C5" s="26">
        <v>177521.76003463997</v>
      </c>
      <c r="D5" s="26">
        <v>98134.469343400007</v>
      </c>
      <c r="E5" s="26">
        <v>45.533808399999998</v>
      </c>
      <c r="F5" s="26">
        <v>44.973839999999996</v>
      </c>
      <c r="G5" s="26">
        <f t="shared" si="0"/>
        <v>983753.96566407895</v>
      </c>
      <c r="H5" s="11"/>
    </row>
    <row r="6" spans="1:8" x14ac:dyDescent="0.3">
      <c r="A6" s="27">
        <v>1989</v>
      </c>
      <c r="B6" s="26">
        <v>568808.23850824009</v>
      </c>
      <c r="C6" s="26">
        <v>196570.37530422001</v>
      </c>
      <c r="D6" s="26">
        <v>14017.9638063</v>
      </c>
      <c r="E6" s="26">
        <v>84.200287799999998</v>
      </c>
      <c r="F6" s="26">
        <v>0</v>
      </c>
      <c r="G6" s="26">
        <f t="shared" si="0"/>
        <v>779480.77790656011</v>
      </c>
      <c r="H6" s="11"/>
    </row>
    <row r="7" spans="1:8" x14ac:dyDescent="0.3">
      <c r="A7" s="27">
        <v>1990</v>
      </c>
      <c r="B7" s="26">
        <v>548543.51367439004</v>
      </c>
      <c r="C7" s="26">
        <v>96105.267098379991</v>
      </c>
      <c r="D7" s="26">
        <v>24749.262864</v>
      </c>
      <c r="E7" s="26">
        <v>164.63952799999996</v>
      </c>
      <c r="F7" s="26">
        <v>5.9744659999999996</v>
      </c>
      <c r="G7" s="26">
        <f t="shared" si="0"/>
        <v>669568.65763077012</v>
      </c>
      <c r="H7" s="11"/>
    </row>
    <row r="8" spans="1:8" x14ac:dyDescent="0.3">
      <c r="A8" s="27">
        <v>1991</v>
      </c>
      <c r="B8" s="26">
        <v>627098.0813361</v>
      </c>
      <c r="C8" s="26">
        <v>116892.8657252</v>
      </c>
      <c r="D8" s="26">
        <v>125220.34553139999</v>
      </c>
      <c r="E8" s="26">
        <v>588.37839000000008</v>
      </c>
      <c r="F8" s="26">
        <v>40.074231999999995</v>
      </c>
      <c r="G8" s="26">
        <f t="shared" si="0"/>
        <v>869839.7452147</v>
      </c>
      <c r="H8" s="11"/>
    </row>
    <row r="9" spans="1:8" x14ac:dyDescent="0.3">
      <c r="A9" s="27">
        <v>1992</v>
      </c>
      <c r="B9" s="26">
        <v>667139.61028908007</v>
      </c>
      <c r="C9" s="26">
        <v>103310.44778121001</v>
      </c>
      <c r="D9" s="26">
        <v>12405.91462</v>
      </c>
      <c r="E9" s="26">
        <v>775.14667600000007</v>
      </c>
      <c r="F9" s="26">
        <v>8.0026980000000005</v>
      </c>
      <c r="G9" s="26">
        <f t="shared" si="0"/>
        <v>783639.12206429022</v>
      </c>
      <c r="H9" s="11"/>
    </row>
    <row r="10" spans="1:8" x14ac:dyDescent="0.3">
      <c r="A10" s="27">
        <v>1993</v>
      </c>
      <c r="B10" s="26">
        <v>539239.66541148</v>
      </c>
      <c r="C10" s="26">
        <v>108593.39358721</v>
      </c>
      <c r="D10" s="26">
        <v>105775.7205981</v>
      </c>
      <c r="E10" s="26">
        <v>2545.1745655099999</v>
      </c>
      <c r="F10" s="26">
        <v>68.037115999999997</v>
      </c>
      <c r="G10" s="26">
        <f t="shared" si="0"/>
        <v>756221.99127829995</v>
      </c>
      <c r="H10" s="11"/>
    </row>
    <row r="11" spans="1:8" x14ac:dyDescent="0.3">
      <c r="A11" s="27">
        <v>1994</v>
      </c>
      <c r="B11" s="26">
        <v>622548.98909810011</v>
      </c>
      <c r="C11" s="26">
        <v>99206.029316930028</v>
      </c>
      <c r="D11" s="26">
        <v>23892.178283900001</v>
      </c>
      <c r="E11" s="26">
        <v>795.77600799999993</v>
      </c>
      <c r="F11" s="26">
        <v>121.76193600000001</v>
      </c>
      <c r="G11" s="26">
        <f t="shared" si="0"/>
        <v>746564.7346429301</v>
      </c>
      <c r="H11" s="11"/>
    </row>
    <row r="12" spans="1:8" x14ac:dyDescent="0.3">
      <c r="A12" s="27">
        <v>1995</v>
      </c>
      <c r="B12" s="26">
        <v>730355.37332851999</v>
      </c>
      <c r="C12" s="26">
        <v>80041.898969279995</v>
      </c>
      <c r="D12" s="26">
        <v>195732.06770439999</v>
      </c>
      <c r="E12" s="26">
        <v>703.74556999999982</v>
      </c>
      <c r="F12" s="26">
        <v>40.024907999999996</v>
      </c>
      <c r="G12" s="26">
        <f t="shared" si="0"/>
        <v>1006873.1104801999</v>
      </c>
      <c r="H12" s="11"/>
    </row>
    <row r="13" spans="1:8" x14ac:dyDescent="0.3">
      <c r="A13" s="27">
        <v>1996</v>
      </c>
      <c r="B13" s="26">
        <v>659226.26525697007</v>
      </c>
      <c r="C13" s="26">
        <v>74198.353934040002</v>
      </c>
      <c r="D13" s="26">
        <v>22524.627421699999</v>
      </c>
      <c r="E13" s="26">
        <v>3405.4878815699999</v>
      </c>
      <c r="F13" s="26">
        <v>211.20716400000001</v>
      </c>
      <c r="G13" s="26">
        <f t="shared" si="0"/>
        <v>759565.94165828009</v>
      </c>
      <c r="H13" s="11"/>
    </row>
    <row r="14" spans="1:8" x14ac:dyDescent="0.3">
      <c r="A14" s="27">
        <v>1997</v>
      </c>
      <c r="B14" s="26">
        <v>700759.96186942991</v>
      </c>
      <c r="C14" s="26">
        <v>130511.22286353</v>
      </c>
      <c r="D14" s="26">
        <v>15631.9359513</v>
      </c>
      <c r="E14" s="26">
        <v>1906.0869619999999</v>
      </c>
      <c r="F14" s="26">
        <v>114.43348200000001</v>
      </c>
      <c r="G14" s="26">
        <f t="shared" si="0"/>
        <v>848923.64112825994</v>
      </c>
      <c r="H14" s="11"/>
    </row>
    <row r="15" spans="1:8" x14ac:dyDescent="0.3">
      <c r="A15" s="27">
        <v>1998</v>
      </c>
      <c r="B15" s="26">
        <v>556289.87777908996</v>
      </c>
      <c r="C15" s="26">
        <v>79440.486508415008</v>
      </c>
      <c r="D15" s="26">
        <v>17364.69960665</v>
      </c>
      <c r="E15" s="26">
        <v>3787.0262630699999</v>
      </c>
      <c r="F15" s="26">
        <v>38</v>
      </c>
      <c r="G15" s="26">
        <f t="shared" si="0"/>
        <v>656920.09015722491</v>
      </c>
      <c r="H15" s="11"/>
    </row>
    <row r="16" spans="1:8" x14ac:dyDescent="0.3">
      <c r="A16" s="27">
        <v>1999</v>
      </c>
      <c r="B16" s="26">
        <v>551087.521538998</v>
      </c>
      <c r="C16" s="26">
        <v>97780.640044669999</v>
      </c>
      <c r="D16" s="26">
        <v>11925.9118961</v>
      </c>
      <c r="E16" s="26">
        <v>1863.08296836</v>
      </c>
      <c r="F16" s="26">
        <v>3347.3243364299997</v>
      </c>
      <c r="G16" s="26">
        <f t="shared" si="0"/>
        <v>666004.48078455799</v>
      </c>
      <c r="H16" s="11"/>
    </row>
    <row r="17" spans="1:23" x14ac:dyDescent="0.3">
      <c r="A17" s="27">
        <v>2000</v>
      </c>
      <c r="B17" s="26">
        <v>701286.13821642403</v>
      </c>
      <c r="C17" s="26">
        <v>124149.361965331</v>
      </c>
      <c r="D17" s="26">
        <v>60645.285911040002</v>
      </c>
      <c r="E17" s="26">
        <v>7656.91284318</v>
      </c>
      <c r="F17" s="26">
        <v>17</v>
      </c>
      <c r="G17" s="26">
        <f t="shared" si="0"/>
        <v>893754.69893597509</v>
      </c>
      <c r="H17" s="11"/>
    </row>
    <row r="18" spans="1:23" x14ac:dyDescent="0.3">
      <c r="A18" s="27">
        <v>2001</v>
      </c>
      <c r="B18" s="26">
        <v>799521.00040198001</v>
      </c>
      <c r="C18" s="26">
        <v>133372.77534917401</v>
      </c>
      <c r="D18" s="26">
        <v>28811.670877600001</v>
      </c>
      <c r="E18" s="26">
        <v>2118.8346448000002</v>
      </c>
      <c r="F18" s="26">
        <v>25</v>
      </c>
      <c r="G18" s="26">
        <f t="shared" si="0"/>
        <v>963849.28127355408</v>
      </c>
      <c r="H18" s="11"/>
    </row>
    <row r="19" spans="1:23" x14ac:dyDescent="0.3">
      <c r="A19" s="27">
        <v>2002</v>
      </c>
      <c r="B19" s="26">
        <v>672967.21151224</v>
      </c>
      <c r="C19" s="26">
        <v>94422.32446167001</v>
      </c>
      <c r="D19" s="26">
        <v>17399.201542330004</v>
      </c>
      <c r="E19" s="26">
        <v>1068.8485295999999</v>
      </c>
      <c r="F19" s="26">
        <v>547.89303471999995</v>
      </c>
      <c r="G19" s="26">
        <f t="shared" si="0"/>
        <v>786405.47908055992</v>
      </c>
      <c r="H19" s="11"/>
    </row>
    <row r="20" spans="1:23" x14ac:dyDescent="0.3">
      <c r="A20" s="27">
        <v>2003</v>
      </c>
      <c r="B20" s="26">
        <v>864235.67267481005</v>
      </c>
      <c r="C20" s="26">
        <v>119985.77916288703</v>
      </c>
      <c r="D20" s="26">
        <v>27166.775395100001</v>
      </c>
      <c r="E20" s="26">
        <v>2633.3575089599999</v>
      </c>
      <c r="F20" s="26">
        <v>25</v>
      </c>
      <c r="G20" s="26">
        <f t="shared" si="0"/>
        <v>1014046.584741757</v>
      </c>
      <c r="H20" s="11"/>
    </row>
    <row r="21" spans="1:23" x14ac:dyDescent="0.3">
      <c r="A21" s="27">
        <v>2004</v>
      </c>
      <c r="B21" s="26">
        <v>522652.82889642002</v>
      </c>
      <c r="C21" s="26">
        <v>99384.321551188012</v>
      </c>
      <c r="D21" s="26">
        <v>10356.103945700001</v>
      </c>
      <c r="E21" s="26">
        <v>1863.9101896100001</v>
      </c>
      <c r="F21" s="26">
        <v>160</v>
      </c>
      <c r="G21" s="26">
        <f t="shared" si="0"/>
        <v>634417.16458291793</v>
      </c>
      <c r="H21" s="11"/>
    </row>
    <row r="22" spans="1:23" x14ac:dyDescent="0.3">
      <c r="A22" s="27">
        <v>2005</v>
      </c>
      <c r="B22" s="26">
        <v>648048.86038239999</v>
      </c>
      <c r="C22" s="26">
        <v>112893.40762449199</v>
      </c>
      <c r="D22" s="26">
        <v>3825.1852512999999</v>
      </c>
      <c r="E22" s="26">
        <v>3244.89838349</v>
      </c>
      <c r="F22" s="26">
        <v>2</v>
      </c>
      <c r="G22" s="26">
        <f t="shared" si="0"/>
        <v>768014.35164168198</v>
      </c>
      <c r="H22" s="11"/>
    </row>
    <row r="23" spans="1:23" x14ac:dyDescent="0.3">
      <c r="A23" s="27">
        <v>2006</v>
      </c>
      <c r="B23" s="26">
        <v>622116.13662426709</v>
      </c>
      <c r="C23" s="26">
        <v>66093.685284709994</v>
      </c>
      <c r="D23" s="26">
        <v>9092.5851264900011</v>
      </c>
      <c r="E23" s="26">
        <v>1893.08564692</v>
      </c>
      <c r="F23" s="26">
        <v>0</v>
      </c>
      <c r="G23" s="26">
        <f t="shared" si="0"/>
        <v>699195.49268238712</v>
      </c>
      <c r="H23" s="11"/>
    </row>
    <row r="24" spans="1:23" x14ac:dyDescent="0.3">
      <c r="A24" s="27">
        <v>2007</v>
      </c>
      <c r="B24" s="26">
        <v>798767.95080700913</v>
      </c>
      <c r="C24" s="26">
        <v>80450.655506398994</v>
      </c>
      <c r="D24" s="26">
        <v>16648.899067799997</v>
      </c>
      <c r="E24" s="26">
        <v>22532.834119259001</v>
      </c>
      <c r="F24" s="26">
        <v>1154.4089888999999</v>
      </c>
      <c r="G24" s="26">
        <f t="shared" si="0"/>
        <v>919554.74848936719</v>
      </c>
      <c r="H24" s="11"/>
    </row>
    <row r="25" spans="1:23" x14ac:dyDescent="0.3">
      <c r="A25" s="27">
        <v>2008</v>
      </c>
      <c r="B25" s="26">
        <v>531753.75174359605</v>
      </c>
      <c r="C25" s="26">
        <v>91405.669397124206</v>
      </c>
      <c r="D25" s="26">
        <v>41698.2062563</v>
      </c>
      <c r="E25" s="26">
        <v>1236.3201136</v>
      </c>
      <c r="F25" s="26">
        <v>80.579644400000006</v>
      </c>
      <c r="G25" s="26">
        <f t="shared" si="0"/>
        <v>666174.52715502027</v>
      </c>
      <c r="H25" s="11"/>
    </row>
    <row r="26" spans="1:23" x14ac:dyDescent="0.3">
      <c r="A26" s="27">
        <v>2009</v>
      </c>
      <c r="B26" s="26">
        <v>403461.492352392</v>
      </c>
      <c r="C26" s="26">
        <v>55044.917234336004</v>
      </c>
      <c r="D26" s="26">
        <v>19474.56760545</v>
      </c>
      <c r="E26" s="26">
        <v>5254.8072363800002</v>
      </c>
      <c r="F26" s="26">
        <v>154.8226286</v>
      </c>
      <c r="G26" s="26">
        <f t="shared" si="0"/>
        <v>483390.60705715802</v>
      </c>
      <c r="H26" s="11"/>
    </row>
    <row r="27" spans="1:23" x14ac:dyDescent="0.3">
      <c r="A27" s="27">
        <v>2010</v>
      </c>
      <c r="B27" s="26">
        <v>345345.818479429</v>
      </c>
      <c r="C27" s="26">
        <v>31286.354840579901</v>
      </c>
      <c r="D27" s="26">
        <v>8257.1655974000005</v>
      </c>
      <c r="E27" s="26">
        <v>2026.63752651</v>
      </c>
      <c r="F27" s="26">
        <v>70.384192200000001</v>
      </c>
      <c r="G27" s="26">
        <f>SUM(B27:F27)</f>
        <v>386986.36063611892</v>
      </c>
      <c r="H27" s="11"/>
    </row>
    <row r="28" spans="1:23" x14ac:dyDescent="0.3">
      <c r="A28" s="27">
        <v>2011</v>
      </c>
      <c r="B28" s="26">
        <v>365376.77832263499</v>
      </c>
      <c r="C28" s="26">
        <v>33102.086695449994</v>
      </c>
      <c r="D28" s="26">
        <v>70567.533732399999</v>
      </c>
      <c r="E28" s="26">
        <v>761.72813157999997</v>
      </c>
      <c r="F28" s="26">
        <v>33.948635400000008</v>
      </c>
      <c r="G28" s="26">
        <f>SUM(B28:F28)</f>
        <v>469842.07551746495</v>
      </c>
      <c r="H28" s="11"/>
    </row>
    <row r="29" spans="1:23" s="36" customFormat="1" x14ac:dyDescent="0.3">
      <c r="A29" s="27">
        <v>2012</v>
      </c>
      <c r="B29" s="26">
        <v>446709.5174050419</v>
      </c>
      <c r="C29" s="26">
        <v>73066.332221626013</v>
      </c>
      <c r="D29" s="26">
        <v>28414.587464600001</v>
      </c>
      <c r="E29" s="26">
        <v>1045.63478392</v>
      </c>
      <c r="F29" s="26">
        <v>36.480799599999997</v>
      </c>
      <c r="G29" s="26">
        <f t="shared" ref="G29" si="1">SUM(B29:F29)</f>
        <v>549272.55267478793</v>
      </c>
      <c r="H29" s="11">
        <v>1086940</v>
      </c>
      <c r="I29"/>
      <c r="J29"/>
      <c r="K29"/>
      <c r="L29"/>
      <c r="M29"/>
      <c r="N29"/>
      <c r="O29"/>
      <c r="P29"/>
      <c r="Q29"/>
      <c r="R29"/>
      <c r="S29"/>
      <c r="T29"/>
      <c r="U29"/>
      <c r="V29"/>
      <c r="W29"/>
    </row>
    <row r="30" spans="1:23" s="36" customFormat="1" x14ac:dyDescent="0.3">
      <c r="A30" s="27">
        <v>2013</v>
      </c>
      <c r="B30" s="26">
        <v>856296.21444096009</v>
      </c>
      <c r="C30" s="26">
        <v>91929.809690865994</v>
      </c>
      <c r="D30" s="26">
        <v>8218.5261133000004</v>
      </c>
      <c r="E30" s="26">
        <v>262.86472659999998</v>
      </c>
      <c r="F30" s="26">
        <v>285.52808159999995</v>
      </c>
      <c r="G30" s="26">
        <f t="shared" ref="G30:G31" si="2">SUM(B30:F30)</f>
        <v>956992.9430533261</v>
      </c>
      <c r="H30" s="11">
        <v>944240</v>
      </c>
      <c r="I30"/>
      <c r="J30"/>
      <c r="K30"/>
      <c r="L30"/>
      <c r="M30"/>
      <c r="N30"/>
      <c r="O30"/>
      <c r="P30"/>
      <c r="Q30"/>
      <c r="R30"/>
      <c r="S30"/>
      <c r="T30"/>
      <c r="U30"/>
      <c r="V30"/>
      <c r="W30"/>
    </row>
    <row r="31" spans="1:23" x14ac:dyDescent="0.3">
      <c r="A31" s="27">
        <v>2014</v>
      </c>
      <c r="B31" s="26">
        <v>850863.30813552311</v>
      </c>
      <c r="C31" s="26">
        <v>96371.424791240992</v>
      </c>
      <c r="D31" s="26">
        <v>28009.528419099999</v>
      </c>
      <c r="E31" s="26">
        <v>384.61663477899998</v>
      </c>
      <c r="F31" s="26">
        <v>189.52146639999998</v>
      </c>
      <c r="G31" s="26">
        <f t="shared" si="2"/>
        <v>975818.39944704308</v>
      </c>
      <c r="H31" s="11">
        <v>944240</v>
      </c>
    </row>
    <row r="32" spans="1:23" x14ac:dyDescent="0.3">
      <c r="A32" s="27">
        <v>2015</v>
      </c>
      <c r="B32" s="26">
        <v>625495.05315879011</v>
      </c>
      <c r="C32" s="26">
        <v>69152.208006686997</v>
      </c>
      <c r="D32" s="26">
        <v>6468.7059137999995</v>
      </c>
      <c r="E32" s="26">
        <v>1604.29822326</v>
      </c>
      <c r="F32" s="26">
        <v>634.90516805000004</v>
      </c>
      <c r="G32" s="26">
        <f t="shared" ref="G32" si="3">SUM(B32:F32)</f>
        <v>703355.17047058709</v>
      </c>
      <c r="H32" s="11">
        <v>944240</v>
      </c>
      <c r="I32" s="36"/>
      <c r="J32" s="36"/>
    </row>
    <row r="34" spans="1:6" x14ac:dyDescent="0.3">
      <c r="A34" s="53" t="s">
        <v>23</v>
      </c>
      <c r="B34" s="53" t="s">
        <v>73</v>
      </c>
      <c r="C34" s="53" t="s">
        <v>73</v>
      </c>
      <c r="D34" s="53" t="s">
        <v>73</v>
      </c>
      <c r="E34" s="53" t="s">
        <v>73</v>
      </c>
      <c r="F34" s="53" t="s">
        <v>73</v>
      </c>
    </row>
    <row r="35" spans="1:6" x14ac:dyDescent="0.3">
      <c r="A35" s="56">
        <v>2012</v>
      </c>
      <c r="B35" s="11">
        <v>894019</v>
      </c>
      <c r="C35" s="11">
        <v>153466</v>
      </c>
      <c r="D35" s="11">
        <v>31772</v>
      </c>
      <c r="E35" s="11">
        <v>7523</v>
      </c>
      <c r="F35" s="11">
        <v>160</v>
      </c>
    </row>
    <row r="36" spans="1:6" x14ac:dyDescent="0.3">
      <c r="A36" s="56">
        <v>2013</v>
      </c>
      <c r="B36" s="11">
        <v>795743</v>
      </c>
      <c r="C36" s="11">
        <v>119984</v>
      </c>
      <c r="D36" s="11">
        <v>24680</v>
      </c>
      <c r="E36" s="11">
        <v>3285</v>
      </c>
      <c r="F36" s="11">
        <v>548</v>
      </c>
    </row>
    <row r="37" spans="1:6" x14ac:dyDescent="0.3">
      <c r="A37" s="56">
        <v>2014</v>
      </c>
      <c r="B37" s="11">
        <v>795743</v>
      </c>
      <c r="C37" s="11">
        <v>119984</v>
      </c>
      <c r="D37" s="11">
        <v>24680</v>
      </c>
      <c r="E37" s="11">
        <v>3285</v>
      </c>
      <c r="F37" s="11">
        <v>548</v>
      </c>
    </row>
    <row r="38" spans="1:6" x14ac:dyDescent="0.3">
      <c r="A38" s="56">
        <v>2015</v>
      </c>
      <c r="B38" s="11">
        <v>795743</v>
      </c>
      <c r="C38" s="11">
        <v>119984</v>
      </c>
      <c r="D38" s="11">
        <v>24680</v>
      </c>
      <c r="E38" s="11">
        <v>3285</v>
      </c>
      <c r="F38" s="11">
        <v>548</v>
      </c>
    </row>
  </sheetData>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opLeftCell="A40" workbookViewId="0">
      <selection activeCell="B32" sqref="B32:E32"/>
    </sheetView>
  </sheetViews>
  <sheetFormatPr defaultRowHeight="14.4" x14ac:dyDescent="0.3"/>
  <cols>
    <col min="2" max="2" width="12.109375" bestFit="1" customWidth="1"/>
    <col min="3" max="3" width="14" bestFit="1" customWidth="1"/>
    <col min="4" max="4" width="10.33203125" customWidth="1"/>
    <col min="5" max="5" width="10.6640625" customWidth="1"/>
    <col min="6" max="6" width="12" bestFit="1" customWidth="1"/>
    <col min="7" max="7" width="13.33203125" bestFit="1" customWidth="1"/>
    <col min="9" max="9" width="8.6640625" style="36"/>
    <col min="11" max="11" width="10.44140625" customWidth="1"/>
    <col min="12" max="12" width="13.44140625" customWidth="1"/>
  </cols>
  <sheetData>
    <row r="1" spans="1:9" x14ac:dyDescent="0.3">
      <c r="A1" t="s">
        <v>47</v>
      </c>
      <c r="I1"/>
    </row>
    <row r="2" spans="1:9" x14ac:dyDescent="0.3">
      <c r="A2" s="22" t="s">
        <v>23</v>
      </c>
      <c r="B2" s="22" t="s">
        <v>22</v>
      </c>
      <c r="C2" s="22" t="s">
        <v>48</v>
      </c>
      <c r="D2" s="22" t="s">
        <v>18</v>
      </c>
      <c r="E2" s="22" t="s">
        <v>32</v>
      </c>
      <c r="F2" s="22" t="s">
        <v>8</v>
      </c>
      <c r="G2" s="10" t="s">
        <v>29</v>
      </c>
      <c r="I2"/>
    </row>
    <row r="3" spans="1:9" x14ac:dyDescent="0.3">
      <c r="A3" s="27">
        <v>1986</v>
      </c>
      <c r="B3" s="26">
        <v>539100.52902003005</v>
      </c>
      <c r="C3" s="26">
        <v>1751.3176387430001</v>
      </c>
      <c r="D3" s="26">
        <v>114679.10479474596</v>
      </c>
      <c r="E3" s="26">
        <v>14536.590767409001</v>
      </c>
      <c r="F3" s="26">
        <f>SUM(B3:E3)</f>
        <v>670067.54222092789</v>
      </c>
      <c r="G3" s="11"/>
      <c r="I3"/>
    </row>
    <row r="4" spans="1:9" x14ac:dyDescent="0.3">
      <c r="A4" s="27">
        <v>1987</v>
      </c>
      <c r="B4" s="26">
        <v>867272.07498026814</v>
      </c>
      <c r="C4" s="26">
        <v>50605.056166784001</v>
      </c>
      <c r="D4" s="26">
        <v>158841.36414813605</v>
      </c>
      <c r="E4" s="26">
        <v>12118.053479799997</v>
      </c>
      <c r="F4" s="26">
        <f t="shared" ref="F4:F26" si="0">SUM(B4:E4)</f>
        <v>1088836.5487749882</v>
      </c>
      <c r="G4" s="11"/>
      <c r="I4"/>
    </row>
    <row r="5" spans="1:9" x14ac:dyDescent="0.3">
      <c r="A5" s="27">
        <v>1988</v>
      </c>
      <c r="B5" s="26">
        <v>773618.14526669995</v>
      </c>
      <c r="C5" s="26">
        <v>59695.172451210005</v>
      </c>
      <c r="D5" s="26">
        <v>185411.28355580405</v>
      </c>
      <c r="E5" s="26">
        <v>63881.679459659994</v>
      </c>
      <c r="F5" s="26">
        <f t="shared" si="0"/>
        <v>1082606.2807333739</v>
      </c>
      <c r="G5" s="11"/>
      <c r="H5" s="11"/>
      <c r="I5"/>
    </row>
    <row r="6" spans="1:9" x14ac:dyDescent="0.3">
      <c r="A6" s="27">
        <v>1989</v>
      </c>
      <c r="B6" s="26">
        <v>799893.09869559016</v>
      </c>
      <c r="C6" s="26">
        <v>40985.555965473992</v>
      </c>
      <c r="D6" s="26">
        <v>127506.35987511001</v>
      </c>
      <c r="E6" s="26">
        <v>11208.456697599999</v>
      </c>
      <c r="F6" s="26">
        <f t="shared" si="0"/>
        <v>979593.47123377409</v>
      </c>
      <c r="G6" s="11"/>
      <c r="H6" s="11"/>
      <c r="I6"/>
    </row>
    <row r="7" spans="1:9" x14ac:dyDescent="0.3">
      <c r="A7" s="27">
        <v>1990</v>
      </c>
      <c r="B7" s="26">
        <v>1219774.6475258099</v>
      </c>
      <c r="C7" s="26">
        <v>11877.21786472</v>
      </c>
      <c r="D7" s="26">
        <v>89290.914833939998</v>
      </c>
      <c r="E7" s="26">
        <v>26701.115770600001</v>
      </c>
      <c r="F7" s="26">
        <f t="shared" si="0"/>
        <v>1347643.89599507</v>
      </c>
      <c r="G7" s="11"/>
      <c r="H7" s="11"/>
      <c r="I7"/>
    </row>
    <row r="8" spans="1:9" x14ac:dyDescent="0.3">
      <c r="A8" s="27">
        <v>1991</v>
      </c>
      <c r="B8" s="26">
        <v>1380645.4383798798</v>
      </c>
      <c r="C8" s="26">
        <v>24271.431427100004</v>
      </c>
      <c r="D8" s="26">
        <v>107193.35218433998</v>
      </c>
      <c r="E8" s="26">
        <v>1029.6363839999999</v>
      </c>
      <c r="F8" s="26">
        <f t="shared" si="0"/>
        <v>1513139.8583753197</v>
      </c>
      <c r="G8" s="11"/>
      <c r="H8" s="11"/>
      <c r="I8"/>
    </row>
    <row r="9" spans="1:9" x14ac:dyDescent="0.3">
      <c r="A9" s="27">
        <v>1992</v>
      </c>
      <c r="B9" s="26">
        <v>1146161.3910642699</v>
      </c>
      <c r="C9" s="26">
        <v>30502.807102259998</v>
      </c>
      <c r="D9" s="26">
        <v>105078.89639638999</v>
      </c>
      <c r="E9" s="26">
        <v>14281.359921699997</v>
      </c>
      <c r="F9" s="26">
        <f t="shared" si="0"/>
        <v>1296024.4544846199</v>
      </c>
      <c r="G9" s="11"/>
      <c r="I9"/>
    </row>
    <row r="10" spans="1:9" x14ac:dyDescent="0.3">
      <c r="A10" s="27">
        <v>1993</v>
      </c>
      <c r="B10" s="26">
        <v>890312.07560734986</v>
      </c>
      <c r="C10" s="26">
        <v>8512.6518487899993</v>
      </c>
      <c r="D10" s="26">
        <v>94076.049747739977</v>
      </c>
      <c r="E10" s="26">
        <v>19220.705387000002</v>
      </c>
      <c r="F10" s="26">
        <f t="shared" si="0"/>
        <v>1012121.4825908798</v>
      </c>
      <c r="G10" s="11"/>
      <c r="I10"/>
    </row>
    <row r="11" spans="1:9" x14ac:dyDescent="0.3">
      <c r="A11" s="27">
        <v>1994</v>
      </c>
      <c r="B11" s="26">
        <v>987576.71732874017</v>
      </c>
      <c r="C11" s="26">
        <v>10269.862911495</v>
      </c>
      <c r="D11" s="26">
        <v>72557.71207262497</v>
      </c>
      <c r="E11" s="26">
        <v>47167.023161520003</v>
      </c>
      <c r="F11" s="26">
        <f t="shared" si="0"/>
        <v>1117571.3154743803</v>
      </c>
      <c r="G11" s="11"/>
      <c r="I11"/>
    </row>
    <row r="12" spans="1:9" x14ac:dyDescent="0.3">
      <c r="A12" s="27">
        <v>1995</v>
      </c>
      <c r="B12" s="26">
        <v>735181.13819418976</v>
      </c>
      <c r="C12" s="26">
        <v>6573.3206649469994</v>
      </c>
      <c r="D12" s="26">
        <v>74361.150453431008</v>
      </c>
      <c r="E12" s="26">
        <v>38882.872500593003</v>
      </c>
      <c r="F12" s="26">
        <f t="shared" si="0"/>
        <v>854998.48181316082</v>
      </c>
      <c r="G12" s="11"/>
      <c r="I12"/>
    </row>
    <row r="13" spans="1:9" x14ac:dyDescent="0.3">
      <c r="A13" s="27">
        <v>1996</v>
      </c>
      <c r="B13" s="26">
        <v>762217.05400782998</v>
      </c>
      <c r="C13" s="26">
        <v>3959.1956054999996</v>
      </c>
      <c r="D13" s="26">
        <v>41169.570997140007</v>
      </c>
      <c r="E13" s="26">
        <v>46021.1100276</v>
      </c>
      <c r="F13" s="26">
        <f t="shared" si="0"/>
        <v>853366.93063806999</v>
      </c>
      <c r="G13" s="11"/>
      <c r="I13"/>
    </row>
    <row r="14" spans="1:9" x14ac:dyDescent="0.3">
      <c r="A14" s="27">
        <v>1997</v>
      </c>
      <c r="B14" s="26">
        <v>874726.80824164988</v>
      </c>
      <c r="C14" s="26">
        <v>6754.0105485800004</v>
      </c>
      <c r="D14" s="26">
        <v>52923.13492325999</v>
      </c>
      <c r="E14" s="26">
        <v>15929.721593999999</v>
      </c>
      <c r="F14" s="26">
        <f t="shared" si="0"/>
        <v>950333.67530748982</v>
      </c>
      <c r="G14" s="11"/>
      <c r="I14"/>
    </row>
    <row r="15" spans="1:9" x14ac:dyDescent="0.3">
      <c r="A15" s="27">
        <v>1998</v>
      </c>
      <c r="B15" s="26">
        <v>674383.37392765004</v>
      </c>
      <c r="C15" s="26">
        <v>14147.58286948</v>
      </c>
      <c r="D15" s="26">
        <v>34968.566298349979</v>
      </c>
      <c r="E15" s="26">
        <v>32243.107463397999</v>
      </c>
      <c r="F15" s="26">
        <f t="shared" si="0"/>
        <v>755742.63055887807</v>
      </c>
      <c r="G15" s="11"/>
      <c r="I15"/>
    </row>
    <row r="16" spans="1:9" x14ac:dyDescent="0.3">
      <c r="A16" s="27">
        <v>1999</v>
      </c>
      <c r="B16" s="26">
        <v>615523.68059487001</v>
      </c>
      <c r="C16" s="26">
        <v>9449.7904249700005</v>
      </c>
      <c r="D16" s="26">
        <v>50474.952457320003</v>
      </c>
      <c r="E16" s="26">
        <v>29878.547673399993</v>
      </c>
      <c r="F16" s="26">
        <f t="shared" si="0"/>
        <v>705326.97115056007</v>
      </c>
      <c r="G16" s="11"/>
      <c r="I16"/>
    </row>
    <row r="17" spans="1:9" x14ac:dyDescent="0.3">
      <c r="A17" s="27">
        <v>2000</v>
      </c>
      <c r="B17" s="26">
        <v>459851.93228307005</v>
      </c>
      <c r="C17" s="26">
        <v>14675.459289459999</v>
      </c>
      <c r="D17" s="26">
        <v>95535.898118037003</v>
      </c>
      <c r="E17" s="26">
        <v>20815.66040769</v>
      </c>
      <c r="F17" s="26">
        <f t="shared" si="0"/>
        <v>590878.95009825705</v>
      </c>
      <c r="G17" s="11"/>
      <c r="I17"/>
    </row>
    <row r="18" spans="1:9" x14ac:dyDescent="0.3">
      <c r="A18" s="27">
        <v>2001</v>
      </c>
      <c r="B18" s="26">
        <v>621013.1409223401</v>
      </c>
      <c r="C18" s="26">
        <v>5190.8617924</v>
      </c>
      <c r="D18" s="26">
        <v>78748.958908367</v>
      </c>
      <c r="E18" s="26">
        <v>19430.970785637001</v>
      </c>
      <c r="F18" s="26">
        <f t="shared" si="0"/>
        <v>724383.93240874412</v>
      </c>
      <c r="G18" s="11"/>
      <c r="I18"/>
    </row>
    <row r="19" spans="1:9" x14ac:dyDescent="0.3">
      <c r="A19" s="27">
        <v>2002</v>
      </c>
      <c r="B19" s="26">
        <v>605786.44995108957</v>
      </c>
      <c r="C19" s="26">
        <v>24795.62299924</v>
      </c>
      <c r="D19" s="26">
        <v>51971.702285566003</v>
      </c>
      <c r="E19" s="26">
        <v>12404.093250464</v>
      </c>
      <c r="F19" s="26">
        <f t="shared" si="0"/>
        <v>694957.86848635948</v>
      </c>
      <c r="G19" s="11"/>
      <c r="I19"/>
    </row>
    <row r="20" spans="1:9" x14ac:dyDescent="0.3">
      <c r="A20" s="27">
        <v>2003</v>
      </c>
      <c r="B20" s="26">
        <v>614661.30430138495</v>
      </c>
      <c r="C20" s="26">
        <v>32257.774744200407</v>
      </c>
      <c r="D20" s="26">
        <v>60534.313631199002</v>
      </c>
      <c r="E20" s="26">
        <v>13896.488595391</v>
      </c>
      <c r="F20" s="26">
        <f t="shared" si="0"/>
        <v>721349.88127217535</v>
      </c>
      <c r="G20" s="11"/>
      <c r="I20"/>
    </row>
    <row r="21" spans="1:9" x14ac:dyDescent="0.3">
      <c r="A21" s="27">
        <v>2004</v>
      </c>
      <c r="B21" s="26">
        <v>671246.12852678692</v>
      </c>
      <c r="C21" s="26">
        <v>17081.636585400702</v>
      </c>
      <c r="D21" s="26">
        <v>64139.111432302998</v>
      </c>
      <c r="E21" s="26">
        <v>25407.088743806002</v>
      </c>
      <c r="F21" s="26">
        <f t="shared" si="0"/>
        <v>777873.96528829657</v>
      </c>
      <c r="G21" s="11"/>
      <c r="I21"/>
    </row>
    <row r="22" spans="1:9" x14ac:dyDescent="0.3">
      <c r="A22" s="27">
        <v>2005</v>
      </c>
      <c r="B22" s="26">
        <v>574969.71549555799</v>
      </c>
      <c r="C22" s="26">
        <v>7505.815703995002</v>
      </c>
      <c r="D22" s="26">
        <v>52677.089262555994</v>
      </c>
      <c r="E22" s="26">
        <v>53935.169706335</v>
      </c>
      <c r="F22" s="26">
        <f t="shared" si="0"/>
        <v>689087.79016844416</v>
      </c>
      <c r="G22" s="11"/>
      <c r="I22"/>
    </row>
    <row r="23" spans="1:9" x14ac:dyDescent="0.3">
      <c r="A23" s="27">
        <v>2006</v>
      </c>
      <c r="B23" s="26">
        <v>594012.63317569706</v>
      </c>
      <c r="C23" s="26">
        <v>3554.8667988815996</v>
      </c>
      <c r="D23" s="26">
        <v>53971.174888685993</v>
      </c>
      <c r="E23" s="26">
        <v>22002.372667893</v>
      </c>
      <c r="F23" s="26">
        <f t="shared" si="0"/>
        <v>673541.04753115762</v>
      </c>
      <c r="G23" s="11"/>
      <c r="I23"/>
    </row>
    <row r="24" spans="1:9" x14ac:dyDescent="0.3">
      <c r="A24" s="27">
        <v>2007</v>
      </c>
      <c r="B24" s="26">
        <v>737368.24082775484</v>
      </c>
      <c r="C24" s="26">
        <v>23231.030707377999</v>
      </c>
      <c r="D24" s="26">
        <v>91745.956463658003</v>
      </c>
      <c r="E24" s="26">
        <v>34653.409306985995</v>
      </c>
      <c r="F24" s="26">
        <f t="shared" si="0"/>
        <v>886998.63730577682</v>
      </c>
      <c r="G24" s="11"/>
      <c r="I24"/>
    </row>
    <row r="25" spans="1:9" x14ac:dyDescent="0.3">
      <c r="A25" s="27">
        <v>2008</v>
      </c>
      <c r="B25" s="26">
        <v>690244.05999711505</v>
      </c>
      <c r="C25" s="26">
        <v>11682.957190688501</v>
      </c>
      <c r="D25" s="26">
        <v>70368.958992075</v>
      </c>
      <c r="E25" s="26">
        <v>7644.2457836590002</v>
      </c>
      <c r="F25" s="26">
        <f t="shared" si="0"/>
        <v>779940.22196353751</v>
      </c>
      <c r="G25" s="11"/>
      <c r="I25"/>
    </row>
    <row r="26" spans="1:9" x14ac:dyDescent="0.3">
      <c r="A26" s="27">
        <v>2009</v>
      </c>
      <c r="B26" s="26">
        <v>518752.82774306287</v>
      </c>
      <c r="C26" s="26">
        <v>5959.3799080535</v>
      </c>
      <c r="D26" s="26">
        <v>88770.843203272991</v>
      </c>
      <c r="E26" s="26">
        <v>13039.39243924</v>
      </c>
      <c r="F26" s="26">
        <f t="shared" si="0"/>
        <v>626522.44329362945</v>
      </c>
      <c r="G26" s="11"/>
      <c r="I26"/>
    </row>
    <row r="27" spans="1:9" x14ac:dyDescent="0.3">
      <c r="A27" s="27">
        <v>2010</v>
      </c>
      <c r="B27" s="26">
        <v>328610.7835105136</v>
      </c>
      <c r="C27" s="26">
        <v>5273.2098066299995</v>
      </c>
      <c r="D27" s="26">
        <v>27478.712691456902</v>
      </c>
      <c r="E27" s="26">
        <v>5334.6038252500002</v>
      </c>
      <c r="F27" s="26">
        <f>SUM(B27:E27)</f>
        <v>366697.30983385048</v>
      </c>
      <c r="G27" s="11"/>
      <c r="I27"/>
    </row>
    <row r="28" spans="1:9" x14ac:dyDescent="0.3">
      <c r="A28" s="27">
        <v>2011</v>
      </c>
      <c r="B28" s="26">
        <v>332962.18851796532</v>
      </c>
      <c r="C28" s="26">
        <v>1498.5690258289999</v>
      </c>
      <c r="D28" s="26">
        <v>30709.728575982004</v>
      </c>
      <c r="E28" s="26">
        <v>8188.1534975499999</v>
      </c>
      <c r="F28" s="26">
        <f>SUM(B28:E28)</f>
        <v>373358.63961732632</v>
      </c>
      <c r="G28" s="11"/>
      <c r="I28"/>
    </row>
    <row r="29" spans="1:9" x14ac:dyDescent="0.3">
      <c r="A29" s="27">
        <v>2012</v>
      </c>
      <c r="B29" s="26">
        <v>478756.80811680213</v>
      </c>
      <c r="C29" s="26">
        <v>9299.1840259870005</v>
      </c>
      <c r="D29" s="26">
        <v>31144.449746096492</v>
      </c>
      <c r="E29" s="26">
        <v>10538.318251895998</v>
      </c>
      <c r="F29" s="26">
        <f t="shared" ref="F29:F31" si="1">SUM(B29:E29)</f>
        <v>529738.76014078164</v>
      </c>
      <c r="G29" s="11">
        <v>776775</v>
      </c>
      <c r="I29"/>
    </row>
    <row r="30" spans="1:9" x14ac:dyDescent="0.3">
      <c r="A30" s="27">
        <v>2013</v>
      </c>
      <c r="B30" s="26">
        <v>407810.31587648107</v>
      </c>
      <c r="C30" s="26">
        <v>16668.008022465998</v>
      </c>
      <c r="D30" s="26">
        <v>27208.375992405403</v>
      </c>
      <c r="E30" s="26">
        <v>11240.493313519999</v>
      </c>
      <c r="F30" s="26">
        <f t="shared" si="1"/>
        <v>462927.19320487243</v>
      </c>
      <c r="G30" s="11">
        <v>806652</v>
      </c>
      <c r="I30"/>
    </row>
    <row r="31" spans="1:9" x14ac:dyDescent="0.3">
      <c r="A31" s="27">
        <v>2014</v>
      </c>
      <c r="B31" s="26">
        <v>393112.65379757906</v>
      </c>
      <c r="C31" s="26">
        <v>24498.678609410999</v>
      </c>
      <c r="D31" s="26">
        <v>45732.902155308897</v>
      </c>
      <c r="E31" s="26">
        <v>7251.4315828200006</v>
      </c>
      <c r="F31" s="26">
        <f t="shared" si="1"/>
        <v>470595.666145119</v>
      </c>
      <c r="G31" s="11">
        <v>806652</v>
      </c>
      <c r="I31"/>
    </row>
    <row r="32" spans="1:9" s="36" customFormat="1" x14ac:dyDescent="0.3">
      <c r="A32" s="27">
        <v>2015</v>
      </c>
      <c r="B32" s="26">
        <v>226941.86304081109</v>
      </c>
      <c r="C32" s="26">
        <v>26916.265838555999</v>
      </c>
      <c r="D32" s="26">
        <v>29609.674496139989</v>
      </c>
      <c r="E32" s="26">
        <v>3252.3073567600004</v>
      </c>
      <c r="F32" s="26">
        <f t="shared" ref="F32" si="2">SUM(B32:E32)</f>
        <v>286720.11073226709</v>
      </c>
      <c r="G32" s="11">
        <v>806652</v>
      </c>
    </row>
    <row r="33" spans="1:9" x14ac:dyDescent="0.3">
      <c r="I33"/>
    </row>
    <row r="34" spans="1:9" x14ac:dyDescent="0.3">
      <c r="A34" s="53" t="s">
        <v>23</v>
      </c>
      <c r="B34" s="53" t="s">
        <v>73</v>
      </c>
      <c r="C34" s="53" t="s">
        <v>73</v>
      </c>
      <c r="D34" s="53" t="s">
        <v>73</v>
      </c>
      <c r="E34" s="53" t="s">
        <v>73</v>
      </c>
      <c r="I34"/>
    </row>
    <row r="35" spans="1:9" x14ac:dyDescent="0.3">
      <c r="A35" s="56">
        <v>2012</v>
      </c>
      <c r="B35" s="11">
        <v>635899</v>
      </c>
      <c r="C35" s="11">
        <v>35266</v>
      </c>
      <c r="D35" s="11">
        <v>70947.685972558</v>
      </c>
      <c r="E35" s="11">
        <v>34662</v>
      </c>
    </row>
    <row r="36" spans="1:9" x14ac:dyDescent="0.3">
      <c r="A36" s="56">
        <v>2013</v>
      </c>
      <c r="B36" s="11">
        <v>674033</v>
      </c>
      <c r="C36" s="11">
        <v>22674</v>
      </c>
      <c r="D36" s="11">
        <v>80056</v>
      </c>
      <c r="E36" s="11">
        <v>29889</v>
      </c>
    </row>
    <row r="37" spans="1:9" x14ac:dyDescent="0.3">
      <c r="A37" s="56">
        <v>2014</v>
      </c>
      <c r="B37" s="11">
        <v>674033</v>
      </c>
      <c r="C37" s="11">
        <v>22674</v>
      </c>
      <c r="D37" s="11">
        <v>80056</v>
      </c>
      <c r="E37" s="11">
        <v>29889</v>
      </c>
    </row>
    <row r="38" spans="1:9" x14ac:dyDescent="0.3">
      <c r="A38" s="56">
        <v>2015</v>
      </c>
      <c r="B38" s="11">
        <v>674033</v>
      </c>
      <c r="C38" s="11">
        <v>22674</v>
      </c>
      <c r="D38" s="11">
        <v>80056</v>
      </c>
      <c r="E38" s="11">
        <v>29889</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7"/>
  <sheetViews>
    <sheetView topLeftCell="A40" workbookViewId="0">
      <selection activeCell="B32" sqref="B32:G32"/>
    </sheetView>
  </sheetViews>
  <sheetFormatPr defaultRowHeight="14.4" x14ac:dyDescent="0.3"/>
  <cols>
    <col min="2" max="3" width="12" bestFit="1" customWidth="1"/>
    <col min="4" max="4" width="20.88671875" bestFit="1" customWidth="1"/>
    <col min="5" max="5" width="17.44140625" bestFit="1" customWidth="1"/>
    <col min="8" max="8" width="12" bestFit="1" customWidth="1"/>
    <col min="9" max="9" width="13.33203125" bestFit="1" customWidth="1"/>
    <col min="11" max="11" width="8.6640625" style="36"/>
    <col min="13" max="13" width="8.6640625" style="36"/>
    <col min="14" max="14" width="21.44140625" customWidth="1"/>
    <col min="20" max="20" width="9.44140625" bestFit="1" customWidth="1"/>
    <col min="21" max="21" width="19.6640625" bestFit="1" customWidth="1"/>
    <col min="22" max="22" width="16.109375" bestFit="1" customWidth="1"/>
  </cols>
  <sheetData>
    <row r="1" spans="1:13" x14ac:dyDescent="0.3">
      <c r="A1" t="s">
        <v>49</v>
      </c>
      <c r="K1"/>
      <c r="M1"/>
    </row>
    <row r="2" spans="1:13" x14ac:dyDescent="0.3">
      <c r="A2" s="22" t="s">
        <v>23</v>
      </c>
      <c r="B2" s="22" t="s">
        <v>15</v>
      </c>
      <c r="C2" s="22" t="s">
        <v>16</v>
      </c>
      <c r="D2" s="22" t="s">
        <v>37</v>
      </c>
      <c r="E2" s="22" t="s">
        <v>43</v>
      </c>
      <c r="F2" s="22" t="s">
        <v>33</v>
      </c>
      <c r="G2" s="22" t="s">
        <v>30</v>
      </c>
      <c r="H2" s="22" t="s">
        <v>8</v>
      </c>
      <c r="I2" s="10" t="s">
        <v>29</v>
      </c>
      <c r="K2"/>
      <c r="M2"/>
    </row>
    <row r="3" spans="1:13" x14ac:dyDescent="0.3">
      <c r="A3" s="27">
        <v>1986</v>
      </c>
      <c r="B3" s="26">
        <v>5539.7324539000001</v>
      </c>
      <c r="C3" s="26">
        <v>4986.2366441999993</v>
      </c>
      <c r="D3" s="26">
        <v>213.66542279999999</v>
      </c>
      <c r="E3" s="26">
        <v>27322.966739</v>
      </c>
      <c r="F3" s="26">
        <v>113.15991339999999</v>
      </c>
      <c r="G3" s="26">
        <v>676.11113719999992</v>
      </c>
      <c r="H3" s="26">
        <f>SUM(B3:G3)</f>
        <v>38851.872310499995</v>
      </c>
      <c r="I3" s="11"/>
      <c r="K3"/>
      <c r="M3"/>
    </row>
    <row r="4" spans="1:13" x14ac:dyDescent="0.3">
      <c r="A4" s="27">
        <v>1987</v>
      </c>
      <c r="B4" s="26">
        <v>14596.7070745</v>
      </c>
      <c r="C4" s="26">
        <v>7187.4926993999998</v>
      </c>
      <c r="D4" s="26">
        <v>262.40692419999999</v>
      </c>
      <c r="E4" s="26">
        <v>4467.4536500000004</v>
      </c>
      <c r="F4" s="26">
        <v>287.32811759999998</v>
      </c>
      <c r="G4" s="26">
        <v>361.9763342</v>
      </c>
      <c r="H4" s="26">
        <f t="shared" ref="H4:H26" si="0">SUM(B4:G4)</f>
        <v>27163.364799899999</v>
      </c>
      <c r="I4" s="11"/>
      <c r="K4"/>
      <c r="M4"/>
    </row>
    <row r="5" spans="1:13" x14ac:dyDescent="0.3">
      <c r="A5" s="27">
        <v>1988</v>
      </c>
      <c r="B5" s="26">
        <v>8123.2104077699996</v>
      </c>
      <c r="C5" s="26">
        <v>6619.9329362000008</v>
      </c>
      <c r="D5" s="26">
        <v>916.52266763000023</v>
      </c>
      <c r="E5" s="26">
        <v>55477.404099400002</v>
      </c>
      <c r="F5" s="26">
        <v>308.20087539999986</v>
      </c>
      <c r="G5" s="26">
        <v>638.22394889000009</v>
      </c>
      <c r="H5" s="26">
        <f t="shared" si="0"/>
        <v>72083.49493529</v>
      </c>
      <c r="I5" s="11"/>
      <c r="K5"/>
      <c r="M5"/>
    </row>
    <row r="6" spans="1:13" x14ac:dyDescent="0.3">
      <c r="A6" s="27">
        <v>1989</v>
      </c>
      <c r="B6" s="26">
        <v>12703.170099613</v>
      </c>
      <c r="C6" s="26">
        <v>3095.7052132900008</v>
      </c>
      <c r="D6" s="26">
        <v>1179.52518308</v>
      </c>
      <c r="E6" s="26">
        <v>24903.286513999999</v>
      </c>
      <c r="F6" s="26">
        <v>1657.7203101999999</v>
      </c>
      <c r="G6" s="26">
        <v>524.18774199999996</v>
      </c>
      <c r="H6" s="26">
        <f t="shared" si="0"/>
        <v>44063.595062182998</v>
      </c>
      <c r="I6" s="11"/>
      <c r="K6"/>
      <c r="M6"/>
    </row>
    <row r="7" spans="1:13" x14ac:dyDescent="0.3">
      <c r="A7" s="27">
        <v>1990</v>
      </c>
      <c r="B7" s="26">
        <v>32645.789724639999</v>
      </c>
      <c r="C7" s="26">
        <v>9426.7051357599994</v>
      </c>
      <c r="D7" s="26">
        <v>1021.2368579999999</v>
      </c>
      <c r="E7" s="26">
        <v>4434.4715679999999</v>
      </c>
      <c r="F7" s="26">
        <v>942.13665833999994</v>
      </c>
      <c r="G7" s="26">
        <v>912.285526</v>
      </c>
      <c r="H7" s="26">
        <f t="shared" si="0"/>
        <v>49382.625470739993</v>
      </c>
      <c r="I7" s="11"/>
      <c r="K7"/>
      <c r="M7"/>
    </row>
    <row r="8" spans="1:13" x14ac:dyDescent="0.3">
      <c r="A8" s="27">
        <v>1991</v>
      </c>
      <c r="B8" s="26">
        <v>18690.288325252001</v>
      </c>
      <c r="C8" s="26">
        <v>4372.20653752</v>
      </c>
      <c r="D8" s="26">
        <v>1753.8400449000001</v>
      </c>
      <c r="E8" s="26">
        <v>3264.2401359999999</v>
      </c>
      <c r="F8" s="26">
        <v>411.26812999999999</v>
      </c>
      <c r="G8" s="26">
        <v>7494.3645420000003</v>
      </c>
      <c r="H8" s="26">
        <f t="shared" si="0"/>
        <v>35986.207715672004</v>
      </c>
      <c r="I8" s="11"/>
      <c r="K8"/>
      <c r="M8"/>
    </row>
    <row r="9" spans="1:13" x14ac:dyDescent="0.3">
      <c r="A9" s="27">
        <v>1992</v>
      </c>
      <c r="B9" s="26">
        <v>23968.225636417999</v>
      </c>
      <c r="C9" s="26">
        <v>15679.796248820001</v>
      </c>
      <c r="D9" s="26">
        <v>3104.2144340099994</v>
      </c>
      <c r="E9" s="26">
        <v>11286.487502</v>
      </c>
      <c r="F9" s="26">
        <v>886.228838</v>
      </c>
      <c r="G9" s="26">
        <v>13036.132337539999</v>
      </c>
      <c r="H9" s="26">
        <f t="shared" si="0"/>
        <v>67961.084996788006</v>
      </c>
      <c r="I9" s="11"/>
      <c r="K9"/>
      <c r="M9"/>
    </row>
    <row r="10" spans="1:13" x14ac:dyDescent="0.3">
      <c r="A10" s="27">
        <v>1993</v>
      </c>
      <c r="B10" s="26">
        <v>51336.772179599997</v>
      </c>
      <c r="C10" s="26">
        <v>34912.075858009994</v>
      </c>
      <c r="D10" s="26">
        <v>377.14092199999999</v>
      </c>
      <c r="E10" s="26">
        <v>9841.5778300999991</v>
      </c>
      <c r="F10" s="26">
        <v>4319.662398853</v>
      </c>
      <c r="G10" s="26">
        <v>19781.513012399999</v>
      </c>
      <c r="H10" s="26">
        <f t="shared" si="0"/>
        <v>120568.742200963</v>
      </c>
      <c r="I10" s="11"/>
      <c r="K10"/>
      <c r="M10"/>
    </row>
    <row r="11" spans="1:13" x14ac:dyDescent="0.3">
      <c r="A11" s="27">
        <v>1994</v>
      </c>
      <c r="B11" s="26">
        <v>34210.94399498</v>
      </c>
      <c r="C11" s="26">
        <v>22800.793228149996</v>
      </c>
      <c r="D11" s="26">
        <v>867.18638599999986</v>
      </c>
      <c r="E11" s="26">
        <v>4446.8626420000001</v>
      </c>
      <c r="F11" s="26">
        <v>534.52359537199993</v>
      </c>
      <c r="G11" s="26">
        <v>10321.492931044</v>
      </c>
      <c r="H11" s="26">
        <f t="shared" si="0"/>
        <v>73181.802777545992</v>
      </c>
      <c r="I11" s="11"/>
      <c r="K11"/>
      <c r="M11"/>
    </row>
    <row r="12" spans="1:13" x14ac:dyDescent="0.3">
      <c r="A12" s="27">
        <v>1995</v>
      </c>
      <c r="B12" s="26">
        <v>54698.498366239997</v>
      </c>
      <c r="C12" s="26">
        <v>23323.809651190004</v>
      </c>
      <c r="D12" s="26">
        <v>666.725596</v>
      </c>
      <c r="E12" s="26">
        <v>5358.5467980000003</v>
      </c>
      <c r="F12" s="26">
        <v>101.279324</v>
      </c>
      <c r="G12" s="26">
        <v>4601.6044720000009</v>
      </c>
      <c r="H12" s="26">
        <f t="shared" si="0"/>
        <v>88750.464207430006</v>
      </c>
      <c r="I12" s="11"/>
      <c r="K12"/>
      <c r="M12"/>
    </row>
    <row r="13" spans="1:13" x14ac:dyDescent="0.3">
      <c r="A13" s="27">
        <v>1996</v>
      </c>
      <c r="B13" s="26">
        <v>39008.316127619997</v>
      </c>
      <c r="C13" s="26">
        <v>26908.930187670001</v>
      </c>
      <c r="D13" s="26">
        <v>409.30508199999997</v>
      </c>
      <c r="E13" s="26">
        <v>14440.763264900001</v>
      </c>
      <c r="F13" s="26">
        <v>28614.320471079998</v>
      </c>
      <c r="G13" s="26">
        <v>11262.6805408</v>
      </c>
      <c r="H13" s="26">
        <f t="shared" si="0"/>
        <v>120644.31567407001</v>
      </c>
      <c r="I13" s="11"/>
      <c r="K13"/>
      <c r="M13"/>
    </row>
    <row r="14" spans="1:13" x14ac:dyDescent="0.3">
      <c r="A14" s="27">
        <v>1997</v>
      </c>
      <c r="B14" s="26">
        <v>30160.691518300002</v>
      </c>
      <c r="C14" s="26">
        <v>45871.676560269996</v>
      </c>
      <c r="D14" s="26">
        <v>489.34887600000008</v>
      </c>
      <c r="E14" s="26">
        <v>4125.873106</v>
      </c>
      <c r="F14" s="26">
        <v>308.53867400000001</v>
      </c>
      <c r="G14" s="26">
        <v>10502.663742300003</v>
      </c>
      <c r="H14" s="26">
        <f t="shared" si="0"/>
        <v>91458.792476870003</v>
      </c>
      <c r="I14" s="11"/>
      <c r="K14"/>
      <c r="M14"/>
    </row>
    <row r="15" spans="1:13" x14ac:dyDescent="0.3">
      <c r="A15" s="27">
        <v>1998</v>
      </c>
      <c r="B15" s="26">
        <v>37796.867335889998</v>
      </c>
      <c r="C15" s="26">
        <v>42159.430699527999</v>
      </c>
      <c r="D15" s="26">
        <v>1153.6838000000002</v>
      </c>
      <c r="E15" s="26">
        <v>1627.2305220000001</v>
      </c>
      <c r="F15" s="26">
        <v>566.98523876000013</v>
      </c>
      <c r="G15" s="26">
        <v>8323.5234298099986</v>
      </c>
      <c r="H15" s="26">
        <f t="shared" si="0"/>
        <v>91627.721025987994</v>
      </c>
      <c r="I15" s="11"/>
      <c r="K15"/>
      <c r="M15"/>
    </row>
    <row r="16" spans="1:13" x14ac:dyDescent="0.3">
      <c r="A16" s="27">
        <v>1999</v>
      </c>
      <c r="B16" s="26">
        <v>24794.374848470001</v>
      </c>
      <c r="C16" s="26">
        <v>34907.712818079999</v>
      </c>
      <c r="D16" s="26">
        <v>3064.8477702000009</v>
      </c>
      <c r="E16" s="26">
        <v>3832.0972320000001</v>
      </c>
      <c r="F16" s="26">
        <v>621.42171236299998</v>
      </c>
      <c r="G16" s="26">
        <v>8106.4108928399992</v>
      </c>
      <c r="H16" s="26">
        <f t="shared" si="0"/>
        <v>75326.865273952993</v>
      </c>
      <c r="I16" s="11"/>
      <c r="K16"/>
      <c r="M16"/>
    </row>
    <row r="17" spans="1:13" x14ac:dyDescent="0.3">
      <c r="A17" s="27">
        <v>2000</v>
      </c>
      <c r="B17" s="26">
        <v>23433.121677079998</v>
      </c>
      <c r="C17" s="26">
        <v>32895.378456099999</v>
      </c>
      <c r="D17" s="26">
        <v>3849.1058718999998</v>
      </c>
      <c r="E17" s="26">
        <v>2906.0016700000001</v>
      </c>
      <c r="F17" s="26">
        <v>2571.6446651000001</v>
      </c>
      <c r="G17" s="26">
        <v>4705.8883739999983</v>
      </c>
      <c r="H17" s="26">
        <f t="shared" si="0"/>
        <v>70361.140714180001</v>
      </c>
      <c r="I17" s="11"/>
      <c r="K17"/>
      <c r="M17"/>
    </row>
    <row r="18" spans="1:13" x14ac:dyDescent="0.3">
      <c r="A18" s="27">
        <v>2001</v>
      </c>
      <c r="B18" s="26">
        <v>20060.487519139999</v>
      </c>
      <c r="C18" s="26">
        <v>21166.153224189999</v>
      </c>
      <c r="D18" s="26">
        <v>312.20308</v>
      </c>
      <c r="E18" s="26">
        <v>4746.2129405300002</v>
      </c>
      <c r="F18" s="26">
        <v>92.516431506999993</v>
      </c>
      <c r="G18" s="26">
        <v>11215.601702570999</v>
      </c>
      <c r="H18" s="26">
        <f t="shared" si="0"/>
        <v>57593.174897937992</v>
      </c>
      <c r="I18" s="11"/>
      <c r="K18"/>
      <c r="M18"/>
    </row>
    <row r="19" spans="1:13" x14ac:dyDescent="0.3">
      <c r="A19" s="27">
        <v>2002</v>
      </c>
      <c r="B19" s="26">
        <v>27747.990861591003</v>
      </c>
      <c r="C19" s="26">
        <v>24653.276771858</v>
      </c>
      <c r="D19" s="26">
        <v>265.389748</v>
      </c>
      <c r="E19" s="26">
        <v>5142.5372344999996</v>
      </c>
      <c r="F19" s="26">
        <v>22.931328000000001</v>
      </c>
      <c r="G19" s="26">
        <v>14748.155082808005</v>
      </c>
      <c r="H19" s="26">
        <f t="shared" si="0"/>
        <v>72580.281026757002</v>
      </c>
      <c r="I19" s="11"/>
      <c r="K19"/>
      <c r="M19"/>
    </row>
    <row r="20" spans="1:13" x14ac:dyDescent="0.3">
      <c r="A20" s="27">
        <v>2003</v>
      </c>
      <c r="B20" s="26">
        <v>20299.893785294</v>
      </c>
      <c r="C20" s="26">
        <v>23293.093800719995</v>
      </c>
      <c r="D20" s="26">
        <v>1685.5285564399996</v>
      </c>
      <c r="E20" s="26">
        <v>2223.42193</v>
      </c>
      <c r="F20" s="26">
        <v>1384.9974500659998</v>
      </c>
      <c r="G20" s="26">
        <v>30494.460023070002</v>
      </c>
      <c r="H20" s="26">
        <f t="shared" si="0"/>
        <v>79381.39554559</v>
      </c>
      <c r="I20" s="11"/>
      <c r="K20"/>
      <c r="M20"/>
    </row>
    <row r="21" spans="1:13" x14ac:dyDescent="0.3">
      <c r="A21" s="27">
        <v>2004</v>
      </c>
      <c r="B21" s="26">
        <v>24710.992400181</v>
      </c>
      <c r="C21" s="26">
        <v>50662.716204678007</v>
      </c>
      <c r="D21" s="26">
        <v>4674.2640018799993</v>
      </c>
      <c r="E21" s="26">
        <v>9258.4716719999997</v>
      </c>
      <c r="F21" s="26">
        <v>2717.5183552900003</v>
      </c>
      <c r="G21" s="26">
        <v>20984.214082985003</v>
      </c>
      <c r="H21" s="26">
        <f t="shared" si="0"/>
        <v>113008.17671701402</v>
      </c>
      <c r="I21" s="11"/>
      <c r="K21"/>
      <c r="M21"/>
    </row>
    <row r="22" spans="1:13" x14ac:dyDescent="0.3">
      <c r="A22" s="27">
        <v>2005</v>
      </c>
      <c r="B22" s="26">
        <v>17830.487266110002</v>
      </c>
      <c r="C22" s="26">
        <v>33071.846927630002</v>
      </c>
      <c r="D22" s="26">
        <v>3982.8046653999995</v>
      </c>
      <c r="E22" s="26">
        <v>3777.0417080000002</v>
      </c>
      <c r="F22" s="26">
        <v>3859.934103476</v>
      </c>
      <c r="G22" s="26">
        <v>15792.119908551995</v>
      </c>
      <c r="H22" s="26">
        <f t="shared" si="0"/>
        <v>78314.234579167998</v>
      </c>
      <c r="I22" s="11"/>
      <c r="K22"/>
      <c r="M22"/>
    </row>
    <row r="23" spans="1:13" x14ac:dyDescent="0.3">
      <c r="A23" s="27">
        <v>2006</v>
      </c>
      <c r="B23" s="26">
        <v>18381.5317741088</v>
      </c>
      <c r="C23" s="26">
        <v>37897.587099176999</v>
      </c>
      <c r="D23" s="26">
        <v>1104.7897520000001</v>
      </c>
      <c r="E23" s="26">
        <v>26074.528285599998</v>
      </c>
      <c r="F23" s="26">
        <v>2892.1080043970001</v>
      </c>
      <c r="G23" s="26">
        <v>13102.724784518996</v>
      </c>
      <c r="H23" s="26">
        <f t="shared" si="0"/>
        <v>99453.269699801793</v>
      </c>
      <c r="I23" s="11"/>
      <c r="K23"/>
      <c r="M23"/>
    </row>
    <row r="24" spans="1:13" x14ac:dyDescent="0.3">
      <c r="A24" s="27">
        <v>2007</v>
      </c>
      <c r="B24" s="26">
        <v>25257.291864036</v>
      </c>
      <c r="C24" s="26">
        <v>41629.800028757003</v>
      </c>
      <c r="D24" s="26">
        <v>14079.773983200001</v>
      </c>
      <c r="E24" s="26">
        <v>9853.0090813999996</v>
      </c>
      <c r="F24" s="26">
        <v>1864.6408837719998</v>
      </c>
      <c r="G24" s="26">
        <v>15985.333883001998</v>
      </c>
      <c r="H24" s="26">
        <f t="shared" si="0"/>
        <v>108669.849724167</v>
      </c>
      <c r="I24" s="11"/>
      <c r="K24"/>
      <c r="M24"/>
    </row>
    <row r="25" spans="1:13" x14ac:dyDescent="0.3">
      <c r="A25" s="27">
        <v>2008</v>
      </c>
      <c r="B25" s="26">
        <v>23378.455686687499</v>
      </c>
      <c r="C25" s="26">
        <v>30863.651793189998</v>
      </c>
      <c r="D25" s="26">
        <v>341.183896</v>
      </c>
      <c r="E25" s="26">
        <v>4205.7486058000004</v>
      </c>
      <c r="F25" s="26">
        <v>2351.53156382</v>
      </c>
      <c r="G25" s="26">
        <v>10652.604574039002</v>
      </c>
      <c r="H25" s="26">
        <f t="shared" si="0"/>
        <v>71793.176119536496</v>
      </c>
      <c r="I25" s="11"/>
      <c r="K25"/>
      <c r="M25"/>
    </row>
    <row r="26" spans="1:13" x14ac:dyDescent="0.3">
      <c r="A26" s="27">
        <v>2009</v>
      </c>
      <c r="B26" s="26">
        <v>15415.258451165</v>
      </c>
      <c r="C26" s="26">
        <v>29983.69708496</v>
      </c>
      <c r="D26" s="26">
        <v>95.236515400000002</v>
      </c>
      <c r="E26" s="26">
        <v>3284.1457632000001</v>
      </c>
      <c r="F26" s="26">
        <v>3118.6022799000002</v>
      </c>
      <c r="G26" s="26">
        <v>6139.1173366940002</v>
      </c>
      <c r="H26" s="26">
        <f t="shared" si="0"/>
        <v>58036.057431319001</v>
      </c>
      <c r="I26" s="11"/>
      <c r="K26"/>
      <c r="M26"/>
    </row>
    <row r="27" spans="1:13" x14ac:dyDescent="0.3">
      <c r="A27" s="27">
        <v>2010</v>
      </c>
      <c r="B27" s="26">
        <v>8881.383295399999</v>
      </c>
      <c r="C27" s="26">
        <v>19834.071892076001</v>
      </c>
      <c r="D27" s="26">
        <v>777.73466819999999</v>
      </c>
      <c r="E27" s="26">
        <v>3774.353556</v>
      </c>
      <c r="F27" s="26">
        <v>459.015265403</v>
      </c>
      <c r="G27" s="26">
        <v>2471.7537880300006</v>
      </c>
      <c r="H27" s="26">
        <f>SUM(B27:G27)</f>
        <v>36198.312465109004</v>
      </c>
      <c r="I27" s="11"/>
      <c r="K27"/>
      <c r="M27"/>
    </row>
    <row r="28" spans="1:13" x14ac:dyDescent="0.3">
      <c r="A28" s="27">
        <v>2011</v>
      </c>
      <c r="B28" s="26">
        <v>5513.1520134000002</v>
      </c>
      <c r="C28" s="26">
        <v>14921.297106656799</v>
      </c>
      <c r="D28" s="26">
        <v>356.06725599999999</v>
      </c>
      <c r="E28" s="26">
        <v>5241.7739116000002</v>
      </c>
      <c r="F28" s="26">
        <v>164.61564240000001</v>
      </c>
      <c r="G28" s="26">
        <v>6365.0702150000006</v>
      </c>
      <c r="H28" s="26">
        <f>SUM(B28:G28)</f>
        <v>32561.9761450568</v>
      </c>
      <c r="I28" s="11"/>
      <c r="K28"/>
      <c r="M28"/>
    </row>
    <row r="29" spans="1:13" s="36" customFormat="1" x14ac:dyDescent="0.3">
      <c r="A29" s="27">
        <v>2012</v>
      </c>
      <c r="B29" s="26">
        <v>6682.6205124409998</v>
      </c>
      <c r="C29" s="26">
        <v>11051.775461663001</v>
      </c>
      <c r="D29" s="26">
        <v>406.87650819999999</v>
      </c>
      <c r="E29" s="26">
        <v>6441.9501579000007</v>
      </c>
      <c r="F29" s="26">
        <v>23.788489599999995</v>
      </c>
      <c r="G29" s="26">
        <v>4533.3542211609983</v>
      </c>
      <c r="H29" s="26">
        <f t="shared" ref="H29" si="1">SUM(B29:G29)</f>
        <v>29140.365350965003</v>
      </c>
      <c r="I29" s="11">
        <v>97818</v>
      </c>
    </row>
    <row r="30" spans="1:13" s="36" customFormat="1" x14ac:dyDescent="0.3">
      <c r="A30" s="27">
        <v>2013</v>
      </c>
      <c r="B30" s="26">
        <v>8507.2437826000005</v>
      </c>
      <c r="C30" s="26">
        <v>11279.1944835179</v>
      </c>
      <c r="D30" s="26">
        <v>258.79447599999997</v>
      </c>
      <c r="E30" s="26">
        <v>1495.2009124000001</v>
      </c>
      <c r="F30" s="26">
        <v>378.72324036999998</v>
      </c>
      <c r="G30" s="26">
        <v>23165.890954836999</v>
      </c>
      <c r="H30" s="26">
        <f>SUM(B30:G30)</f>
        <v>45085.047849724899</v>
      </c>
      <c r="I30" s="11">
        <v>96433</v>
      </c>
    </row>
    <row r="31" spans="1:13" x14ac:dyDescent="0.3">
      <c r="A31" s="27">
        <v>2014</v>
      </c>
      <c r="B31" s="26">
        <v>4929.0987815919998</v>
      </c>
      <c r="C31" s="26">
        <v>13318.61887362</v>
      </c>
      <c r="D31" s="26">
        <v>342.31160299999999</v>
      </c>
      <c r="E31" s="26">
        <v>1756.3056738</v>
      </c>
      <c r="F31" s="26">
        <v>279.13927987299996</v>
      </c>
      <c r="G31" s="26">
        <v>7175.8331134029995</v>
      </c>
      <c r="H31" s="26">
        <f>SUM(B31:G31)</f>
        <v>27801.307325287999</v>
      </c>
      <c r="I31" s="11">
        <v>96433</v>
      </c>
      <c r="K31"/>
      <c r="M31"/>
    </row>
    <row r="32" spans="1:13" s="36" customFormat="1" x14ac:dyDescent="0.3">
      <c r="A32" s="27">
        <v>2015</v>
      </c>
      <c r="B32" s="26">
        <v>5312.2815595400007</v>
      </c>
      <c r="C32" s="26">
        <v>10864.933923100001</v>
      </c>
      <c r="D32" s="26">
        <v>331.51389999999998</v>
      </c>
      <c r="E32" s="26">
        <v>493.51399839999999</v>
      </c>
      <c r="F32" s="26">
        <v>395.25789979999996</v>
      </c>
      <c r="G32" s="26">
        <v>9387.6009681480009</v>
      </c>
      <c r="H32" s="26">
        <f>SUM(B32:G32)</f>
        <v>26785.102248988005</v>
      </c>
      <c r="I32" s="11">
        <v>96433</v>
      </c>
    </row>
    <row r="33" spans="1:25" x14ac:dyDescent="0.3">
      <c r="K33"/>
      <c r="M33"/>
    </row>
    <row r="34" spans="1:25" x14ac:dyDescent="0.3">
      <c r="A34" s="53" t="s">
        <v>23</v>
      </c>
      <c r="B34" s="53" t="s">
        <v>73</v>
      </c>
      <c r="C34" s="53" t="s">
        <v>73</v>
      </c>
      <c r="D34" s="53" t="s">
        <v>73</v>
      </c>
      <c r="E34" s="53" t="s">
        <v>73</v>
      </c>
      <c r="F34" s="53" t="s">
        <v>73</v>
      </c>
      <c r="G34" s="53" t="s">
        <v>73</v>
      </c>
      <c r="K34"/>
      <c r="M34"/>
    </row>
    <row r="35" spans="1:25" x14ac:dyDescent="0.3">
      <c r="A35" s="56">
        <v>2012</v>
      </c>
      <c r="B35" s="11">
        <v>25885</v>
      </c>
      <c r="C35" s="11">
        <v>37569</v>
      </c>
      <c r="D35" s="11">
        <v>4661</v>
      </c>
      <c r="E35" s="11">
        <v>9258</v>
      </c>
      <c r="F35" s="11">
        <v>2589</v>
      </c>
      <c r="G35" s="11">
        <v>17856</v>
      </c>
      <c r="K35"/>
      <c r="M35"/>
    </row>
    <row r="36" spans="1:25" x14ac:dyDescent="0.3">
      <c r="A36" s="56">
        <v>2013</v>
      </c>
      <c r="B36" s="11">
        <v>24867</v>
      </c>
      <c r="C36" s="11">
        <v>37953</v>
      </c>
      <c r="D36" s="11">
        <v>4040</v>
      </c>
      <c r="E36" s="11">
        <v>9258</v>
      </c>
      <c r="F36" s="11">
        <v>2718</v>
      </c>
      <c r="G36" s="11">
        <v>17597</v>
      </c>
      <c r="Q36" s="36"/>
      <c r="R36" s="36"/>
      <c r="S36" s="36"/>
      <c r="T36" s="36"/>
      <c r="U36" s="36"/>
      <c r="V36" s="36"/>
      <c r="W36" s="36"/>
      <c r="X36" s="36"/>
      <c r="Y36" s="36"/>
    </row>
    <row r="37" spans="1:25" x14ac:dyDescent="0.3">
      <c r="A37" s="56">
        <v>2014</v>
      </c>
      <c r="B37" s="11">
        <v>24867</v>
      </c>
      <c r="C37" s="11">
        <v>37953</v>
      </c>
      <c r="D37" s="11">
        <v>4040</v>
      </c>
      <c r="E37" s="11">
        <v>9258</v>
      </c>
      <c r="F37" s="11">
        <v>2718</v>
      </c>
      <c r="G37" s="11">
        <v>17597</v>
      </c>
      <c r="Q37" s="36"/>
      <c r="R37" s="36"/>
      <c r="S37" s="36"/>
      <c r="T37" s="36"/>
      <c r="U37" s="36"/>
      <c r="V37" s="36"/>
      <c r="W37" s="36"/>
      <c r="X37" s="36"/>
      <c r="Y37" s="36"/>
    </row>
    <row r="38" spans="1:25" x14ac:dyDescent="0.3">
      <c r="A38" s="56">
        <v>2015</v>
      </c>
      <c r="B38" s="11">
        <v>24867</v>
      </c>
      <c r="C38" s="11">
        <v>37953</v>
      </c>
      <c r="D38" s="11">
        <v>4040</v>
      </c>
      <c r="E38" s="11">
        <v>9258</v>
      </c>
      <c r="F38" s="11">
        <v>2718</v>
      </c>
      <c r="G38" s="11">
        <v>17597</v>
      </c>
      <c r="Q38" s="36"/>
      <c r="R38" s="36"/>
      <c r="S38" s="36"/>
      <c r="T38" s="36"/>
      <c r="U38" s="36"/>
      <c r="V38" s="36"/>
      <c r="W38" s="36"/>
      <c r="X38" s="36"/>
      <c r="Y38" s="36"/>
    </row>
    <row r="39" spans="1:25" x14ac:dyDescent="0.3">
      <c r="Q39" s="36"/>
      <c r="R39" s="36"/>
      <c r="S39" s="36"/>
      <c r="T39" s="36"/>
      <c r="U39" s="36"/>
      <c r="V39" s="36"/>
      <c r="W39" s="36"/>
      <c r="X39" s="36"/>
      <c r="Y39" s="36"/>
    </row>
    <row r="40" spans="1:25" x14ac:dyDescent="0.3">
      <c r="Q40" s="36"/>
      <c r="R40" s="36"/>
      <c r="S40" s="36"/>
      <c r="T40" s="36"/>
      <c r="U40" s="36"/>
      <c r="V40" s="36"/>
      <c r="W40" s="36"/>
      <c r="X40" s="36"/>
      <c r="Y40" s="36"/>
    </row>
    <row r="41" spans="1:25" x14ac:dyDescent="0.3">
      <c r="Q41" s="36"/>
      <c r="R41" s="36"/>
      <c r="S41" s="36"/>
      <c r="T41" s="36"/>
      <c r="U41" s="36"/>
      <c r="V41" s="36"/>
      <c r="W41" s="36"/>
      <c r="X41" s="36"/>
      <c r="Y41" s="36"/>
    </row>
    <row r="42" spans="1:25" x14ac:dyDescent="0.3">
      <c r="Q42" s="36"/>
      <c r="R42" s="36"/>
      <c r="S42" s="36"/>
      <c r="T42" s="36"/>
      <c r="U42" s="36"/>
      <c r="V42" s="36"/>
      <c r="W42" s="36"/>
      <c r="X42" s="36"/>
      <c r="Y42" s="36"/>
    </row>
    <row r="43" spans="1:25" x14ac:dyDescent="0.3">
      <c r="Q43" s="36"/>
      <c r="R43" s="36"/>
      <c r="S43" s="36"/>
      <c r="T43" s="36"/>
      <c r="U43" s="36"/>
      <c r="V43" s="36"/>
      <c r="W43" s="36"/>
      <c r="X43" s="36"/>
      <c r="Y43" s="36"/>
    </row>
    <row r="44" spans="1:25" x14ac:dyDescent="0.3">
      <c r="Q44" s="36"/>
      <c r="R44" s="36"/>
      <c r="S44" s="36"/>
      <c r="T44" s="36"/>
      <c r="U44" s="36"/>
      <c r="V44" s="36"/>
      <c r="W44" s="36"/>
      <c r="X44" s="36"/>
      <c r="Y44" s="36"/>
    </row>
    <row r="45" spans="1:25" x14ac:dyDescent="0.3">
      <c r="Q45" s="36"/>
      <c r="R45" s="36"/>
      <c r="S45" s="36"/>
      <c r="T45" s="36"/>
      <c r="U45" s="36"/>
      <c r="V45" s="36"/>
      <c r="W45" s="36"/>
      <c r="X45" s="36"/>
      <c r="Y45" s="36"/>
    </row>
    <row r="46" spans="1:25" x14ac:dyDescent="0.3">
      <c r="Q46" s="36"/>
      <c r="R46" s="36"/>
      <c r="S46" s="36"/>
      <c r="T46" s="36"/>
      <c r="U46" s="36"/>
      <c r="V46" s="36"/>
      <c r="W46" s="36"/>
      <c r="X46" s="36"/>
      <c r="Y46" s="36"/>
    </row>
    <row r="47" spans="1:25" x14ac:dyDescent="0.3">
      <c r="Q47" s="36"/>
      <c r="R47" s="36"/>
      <c r="S47" s="36"/>
      <c r="T47" s="36"/>
      <c r="U47" s="36"/>
      <c r="V47" s="36"/>
      <c r="W47" s="36"/>
      <c r="X47" s="36"/>
      <c r="Y47" s="36"/>
    </row>
    <row r="48" spans="1:25" x14ac:dyDescent="0.3">
      <c r="Q48" s="36"/>
      <c r="R48" s="36"/>
      <c r="S48" s="36"/>
      <c r="T48" s="36"/>
      <c r="U48" s="36"/>
      <c r="V48" s="36"/>
      <c r="W48" s="36"/>
      <c r="X48" s="36"/>
      <c r="Y48" s="36"/>
    </row>
    <row r="49" spans="17:25" x14ac:dyDescent="0.3">
      <c r="Q49" s="36"/>
      <c r="R49" s="36"/>
      <c r="S49" s="36"/>
      <c r="T49" s="36"/>
      <c r="U49" s="36"/>
      <c r="V49" s="36"/>
      <c r="W49" s="36"/>
      <c r="X49" s="36"/>
      <c r="Y49" s="36"/>
    </row>
    <row r="50" spans="17:25" x14ac:dyDescent="0.3">
      <c r="Q50" s="36"/>
      <c r="R50" s="36"/>
      <c r="S50" s="36"/>
      <c r="T50" s="36"/>
      <c r="U50" s="36"/>
      <c r="V50" s="36"/>
      <c r="W50" s="36"/>
      <c r="X50" s="36"/>
      <c r="Y50" s="36"/>
    </row>
    <row r="51" spans="17:25" x14ac:dyDescent="0.3">
      <c r="Q51" s="36"/>
      <c r="R51" s="36"/>
      <c r="S51" s="36"/>
      <c r="T51" s="36"/>
      <c r="U51" s="36"/>
      <c r="V51" s="36"/>
      <c r="W51" s="36"/>
      <c r="X51" s="36"/>
      <c r="Y51" s="36"/>
    </row>
    <row r="52" spans="17:25" x14ac:dyDescent="0.3">
      <c r="Q52" s="36"/>
      <c r="R52" s="36"/>
      <c r="S52" s="36"/>
      <c r="T52" s="36"/>
      <c r="U52" s="36"/>
      <c r="V52" s="36"/>
      <c r="W52" s="36"/>
      <c r="X52" s="36"/>
      <c r="Y52" s="36"/>
    </row>
    <row r="53" spans="17:25" x14ac:dyDescent="0.3">
      <c r="Q53" s="36"/>
      <c r="R53" s="36"/>
      <c r="S53" s="36"/>
      <c r="T53" s="36"/>
      <c r="U53" s="36"/>
      <c r="V53" s="36"/>
      <c r="W53" s="36"/>
      <c r="X53" s="36"/>
      <c r="Y53" s="36"/>
    </row>
    <row r="54" spans="17:25" x14ac:dyDescent="0.3">
      <c r="Q54" s="36"/>
      <c r="R54" s="36"/>
      <c r="S54" s="36"/>
      <c r="T54" s="36"/>
      <c r="U54" s="36"/>
      <c r="V54" s="36"/>
      <c r="W54" s="36"/>
      <c r="X54" s="36"/>
      <c r="Y54" s="36"/>
    </row>
    <row r="55" spans="17:25" x14ac:dyDescent="0.3">
      <c r="Q55" s="36"/>
      <c r="R55" s="36"/>
      <c r="S55" s="36"/>
      <c r="T55" s="36"/>
      <c r="U55" s="36"/>
      <c r="V55" s="36"/>
      <c r="W55" s="36"/>
      <c r="X55" s="36"/>
      <c r="Y55" s="36"/>
    </row>
    <row r="56" spans="17:25" x14ac:dyDescent="0.3">
      <c r="Q56" s="36"/>
      <c r="R56" s="36"/>
      <c r="S56" s="36"/>
      <c r="T56" s="36"/>
      <c r="U56" s="36"/>
      <c r="V56" s="36"/>
      <c r="W56" s="36"/>
      <c r="X56" s="36"/>
      <c r="Y56" s="36"/>
    </row>
    <row r="57" spans="17:25" x14ac:dyDescent="0.3">
      <c r="Q57" s="36"/>
      <c r="R57" s="36"/>
      <c r="S57" s="36"/>
      <c r="T57" s="36"/>
      <c r="U57" s="36"/>
      <c r="V57" s="36"/>
      <c r="W57" s="36"/>
      <c r="X57" s="36"/>
      <c r="Y57" s="36"/>
    </row>
    <row r="58" spans="17:25" x14ac:dyDescent="0.3">
      <c r="Q58" s="36"/>
      <c r="R58" s="36"/>
      <c r="S58" s="36"/>
      <c r="T58" s="36"/>
      <c r="U58" s="36"/>
      <c r="V58" s="36"/>
      <c r="W58" s="36"/>
      <c r="X58" s="36"/>
      <c r="Y58" s="36"/>
    </row>
    <row r="59" spans="17:25" x14ac:dyDescent="0.3">
      <c r="Q59" s="36"/>
      <c r="R59" s="36"/>
      <c r="S59" s="36"/>
      <c r="T59" s="36"/>
      <c r="U59" s="36"/>
      <c r="V59" s="36"/>
      <c r="W59" s="36"/>
      <c r="X59" s="36"/>
      <c r="Y59" s="36"/>
    </row>
    <row r="60" spans="17:25" x14ac:dyDescent="0.3">
      <c r="Q60" s="36"/>
      <c r="R60" s="36"/>
      <c r="S60" s="36"/>
      <c r="T60" s="36"/>
      <c r="U60" s="36"/>
      <c r="V60" s="36"/>
      <c r="W60" s="36"/>
      <c r="X60" s="36"/>
      <c r="Y60" s="36"/>
    </row>
    <row r="61" spans="17:25" x14ac:dyDescent="0.3">
      <c r="Q61" s="36"/>
      <c r="R61" s="36"/>
      <c r="S61" s="36"/>
      <c r="T61" s="36"/>
      <c r="U61" s="36"/>
      <c r="V61" s="36"/>
      <c r="W61" s="36"/>
      <c r="X61" s="36"/>
      <c r="Y61" s="36"/>
    </row>
    <row r="62" spans="17:25" x14ac:dyDescent="0.3">
      <c r="Q62" s="36"/>
      <c r="R62" s="36"/>
      <c r="S62" s="36"/>
      <c r="T62" s="36"/>
      <c r="U62" s="36"/>
      <c r="V62" s="36"/>
      <c r="W62" s="36"/>
      <c r="X62" s="36"/>
      <c r="Y62" s="36"/>
    </row>
    <row r="63" spans="17:25" x14ac:dyDescent="0.3">
      <c r="Q63" s="36"/>
      <c r="R63" s="36"/>
      <c r="S63" s="36"/>
      <c r="T63" s="36"/>
      <c r="U63" s="36"/>
      <c r="V63" s="36"/>
      <c r="W63" s="36"/>
      <c r="X63" s="36"/>
      <c r="Y63" s="36"/>
    </row>
    <row r="64" spans="17:25" x14ac:dyDescent="0.3">
      <c r="Q64" s="36"/>
      <c r="R64" s="36"/>
      <c r="S64" s="36"/>
      <c r="T64" s="36"/>
      <c r="U64" s="36"/>
      <c r="V64" s="36"/>
      <c r="W64" s="36"/>
      <c r="X64" s="36"/>
      <c r="Y64" s="36"/>
    </row>
    <row r="65" spans="17:25" x14ac:dyDescent="0.3">
      <c r="Q65" s="36"/>
      <c r="R65" s="36"/>
      <c r="S65" s="36"/>
      <c r="T65" s="36"/>
      <c r="U65" s="36"/>
      <c r="V65" s="36"/>
      <c r="W65" s="36"/>
      <c r="X65" s="36"/>
      <c r="Y65" s="36"/>
    </row>
    <row r="66" spans="17:25" x14ac:dyDescent="0.3">
      <c r="Q66" s="36"/>
      <c r="R66" s="36"/>
      <c r="S66" s="36"/>
      <c r="T66" s="36"/>
      <c r="U66" s="36"/>
      <c r="V66" s="36"/>
      <c r="W66" s="36"/>
      <c r="X66" s="36"/>
      <c r="Y66" s="36"/>
    </row>
    <row r="67" spans="17:25" x14ac:dyDescent="0.3">
      <c r="Q67" s="36"/>
      <c r="R67" s="36"/>
      <c r="S67" s="36"/>
      <c r="T67" s="36"/>
      <c r="U67" s="36"/>
      <c r="V67" s="36"/>
      <c r="W67" s="36"/>
      <c r="X67" s="36"/>
      <c r="Y67" s="36"/>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5"/>
  <sheetViews>
    <sheetView topLeftCell="A40" workbookViewId="0">
      <selection activeCell="B32" sqref="B32:F32"/>
    </sheetView>
  </sheetViews>
  <sheetFormatPr defaultRowHeight="14.4" x14ac:dyDescent="0.3"/>
  <cols>
    <col min="2" max="2" width="14.109375" bestFit="1" customWidth="1"/>
    <col min="3" max="3" width="14.5546875" bestFit="1" customWidth="1"/>
    <col min="4" max="4" width="15.6640625" bestFit="1" customWidth="1"/>
    <col min="5" max="5" width="12" bestFit="1" customWidth="1"/>
    <col min="6" max="6" width="16.5546875" bestFit="1" customWidth="1"/>
    <col min="7" max="7" width="12" bestFit="1" customWidth="1"/>
    <col min="8" max="8" width="13.33203125" bestFit="1" customWidth="1"/>
    <col min="10" max="10" width="8.6640625" style="36"/>
    <col min="12" max="12" width="8.6640625" style="36"/>
    <col min="13" max="13" width="16.6640625" customWidth="1"/>
    <col min="17" max="17" width="13.5546875" bestFit="1" customWidth="1"/>
    <col min="18" max="18" width="14.109375" bestFit="1" customWidth="1"/>
    <col min="19" max="19" width="15.109375" bestFit="1" customWidth="1"/>
    <col min="21" max="21" width="15.77734375" bestFit="1" customWidth="1"/>
  </cols>
  <sheetData>
    <row r="1" spans="1:12" x14ac:dyDescent="0.3">
      <c r="A1" t="s">
        <v>50</v>
      </c>
      <c r="J1"/>
      <c r="L1"/>
    </row>
    <row r="2" spans="1:12" x14ac:dyDescent="0.3">
      <c r="A2" s="22" t="s">
        <v>23</v>
      </c>
      <c r="B2" s="22" t="s">
        <v>11</v>
      </c>
      <c r="C2" s="22" t="s">
        <v>12</v>
      </c>
      <c r="D2" s="22" t="s">
        <v>31</v>
      </c>
      <c r="E2" s="22" t="s">
        <v>41</v>
      </c>
      <c r="F2" s="22" t="s">
        <v>20</v>
      </c>
      <c r="G2" s="22" t="s">
        <v>8</v>
      </c>
      <c r="H2" s="10" t="s">
        <v>29</v>
      </c>
      <c r="J2"/>
      <c r="L2"/>
    </row>
    <row r="3" spans="1:12" x14ac:dyDescent="0.3">
      <c r="A3" s="27">
        <v>1986</v>
      </c>
      <c r="B3" s="26">
        <v>239501.76922076999</v>
      </c>
      <c r="C3" s="26">
        <v>69400.25746199998</v>
      </c>
      <c r="D3" s="26">
        <v>762.27792819999991</v>
      </c>
      <c r="E3" s="26">
        <v>40275.934884800001</v>
      </c>
      <c r="F3" s="26">
        <v>23683.316867400004</v>
      </c>
      <c r="G3" s="26">
        <f>SUM(B3:F3)</f>
        <v>373623.55636317004</v>
      </c>
      <c r="H3" s="11"/>
      <c r="J3"/>
      <c r="L3"/>
    </row>
    <row r="4" spans="1:12" x14ac:dyDescent="0.3">
      <c r="A4" s="27">
        <v>1987</v>
      </c>
      <c r="B4" s="26">
        <v>31708.159961299996</v>
      </c>
      <c r="C4" s="26">
        <v>105102.39670241</v>
      </c>
      <c r="D4" s="26">
        <v>396.35842020000007</v>
      </c>
      <c r="E4" s="26">
        <v>45023.461753570002</v>
      </c>
      <c r="F4" s="26">
        <v>42868.84681399999</v>
      </c>
      <c r="G4" s="26">
        <f t="shared" ref="G4:G26" si="0">SUM(B4:F4)</f>
        <v>225099.22365147999</v>
      </c>
      <c r="H4" s="11"/>
      <c r="J4"/>
      <c r="L4"/>
    </row>
    <row r="5" spans="1:12" x14ac:dyDescent="0.3">
      <c r="A5" s="27">
        <v>1988</v>
      </c>
      <c r="B5" s="26">
        <v>18949.754891260003</v>
      </c>
      <c r="C5" s="26">
        <v>189053.94866508001</v>
      </c>
      <c r="D5" s="26">
        <v>1141.4338546000001</v>
      </c>
      <c r="E5" s="26">
        <v>5515.8995740200007</v>
      </c>
      <c r="F5" s="26">
        <v>44876.640274569989</v>
      </c>
      <c r="G5" s="26">
        <f t="shared" si="0"/>
        <v>259537.67725953</v>
      </c>
      <c r="H5" s="11"/>
      <c r="J5"/>
      <c r="L5"/>
    </row>
    <row r="6" spans="1:12" x14ac:dyDescent="0.3">
      <c r="A6" s="27">
        <v>1989</v>
      </c>
      <c r="B6" s="26">
        <v>27102.838383699996</v>
      </c>
      <c r="C6" s="26">
        <v>69798.344382579991</v>
      </c>
      <c r="D6" s="26">
        <v>218.87268800000001</v>
      </c>
      <c r="E6" s="26">
        <v>8682.9105258399995</v>
      </c>
      <c r="F6" s="26">
        <v>29921.642859514999</v>
      </c>
      <c r="G6" s="26">
        <f t="shared" si="0"/>
        <v>135724.60883963498</v>
      </c>
      <c r="H6" s="11"/>
      <c r="J6"/>
      <c r="L6"/>
    </row>
    <row r="7" spans="1:12" x14ac:dyDescent="0.3">
      <c r="A7" s="27">
        <v>1990</v>
      </c>
      <c r="B7" s="26">
        <v>20849.719964879998</v>
      </c>
      <c r="C7" s="26">
        <v>98264.229399010001</v>
      </c>
      <c r="D7" s="26">
        <v>1762.0452232</v>
      </c>
      <c r="E7" s="26">
        <v>4166.5575634100005</v>
      </c>
      <c r="F7" s="26">
        <v>24070.82281804</v>
      </c>
      <c r="G7" s="26">
        <f t="shared" si="0"/>
        <v>149113.37496853998</v>
      </c>
      <c r="H7" s="11"/>
      <c r="J7"/>
      <c r="L7"/>
    </row>
    <row r="8" spans="1:12" x14ac:dyDescent="0.3">
      <c r="A8" s="27">
        <v>1991</v>
      </c>
      <c r="B8" s="26">
        <v>19156.53156788</v>
      </c>
      <c r="C8" s="26">
        <v>83007.974369110016</v>
      </c>
      <c r="D8" s="26">
        <v>1438.5015000000001</v>
      </c>
      <c r="E8" s="26">
        <v>15514.270710543999</v>
      </c>
      <c r="F8" s="26">
        <v>76304.68818808801</v>
      </c>
      <c r="G8" s="26">
        <f t="shared" si="0"/>
        <v>195421.96633562201</v>
      </c>
      <c r="H8" s="11"/>
      <c r="J8"/>
      <c r="L8"/>
    </row>
    <row r="9" spans="1:12" x14ac:dyDescent="0.3">
      <c r="A9" s="27">
        <v>1992</v>
      </c>
      <c r="B9" s="26">
        <v>23949.709966300001</v>
      </c>
      <c r="C9" s="26">
        <v>89694.52844265</v>
      </c>
      <c r="D9" s="26">
        <v>7260.6565210199988</v>
      </c>
      <c r="E9" s="26">
        <v>7978.8271866990008</v>
      </c>
      <c r="F9" s="26">
        <v>40224.896822590003</v>
      </c>
      <c r="G9" s="26">
        <f t="shared" si="0"/>
        <v>169108.618939259</v>
      </c>
      <c r="H9" s="11"/>
      <c r="J9"/>
      <c r="L9"/>
    </row>
    <row r="10" spans="1:12" x14ac:dyDescent="0.3">
      <c r="A10" s="27">
        <v>1993</v>
      </c>
      <c r="B10" s="26">
        <v>50074.90527280001</v>
      </c>
      <c r="C10" s="26">
        <v>103748.52404272</v>
      </c>
      <c r="D10" s="26">
        <v>5938.2066378699992</v>
      </c>
      <c r="E10" s="26">
        <v>14758.729817389998</v>
      </c>
      <c r="F10" s="26">
        <v>33221.70572319199</v>
      </c>
      <c r="G10" s="26">
        <f t="shared" si="0"/>
        <v>207742.07149397201</v>
      </c>
      <c r="H10" s="11"/>
      <c r="J10"/>
      <c r="L10"/>
    </row>
    <row r="11" spans="1:12" x14ac:dyDescent="0.3">
      <c r="A11" s="27">
        <v>1994</v>
      </c>
      <c r="B11" s="26">
        <v>42201.521334450001</v>
      </c>
      <c r="C11" s="26">
        <v>98223.064173540013</v>
      </c>
      <c r="D11" s="26">
        <v>9671.8465391300015</v>
      </c>
      <c r="E11" s="26">
        <v>36162.557507110003</v>
      </c>
      <c r="F11" s="26">
        <v>26592.605019718001</v>
      </c>
      <c r="G11" s="26">
        <f t="shared" si="0"/>
        <v>212851.59457394801</v>
      </c>
      <c r="H11" s="11"/>
      <c r="J11"/>
      <c r="L11"/>
    </row>
    <row r="12" spans="1:12" x14ac:dyDescent="0.3">
      <c r="A12" s="27">
        <v>1995</v>
      </c>
      <c r="B12" s="26">
        <v>13366.633034199998</v>
      </c>
      <c r="C12" s="26">
        <v>117682.55730014</v>
      </c>
      <c r="D12" s="26">
        <v>4229.0442049899993</v>
      </c>
      <c r="E12" s="26">
        <v>14010.787928180001</v>
      </c>
      <c r="F12" s="26">
        <v>36596.790811369996</v>
      </c>
      <c r="G12" s="26">
        <f t="shared" si="0"/>
        <v>185885.81327888003</v>
      </c>
      <c r="H12" s="11"/>
      <c r="J12"/>
      <c r="L12"/>
    </row>
    <row r="13" spans="1:12" x14ac:dyDescent="0.3">
      <c r="A13" s="27">
        <v>1996</v>
      </c>
      <c r="B13" s="26">
        <v>29485.649464780003</v>
      </c>
      <c r="C13" s="26">
        <v>73643.996451889994</v>
      </c>
      <c r="D13" s="26">
        <v>3819.3151780000003</v>
      </c>
      <c r="E13" s="26">
        <v>7846.0654585760012</v>
      </c>
      <c r="F13" s="26">
        <v>24099.634572630002</v>
      </c>
      <c r="G13" s="26">
        <f t="shared" si="0"/>
        <v>138894.66112587601</v>
      </c>
      <c r="H13" s="11"/>
      <c r="J13"/>
      <c r="L13"/>
    </row>
    <row r="14" spans="1:12" x14ac:dyDescent="0.3">
      <c r="A14" s="27">
        <v>1997</v>
      </c>
      <c r="B14" s="26">
        <v>18054.598409760001</v>
      </c>
      <c r="C14" s="26">
        <v>65133.674146829995</v>
      </c>
      <c r="D14" s="26">
        <v>2738.7745800000002</v>
      </c>
      <c r="E14" s="26">
        <v>10155.555635661</v>
      </c>
      <c r="F14" s="26">
        <v>57773.399438279994</v>
      </c>
      <c r="G14" s="26">
        <f t="shared" si="0"/>
        <v>153856.00221053101</v>
      </c>
      <c r="H14" s="11"/>
      <c r="J14"/>
      <c r="L14"/>
    </row>
    <row r="15" spans="1:12" x14ac:dyDescent="0.3">
      <c r="A15" s="27">
        <v>1998</v>
      </c>
      <c r="B15" s="26">
        <v>17731.245819790001</v>
      </c>
      <c r="C15" s="26">
        <v>62589.839053039999</v>
      </c>
      <c r="D15" s="26">
        <v>2331.5318398259997</v>
      </c>
      <c r="E15" s="26">
        <v>4505.0873362400007</v>
      </c>
      <c r="F15" s="26">
        <v>19790.030340704987</v>
      </c>
      <c r="G15" s="26">
        <f t="shared" si="0"/>
        <v>106947.73438960098</v>
      </c>
      <c r="H15" s="11"/>
      <c r="J15"/>
      <c r="L15"/>
    </row>
    <row r="16" spans="1:12" x14ac:dyDescent="0.3">
      <c r="A16" s="27">
        <v>1999</v>
      </c>
      <c r="B16" s="26">
        <v>20527.463853879999</v>
      </c>
      <c r="C16" s="26">
        <v>73949.064010970003</v>
      </c>
      <c r="D16" s="26">
        <v>4545.27549421</v>
      </c>
      <c r="E16" s="26">
        <v>385.35789399999999</v>
      </c>
      <c r="F16" s="26">
        <v>13867.423201900005</v>
      </c>
      <c r="G16" s="26">
        <f t="shared" si="0"/>
        <v>113274.58445496002</v>
      </c>
      <c r="H16" s="11"/>
      <c r="J16"/>
      <c r="L16"/>
    </row>
    <row r="17" spans="1:12" x14ac:dyDescent="0.3">
      <c r="A17" s="27">
        <v>2000</v>
      </c>
      <c r="B17" s="26">
        <v>21035.789202212</v>
      </c>
      <c r="C17" s="26">
        <v>60096.092680219997</v>
      </c>
      <c r="D17" s="26">
        <v>2739.4331639100005</v>
      </c>
      <c r="E17" s="26">
        <v>804.93476540000006</v>
      </c>
      <c r="F17" s="26">
        <v>24463.690005556698</v>
      </c>
      <c r="G17" s="26">
        <f t="shared" si="0"/>
        <v>109139.9398172987</v>
      </c>
      <c r="H17" s="11"/>
      <c r="J17"/>
      <c r="L17"/>
    </row>
    <row r="18" spans="1:12" x14ac:dyDescent="0.3">
      <c r="A18" s="27">
        <v>2001</v>
      </c>
      <c r="B18" s="26">
        <v>23954.169856940003</v>
      </c>
      <c r="C18" s="26">
        <v>73910.11145271</v>
      </c>
      <c r="D18" s="26">
        <v>3843.9242991000006</v>
      </c>
      <c r="E18" s="26">
        <v>12118.924233400001</v>
      </c>
      <c r="F18" s="26">
        <v>23473.003292974005</v>
      </c>
      <c r="G18" s="26">
        <f t="shared" si="0"/>
        <v>137300.13313512402</v>
      </c>
      <c r="H18" s="11"/>
      <c r="J18"/>
      <c r="L18"/>
    </row>
    <row r="19" spans="1:12" x14ac:dyDescent="0.3">
      <c r="A19" s="27">
        <v>2002</v>
      </c>
      <c r="B19" s="26">
        <v>29237.249400374996</v>
      </c>
      <c r="C19" s="26">
        <v>66551.190018061985</v>
      </c>
      <c r="D19" s="26">
        <v>2270.3662895000002</v>
      </c>
      <c r="E19" s="26">
        <v>3426.6130310500002</v>
      </c>
      <c r="F19" s="26">
        <v>32166.645660473794</v>
      </c>
      <c r="G19" s="26">
        <f t="shared" si="0"/>
        <v>133652.0643994608</v>
      </c>
      <c r="H19" s="11"/>
      <c r="J19"/>
      <c r="L19"/>
    </row>
    <row r="20" spans="1:12" x14ac:dyDescent="0.3">
      <c r="A20" s="27">
        <v>2003</v>
      </c>
      <c r="B20" s="26">
        <v>37834.625601717999</v>
      </c>
      <c r="C20" s="26">
        <v>45774.495963529007</v>
      </c>
      <c r="D20" s="26">
        <v>3625.0854828900001</v>
      </c>
      <c r="E20" s="26">
        <v>5349.6748443800006</v>
      </c>
      <c r="F20" s="26">
        <v>17134.974338009</v>
      </c>
      <c r="G20" s="26">
        <f t="shared" si="0"/>
        <v>109718.85623052603</v>
      </c>
      <c r="H20" s="11"/>
      <c r="J20"/>
      <c r="L20"/>
    </row>
    <row r="21" spans="1:12" x14ac:dyDescent="0.3">
      <c r="A21" s="27">
        <v>2004</v>
      </c>
      <c r="B21" s="26">
        <v>50129.879566651987</v>
      </c>
      <c r="C21" s="26">
        <v>51958.0916489636</v>
      </c>
      <c r="D21" s="26">
        <v>2623.9961587739995</v>
      </c>
      <c r="E21" s="26">
        <v>7774.9987920120002</v>
      </c>
      <c r="F21" s="26">
        <v>11019.66830492</v>
      </c>
      <c r="G21" s="26">
        <f t="shared" si="0"/>
        <v>123506.63447132159</v>
      </c>
      <c r="H21" s="11"/>
      <c r="J21"/>
      <c r="L21"/>
    </row>
    <row r="22" spans="1:12" x14ac:dyDescent="0.3">
      <c r="A22" s="27">
        <v>2005</v>
      </c>
      <c r="B22" s="26">
        <v>37885.365712369996</v>
      </c>
      <c r="C22" s="26">
        <v>45129.907071950998</v>
      </c>
      <c r="D22" s="26">
        <v>2938.5684167930003</v>
      </c>
      <c r="E22" s="26">
        <v>13135.340076720004</v>
      </c>
      <c r="F22" s="26">
        <v>17533.414904671001</v>
      </c>
      <c r="G22" s="26">
        <f t="shared" si="0"/>
        <v>116622.59618250499</v>
      </c>
      <c r="H22" s="11"/>
      <c r="J22"/>
      <c r="L22"/>
    </row>
    <row r="23" spans="1:12" x14ac:dyDescent="0.3">
      <c r="A23" s="27">
        <v>2006</v>
      </c>
      <c r="B23" s="26">
        <v>27618.034946106003</v>
      </c>
      <c r="C23" s="26">
        <v>36319.371693269997</v>
      </c>
      <c r="D23" s="26">
        <v>2801.0132508319998</v>
      </c>
      <c r="E23" s="26">
        <v>9843.0044922219986</v>
      </c>
      <c r="F23" s="26">
        <v>9763.3537761060015</v>
      </c>
      <c r="G23" s="26">
        <f t="shared" si="0"/>
        <v>86344.778158535992</v>
      </c>
      <c r="H23" s="11"/>
      <c r="J23"/>
      <c r="L23"/>
    </row>
    <row r="24" spans="1:12" x14ac:dyDescent="0.3">
      <c r="A24" s="27">
        <v>2007</v>
      </c>
      <c r="B24" s="26">
        <v>33813.537997793988</v>
      </c>
      <c r="C24" s="26">
        <v>39147.745937826003</v>
      </c>
      <c r="D24" s="26">
        <v>981.36370644999988</v>
      </c>
      <c r="E24" s="26">
        <v>7481.4210992989993</v>
      </c>
      <c r="F24" s="26">
        <v>21219.898283158007</v>
      </c>
      <c r="G24" s="26">
        <f t="shared" si="0"/>
        <v>102643.967024527</v>
      </c>
      <c r="H24" s="11"/>
      <c r="J24"/>
      <c r="L24"/>
    </row>
    <row r="25" spans="1:12" x14ac:dyDescent="0.3">
      <c r="A25" s="27">
        <v>2008</v>
      </c>
      <c r="B25" s="26">
        <v>60320.693113014</v>
      </c>
      <c r="C25" s="26">
        <v>40280.310169399003</v>
      </c>
      <c r="D25" s="26">
        <v>684.56798279999998</v>
      </c>
      <c r="E25" s="26">
        <v>5886.4109561999994</v>
      </c>
      <c r="F25" s="26">
        <v>30263.064300615006</v>
      </c>
      <c r="G25" s="26">
        <f t="shared" si="0"/>
        <v>137435.04652202799</v>
      </c>
      <c r="H25" s="11"/>
      <c r="J25"/>
      <c r="L25"/>
    </row>
    <row r="26" spans="1:12" x14ac:dyDescent="0.3">
      <c r="A26" s="27">
        <v>2009</v>
      </c>
      <c r="B26" s="26">
        <v>42938.991905579991</v>
      </c>
      <c r="C26" s="26">
        <v>35182.635579471003</v>
      </c>
      <c r="D26" s="26">
        <v>400.17291260000002</v>
      </c>
      <c r="E26" s="26">
        <v>8898.0349303999992</v>
      </c>
      <c r="F26" s="26">
        <v>11756.524193637999</v>
      </c>
      <c r="G26" s="26">
        <f t="shared" si="0"/>
        <v>99176.359521688995</v>
      </c>
      <c r="H26" s="11"/>
      <c r="J26"/>
      <c r="L26"/>
    </row>
    <row r="27" spans="1:12" x14ac:dyDescent="0.3">
      <c r="A27" s="27">
        <v>2010</v>
      </c>
      <c r="B27" s="26">
        <v>41495.361143800008</v>
      </c>
      <c r="C27" s="26">
        <v>35700.758833390995</v>
      </c>
      <c r="D27" s="26">
        <v>842.17407312</v>
      </c>
      <c r="E27" s="26">
        <v>11270.947028959001</v>
      </c>
      <c r="F27" s="26">
        <v>25019.956417923298</v>
      </c>
      <c r="G27" s="26">
        <f>SUM(B27:F27)</f>
        <v>114329.19749719329</v>
      </c>
      <c r="H27" s="11"/>
      <c r="J27"/>
      <c r="L27"/>
    </row>
    <row r="28" spans="1:12" x14ac:dyDescent="0.3">
      <c r="A28" s="27">
        <v>2011</v>
      </c>
      <c r="B28" s="26">
        <v>28157.780234370999</v>
      </c>
      <c r="C28" s="26">
        <v>34516.179911621002</v>
      </c>
      <c r="D28" s="26">
        <v>436.62103000000002</v>
      </c>
      <c r="E28" s="26">
        <v>8276.334892533001</v>
      </c>
      <c r="F28" s="26">
        <v>21204.546571765</v>
      </c>
      <c r="G28" s="26">
        <f>SUM(B28:F28)</f>
        <v>92591.462640290003</v>
      </c>
      <c r="H28" s="11"/>
      <c r="J28"/>
      <c r="L28"/>
    </row>
    <row r="29" spans="1:12" s="36" customFormat="1" x14ac:dyDescent="0.3">
      <c r="A29" s="27">
        <v>2012</v>
      </c>
      <c r="B29" s="26">
        <v>54454.616345837014</v>
      </c>
      <c r="C29" s="26">
        <v>63656.015976657</v>
      </c>
      <c r="D29" s="26">
        <v>4570.9805652800005</v>
      </c>
      <c r="E29" s="26">
        <v>8494.9450415437987</v>
      </c>
      <c r="F29" s="26">
        <v>31453.862508223207</v>
      </c>
      <c r="G29" s="26">
        <f t="shared" ref="G29:G31" si="1">SUM(B29:F29)</f>
        <v>162630.42043754103</v>
      </c>
      <c r="H29" s="11">
        <v>147615</v>
      </c>
    </row>
    <row r="30" spans="1:12" s="36" customFormat="1" x14ac:dyDescent="0.3">
      <c r="A30" s="27">
        <v>2013</v>
      </c>
      <c r="B30" s="26">
        <v>64211.402179153003</v>
      </c>
      <c r="C30" s="26">
        <v>45493.980684625996</v>
      </c>
      <c r="D30" s="26">
        <v>2312.5622060199998</v>
      </c>
      <c r="E30" s="26">
        <v>7004.3304594299998</v>
      </c>
      <c r="F30" s="26">
        <v>27643.218465775994</v>
      </c>
      <c r="G30" s="26">
        <f t="shared" si="1"/>
        <v>146665.49399500497</v>
      </c>
      <c r="H30" s="11">
        <v>143262</v>
      </c>
    </row>
    <row r="31" spans="1:12" x14ac:dyDescent="0.3">
      <c r="A31" s="27">
        <v>2014</v>
      </c>
      <c r="B31" s="26">
        <v>65389.782167960002</v>
      </c>
      <c r="C31" s="26">
        <v>43846.908505810003</v>
      </c>
      <c r="D31" s="26">
        <v>33.975090600000001</v>
      </c>
      <c r="E31" s="26">
        <v>9239.6204485109993</v>
      </c>
      <c r="F31" s="26">
        <v>48744.307335146004</v>
      </c>
      <c r="G31" s="26">
        <f t="shared" si="1"/>
        <v>167254.59354802701</v>
      </c>
      <c r="H31" s="11">
        <v>143262</v>
      </c>
      <c r="J31"/>
      <c r="L31"/>
    </row>
    <row r="32" spans="1:12" s="36" customFormat="1" x14ac:dyDescent="0.3">
      <c r="A32" s="27">
        <v>2015</v>
      </c>
      <c r="B32" s="26">
        <v>77643.535078390007</v>
      </c>
      <c r="C32" s="26">
        <v>14769.082541124999</v>
      </c>
      <c r="D32" s="26">
        <v>122.60705220000001</v>
      </c>
      <c r="E32" s="26">
        <v>11869.381603148298</v>
      </c>
      <c r="F32" s="26">
        <v>25527.734942999999</v>
      </c>
      <c r="G32" s="26">
        <f t="shared" ref="G32" si="2">SUM(B32:F32)</f>
        <v>129932.3412178633</v>
      </c>
      <c r="H32" s="11">
        <v>143262</v>
      </c>
    </row>
    <row r="33" spans="1:21" x14ac:dyDescent="0.3">
      <c r="J33"/>
      <c r="L33"/>
    </row>
    <row r="34" spans="1:21" x14ac:dyDescent="0.3">
      <c r="A34" s="53" t="s">
        <v>23</v>
      </c>
      <c r="B34" s="53" t="s">
        <v>73</v>
      </c>
      <c r="C34" s="53" t="s">
        <v>73</v>
      </c>
      <c r="D34" s="53" t="s">
        <v>73</v>
      </c>
      <c r="E34" s="53" t="s">
        <v>73</v>
      </c>
      <c r="F34" s="53" t="s">
        <v>73</v>
      </c>
      <c r="J34"/>
      <c r="L34"/>
    </row>
    <row r="35" spans="1:21" x14ac:dyDescent="0.3">
      <c r="A35" s="56">
        <v>2012</v>
      </c>
      <c r="B35" s="11">
        <v>42533</v>
      </c>
      <c r="C35" s="11">
        <v>61194</v>
      </c>
      <c r="D35" s="11">
        <v>4205</v>
      </c>
      <c r="E35" s="11">
        <v>8999</v>
      </c>
      <c r="F35" s="11">
        <v>30684</v>
      </c>
      <c r="J35"/>
      <c r="L35"/>
    </row>
    <row r="36" spans="1:21" x14ac:dyDescent="0.3">
      <c r="A36" s="56">
        <v>2013</v>
      </c>
      <c r="B36" s="11">
        <v>37885</v>
      </c>
      <c r="C36" s="11">
        <v>67441</v>
      </c>
      <c r="D36" s="11">
        <v>3606</v>
      </c>
      <c r="E36" s="11">
        <v>9306</v>
      </c>
      <c r="F36" s="11">
        <v>25024</v>
      </c>
      <c r="Q36" s="36"/>
      <c r="R36" s="36"/>
      <c r="S36" s="36"/>
      <c r="T36" s="36"/>
      <c r="U36" s="36"/>
    </row>
    <row r="37" spans="1:21" x14ac:dyDescent="0.3">
      <c r="A37" s="56">
        <v>2014</v>
      </c>
      <c r="B37" s="11">
        <v>37885</v>
      </c>
      <c r="C37" s="11">
        <v>67441</v>
      </c>
      <c r="D37" s="11">
        <v>3606</v>
      </c>
      <c r="E37" s="11">
        <v>9306</v>
      </c>
      <c r="F37" s="11">
        <v>25024</v>
      </c>
      <c r="Q37" s="36"/>
      <c r="R37" s="36"/>
      <c r="S37" s="36"/>
      <c r="T37" s="36"/>
      <c r="U37" s="36"/>
    </row>
    <row r="38" spans="1:21" x14ac:dyDescent="0.3">
      <c r="A38" s="56">
        <v>2015</v>
      </c>
      <c r="B38" s="11">
        <v>37885</v>
      </c>
      <c r="C38" s="11">
        <v>67441</v>
      </c>
      <c r="D38" s="11">
        <v>3606</v>
      </c>
      <c r="E38" s="11">
        <v>9306</v>
      </c>
      <c r="F38" s="11">
        <v>25024</v>
      </c>
      <c r="Q38" s="36"/>
      <c r="R38" s="36"/>
      <c r="S38" s="36"/>
      <c r="T38" s="36"/>
      <c r="U38" s="36"/>
    </row>
    <row r="39" spans="1:21" x14ac:dyDescent="0.3">
      <c r="Q39" s="36"/>
      <c r="R39" s="36"/>
      <c r="S39" s="36"/>
      <c r="T39" s="36"/>
      <c r="U39" s="36"/>
    </row>
    <row r="40" spans="1:21" x14ac:dyDescent="0.3">
      <c r="Q40" s="36"/>
      <c r="R40" s="36"/>
      <c r="S40" s="36"/>
      <c r="T40" s="36"/>
      <c r="U40" s="36"/>
    </row>
    <row r="41" spans="1:21" x14ac:dyDescent="0.3">
      <c r="Q41" s="36"/>
      <c r="R41" s="36"/>
      <c r="S41" s="36"/>
      <c r="T41" s="36"/>
      <c r="U41" s="36"/>
    </row>
    <row r="42" spans="1:21" x14ac:dyDescent="0.3">
      <c r="Q42" s="36"/>
      <c r="R42" s="36"/>
      <c r="S42" s="36"/>
      <c r="T42" s="36"/>
      <c r="U42" s="36"/>
    </row>
    <row r="43" spans="1:21" x14ac:dyDescent="0.3">
      <c r="Q43" s="36"/>
      <c r="R43" s="36"/>
      <c r="S43" s="36"/>
      <c r="T43" s="36"/>
      <c r="U43" s="36"/>
    </row>
    <row r="44" spans="1:21" x14ac:dyDescent="0.3">
      <c r="Q44" s="36"/>
      <c r="R44" s="36"/>
      <c r="S44" s="36"/>
      <c r="T44" s="36"/>
      <c r="U44" s="36"/>
    </row>
    <row r="45" spans="1:21" x14ac:dyDescent="0.3">
      <c r="Q45" s="36"/>
      <c r="R45" s="36"/>
      <c r="S45" s="36"/>
      <c r="T45" s="36"/>
      <c r="U45" s="36"/>
    </row>
    <row r="46" spans="1:21" x14ac:dyDescent="0.3">
      <c r="Q46" s="36"/>
      <c r="R46" s="36"/>
      <c r="S46" s="36"/>
      <c r="T46" s="36"/>
      <c r="U46" s="36"/>
    </row>
    <row r="47" spans="1:21" x14ac:dyDescent="0.3">
      <c r="Q47" s="36"/>
      <c r="R47" s="36"/>
      <c r="S47" s="36"/>
      <c r="T47" s="36"/>
      <c r="U47" s="36"/>
    </row>
    <row r="48" spans="1:21" x14ac:dyDescent="0.3">
      <c r="Q48" s="36"/>
      <c r="R48" s="36"/>
      <c r="S48" s="36"/>
      <c r="T48" s="36"/>
      <c r="U48" s="36"/>
    </row>
    <row r="49" spans="17:21" x14ac:dyDescent="0.3">
      <c r="Q49" s="36"/>
      <c r="R49" s="36"/>
      <c r="S49" s="36"/>
      <c r="T49" s="36"/>
      <c r="U49" s="36"/>
    </row>
    <row r="50" spans="17:21" x14ac:dyDescent="0.3">
      <c r="Q50" s="36"/>
      <c r="R50" s="36"/>
      <c r="S50" s="36"/>
      <c r="T50" s="36"/>
      <c r="U50" s="36"/>
    </row>
    <row r="51" spans="17:21" x14ac:dyDescent="0.3">
      <c r="Q51" s="36"/>
      <c r="R51" s="36"/>
      <c r="S51" s="36"/>
      <c r="T51" s="36"/>
      <c r="U51" s="36"/>
    </row>
    <row r="52" spans="17:21" x14ac:dyDescent="0.3">
      <c r="Q52" s="36"/>
      <c r="R52" s="36"/>
      <c r="S52" s="36"/>
      <c r="T52" s="36"/>
      <c r="U52" s="36"/>
    </row>
    <row r="53" spans="17:21" x14ac:dyDescent="0.3">
      <c r="Q53" s="36"/>
      <c r="R53" s="36"/>
      <c r="S53" s="36"/>
      <c r="T53" s="36"/>
      <c r="U53" s="36"/>
    </row>
    <row r="54" spans="17:21" x14ac:dyDescent="0.3">
      <c r="Q54" s="36"/>
      <c r="R54" s="36"/>
      <c r="S54" s="36"/>
      <c r="T54" s="36"/>
      <c r="U54" s="36"/>
    </row>
    <row r="55" spans="17:21" x14ac:dyDescent="0.3">
      <c r="Q55" s="36"/>
      <c r="R55" s="36"/>
      <c r="S55" s="36"/>
      <c r="T55" s="36"/>
      <c r="U55" s="36"/>
    </row>
    <row r="56" spans="17:21" x14ac:dyDescent="0.3">
      <c r="Q56" s="36"/>
      <c r="R56" s="36"/>
      <c r="S56" s="36"/>
      <c r="T56" s="36"/>
      <c r="U56" s="36"/>
    </row>
    <row r="57" spans="17:21" x14ac:dyDescent="0.3">
      <c r="Q57" s="36"/>
      <c r="R57" s="36"/>
      <c r="S57" s="36"/>
      <c r="T57" s="36"/>
      <c r="U57" s="36"/>
    </row>
    <row r="58" spans="17:21" x14ac:dyDescent="0.3">
      <c r="Q58" s="36"/>
      <c r="R58" s="36"/>
      <c r="S58" s="36"/>
      <c r="T58" s="36"/>
      <c r="U58" s="36"/>
    </row>
    <row r="59" spans="17:21" x14ac:dyDescent="0.3">
      <c r="Q59" s="36"/>
      <c r="R59" s="36"/>
      <c r="S59" s="36"/>
      <c r="T59" s="36"/>
      <c r="U59" s="36"/>
    </row>
    <row r="60" spans="17:21" x14ac:dyDescent="0.3">
      <c r="Q60" s="36"/>
      <c r="R60" s="36"/>
      <c r="S60" s="36"/>
      <c r="T60" s="36"/>
      <c r="U60" s="36"/>
    </row>
    <row r="61" spans="17:21" x14ac:dyDescent="0.3">
      <c r="Q61" s="36"/>
      <c r="R61" s="36"/>
      <c r="S61" s="36"/>
      <c r="T61" s="36"/>
      <c r="U61" s="36"/>
    </row>
    <row r="62" spans="17:21" x14ac:dyDescent="0.3">
      <c r="Q62" s="36"/>
      <c r="R62" s="36"/>
      <c r="S62" s="36"/>
      <c r="T62" s="36"/>
      <c r="U62" s="36"/>
    </row>
    <row r="63" spans="17:21" x14ac:dyDescent="0.3">
      <c r="Q63" s="36"/>
      <c r="R63" s="36"/>
      <c r="S63" s="36"/>
      <c r="T63" s="36"/>
      <c r="U63" s="36"/>
    </row>
    <row r="64" spans="17:21" x14ac:dyDescent="0.3">
      <c r="Q64" s="36"/>
      <c r="R64" s="36"/>
      <c r="S64" s="36"/>
      <c r="T64" s="36"/>
      <c r="U64" s="36"/>
    </row>
    <row r="65" spans="17:21" x14ac:dyDescent="0.3">
      <c r="Q65" s="36"/>
      <c r="R65" s="36"/>
      <c r="S65" s="36"/>
      <c r="T65" s="36"/>
      <c r="U65" s="36"/>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I25" sqref="I25"/>
    </sheetView>
  </sheetViews>
  <sheetFormatPr defaultRowHeight="14.4" x14ac:dyDescent="0.3"/>
  <cols>
    <col min="2" max="3" width="9.88671875" bestFit="1" customWidth="1"/>
    <col min="5" max="5" width="10.88671875" customWidth="1"/>
  </cols>
  <sheetData>
    <row r="1" spans="1:5" x14ac:dyDescent="0.3">
      <c r="A1" t="s">
        <v>68</v>
      </c>
    </row>
    <row r="2" spans="1:5" x14ac:dyDescent="0.3">
      <c r="A2" s="53" t="s">
        <v>23</v>
      </c>
      <c r="B2" s="61" t="s">
        <v>8</v>
      </c>
      <c r="C2" s="62" t="s">
        <v>64</v>
      </c>
      <c r="D2" s="63" t="s">
        <v>63</v>
      </c>
      <c r="E2" s="53" t="s">
        <v>73</v>
      </c>
    </row>
    <row r="3" spans="1:5" x14ac:dyDescent="0.3">
      <c r="A3" s="53">
        <v>1986</v>
      </c>
      <c r="B3" s="58">
        <f>C3+D3</f>
        <v>6059062.8833672404</v>
      </c>
      <c r="C3" s="35">
        <v>5522459.8833672404</v>
      </c>
      <c r="D3" s="64">
        <v>536603</v>
      </c>
      <c r="E3" s="11"/>
    </row>
    <row r="4" spans="1:5" x14ac:dyDescent="0.3">
      <c r="A4" s="53">
        <v>1987</v>
      </c>
      <c r="B4" s="58">
        <f t="shared" ref="B4:B31" si="0">C4+D4</f>
        <v>5057718.1089246795</v>
      </c>
      <c r="C4" s="35">
        <v>4559366.1089246795</v>
      </c>
      <c r="D4" s="64">
        <v>498352</v>
      </c>
      <c r="E4" s="11"/>
    </row>
    <row r="5" spans="1:5" x14ac:dyDescent="0.3">
      <c r="A5" s="53">
        <v>1988</v>
      </c>
      <c r="B5" s="58">
        <f t="shared" si="0"/>
        <v>6026822.3361728694</v>
      </c>
      <c r="C5" s="35">
        <v>5502004.3361728694</v>
      </c>
      <c r="D5" s="64">
        <v>524818</v>
      </c>
      <c r="E5" s="11"/>
    </row>
    <row r="6" spans="1:5" x14ac:dyDescent="0.3">
      <c r="A6" s="53">
        <v>1989</v>
      </c>
      <c r="B6" s="58">
        <f t="shared" si="0"/>
        <v>11970186.70913589</v>
      </c>
      <c r="C6" s="35">
        <v>10906701.70913589</v>
      </c>
      <c r="D6" s="64">
        <v>1063485</v>
      </c>
      <c r="E6" s="11"/>
    </row>
    <row r="7" spans="1:5" x14ac:dyDescent="0.3">
      <c r="A7" s="53">
        <v>1990</v>
      </c>
      <c r="B7" s="58">
        <f t="shared" si="0"/>
        <v>9743157.2040427402</v>
      </c>
      <c r="C7" s="35">
        <v>8727946.2040427402</v>
      </c>
      <c r="D7" s="64">
        <v>1015211</v>
      </c>
      <c r="E7" s="11"/>
    </row>
    <row r="8" spans="1:5" x14ac:dyDescent="0.3">
      <c r="A8" s="53">
        <v>1991</v>
      </c>
      <c r="B8" s="58">
        <f t="shared" si="0"/>
        <v>13799554.965949917</v>
      </c>
      <c r="C8" s="35">
        <v>12207499.965949917</v>
      </c>
      <c r="D8" s="64">
        <v>1592055</v>
      </c>
      <c r="E8" s="11"/>
    </row>
    <row r="9" spans="1:5" x14ac:dyDescent="0.3">
      <c r="A9" s="53">
        <v>1992</v>
      </c>
      <c r="B9" s="58">
        <f t="shared" si="0"/>
        <v>6797210.6265732879</v>
      </c>
      <c r="C9" s="35">
        <v>6150769.6265732879</v>
      </c>
      <c r="D9" s="64">
        <v>646441</v>
      </c>
      <c r="E9" s="11"/>
    </row>
    <row r="10" spans="1:5" x14ac:dyDescent="0.3">
      <c r="A10" s="53">
        <v>1993</v>
      </c>
      <c r="B10" s="58">
        <f t="shared" si="0"/>
        <v>10088443.998315481</v>
      </c>
      <c r="C10" s="35">
        <v>9154050.9983154815</v>
      </c>
      <c r="D10" s="64">
        <v>934393</v>
      </c>
      <c r="E10" s="11"/>
    </row>
    <row r="11" spans="1:5" x14ac:dyDescent="0.3">
      <c r="A11" s="53">
        <v>1994</v>
      </c>
      <c r="B11" s="58">
        <f t="shared" si="0"/>
        <v>13096251.408729995</v>
      </c>
      <c r="C11" s="35">
        <v>12009558.408729995</v>
      </c>
      <c r="D11" s="64">
        <v>1086693</v>
      </c>
      <c r="E11" s="11"/>
    </row>
    <row r="12" spans="1:5" x14ac:dyDescent="0.3">
      <c r="A12" s="53">
        <v>1995</v>
      </c>
      <c r="B12" s="58">
        <f t="shared" si="0"/>
        <v>16479957.585335098</v>
      </c>
      <c r="C12" s="35">
        <v>14555500.585335098</v>
      </c>
      <c r="D12" s="64">
        <v>1924457</v>
      </c>
      <c r="E12" s="11"/>
    </row>
    <row r="13" spans="1:5" x14ac:dyDescent="0.3">
      <c r="A13" s="53">
        <v>1996</v>
      </c>
      <c r="B13" s="58">
        <f t="shared" si="0"/>
        <v>10355771.964380309</v>
      </c>
      <c r="C13" s="35">
        <v>9186373.964380309</v>
      </c>
      <c r="D13" s="64">
        <v>1169398</v>
      </c>
      <c r="E13" s="11"/>
    </row>
    <row r="14" spans="1:5" x14ac:dyDescent="0.3">
      <c r="A14" s="53">
        <v>1997</v>
      </c>
      <c r="B14" s="58">
        <f t="shared" si="0"/>
        <v>16485765.446039982</v>
      </c>
      <c r="C14" s="35">
        <v>15002362.446039982</v>
      </c>
      <c r="D14" s="64">
        <v>1483403</v>
      </c>
      <c r="E14" s="11"/>
    </row>
    <row r="15" spans="1:5" x14ac:dyDescent="0.3">
      <c r="A15" s="53">
        <v>1998</v>
      </c>
      <c r="B15" s="58">
        <f t="shared" si="0"/>
        <v>11128144.520521669</v>
      </c>
      <c r="C15" s="35">
        <v>10403760.520521669</v>
      </c>
      <c r="D15" s="64">
        <v>724384</v>
      </c>
      <c r="E15" s="11"/>
    </row>
    <row r="16" spans="1:5" x14ac:dyDescent="0.3">
      <c r="A16" s="53">
        <v>1999</v>
      </c>
      <c r="B16" s="58">
        <f t="shared" si="0"/>
        <v>13393848.939943749</v>
      </c>
      <c r="C16" s="35">
        <v>12452182.939943749</v>
      </c>
      <c r="D16" s="64">
        <v>941666</v>
      </c>
      <c r="E16" s="11"/>
    </row>
    <row r="17" spans="1:5" x14ac:dyDescent="0.3">
      <c r="A17" s="53">
        <v>2000</v>
      </c>
      <c r="B17" s="58">
        <f t="shared" si="0"/>
        <v>16940690.377323139</v>
      </c>
      <c r="C17" s="35">
        <v>15995660.377323139</v>
      </c>
      <c r="D17" s="64">
        <v>945030</v>
      </c>
      <c r="E17" s="11"/>
    </row>
    <row r="18" spans="1:5" x14ac:dyDescent="0.3">
      <c r="A18" s="53">
        <v>2001</v>
      </c>
      <c r="B18" s="58">
        <f t="shared" si="0"/>
        <v>15268655.982901167</v>
      </c>
      <c r="C18" s="35">
        <v>14584296.982901167</v>
      </c>
      <c r="D18" s="64">
        <v>684359</v>
      </c>
      <c r="E18" s="11"/>
    </row>
    <row r="19" spans="1:5" x14ac:dyDescent="0.3">
      <c r="A19" s="53">
        <v>2002</v>
      </c>
      <c r="B19" s="58">
        <f t="shared" si="0"/>
        <v>16466304.750145735</v>
      </c>
      <c r="C19" s="35">
        <v>15894259.750145735</v>
      </c>
      <c r="D19" s="64">
        <v>572045</v>
      </c>
      <c r="E19" s="11"/>
    </row>
    <row r="20" spans="1:5" x14ac:dyDescent="0.3">
      <c r="A20" s="53">
        <v>2003</v>
      </c>
      <c r="B20" s="58">
        <f t="shared" si="0"/>
        <v>10566486.724068593</v>
      </c>
      <c r="C20" s="35">
        <v>9911070.7240685932</v>
      </c>
      <c r="D20" s="64">
        <v>655416</v>
      </c>
      <c r="E20" s="11"/>
    </row>
    <row r="21" spans="1:5" x14ac:dyDescent="0.3">
      <c r="A21" s="53">
        <v>2004</v>
      </c>
      <c r="B21" s="58">
        <f t="shared" si="0"/>
        <v>8027630.3483718727</v>
      </c>
      <c r="C21" s="35">
        <v>7235088.3483718727</v>
      </c>
      <c r="D21" s="64">
        <v>792542</v>
      </c>
      <c r="E21" s="11"/>
    </row>
    <row r="22" spans="1:5" x14ac:dyDescent="0.3">
      <c r="A22" s="53">
        <v>2005</v>
      </c>
      <c r="B22" s="58">
        <f t="shared" si="0"/>
        <v>9165044.5021984782</v>
      </c>
      <c r="C22" s="35">
        <v>8629312.5021984782</v>
      </c>
      <c r="D22" s="64">
        <v>535732</v>
      </c>
      <c r="E22" s="11"/>
    </row>
    <row r="23" spans="1:5" x14ac:dyDescent="0.3">
      <c r="A23" s="53">
        <v>2006</v>
      </c>
      <c r="B23" s="58">
        <f t="shared" si="0"/>
        <v>9501299.0795849655</v>
      </c>
      <c r="C23" s="35">
        <v>8898207.0795849655</v>
      </c>
      <c r="D23" s="64">
        <v>603092</v>
      </c>
      <c r="E23" s="11"/>
    </row>
    <row r="24" spans="1:5" x14ac:dyDescent="0.3">
      <c r="A24" s="53">
        <v>2007</v>
      </c>
      <c r="B24" s="58">
        <f t="shared" si="0"/>
        <v>10462478.949870355</v>
      </c>
      <c r="C24" s="35">
        <v>9598826.5098703559</v>
      </c>
      <c r="D24" s="64">
        <v>863652.44</v>
      </c>
      <c r="E24" s="11"/>
    </row>
    <row r="25" spans="1:5" x14ac:dyDescent="0.3">
      <c r="A25" s="53">
        <v>2008</v>
      </c>
      <c r="B25" s="58">
        <f t="shared" si="0"/>
        <v>8594811.2828414813</v>
      </c>
      <c r="C25" s="35">
        <v>7833546.7828414813</v>
      </c>
      <c r="D25" s="64">
        <v>761264.5</v>
      </c>
      <c r="E25" s="11"/>
    </row>
    <row r="26" spans="1:5" x14ac:dyDescent="0.3">
      <c r="A26" s="53">
        <v>2009</v>
      </c>
      <c r="B26" s="58">
        <f t="shared" si="0"/>
        <v>8708567.4898221847</v>
      </c>
      <c r="C26" s="35">
        <v>7570194.6298221853</v>
      </c>
      <c r="D26" s="64">
        <v>1138372.8599999999</v>
      </c>
      <c r="E26" s="11"/>
    </row>
    <row r="27" spans="1:5" x14ac:dyDescent="0.3">
      <c r="A27" s="53">
        <v>2010</v>
      </c>
      <c r="B27" s="58">
        <f t="shared" si="0"/>
        <v>6904740.6842135638</v>
      </c>
      <c r="C27" s="35">
        <v>6243399.3442135639</v>
      </c>
      <c r="D27" s="64">
        <v>661341.34</v>
      </c>
      <c r="E27" s="11"/>
    </row>
    <row r="28" spans="1:5" x14ac:dyDescent="0.3">
      <c r="A28" s="53">
        <v>2011</v>
      </c>
      <c r="B28" s="58">
        <f t="shared" si="0"/>
        <v>7269977.3969159359</v>
      </c>
      <c r="C28" s="35">
        <v>6523494.3969159359</v>
      </c>
      <c r="D28" s="64">
        <v>746483</v>
      </c>
      <c r="E28" s="11"/>
    </row>
    <row r="29" spans="1:5" x14ac:dyDescent="0.3">
      <c r="A29" s="53">
        <v>2012</v>
      </c>
      <c r="B29" s="58">
        <f t="shared" si="0"/>
        <v>6714397.1456381511</v>
      </c>
      <c r="C29" s="35">
        <v>6100542.1456381511</v>
      </c>
      <c r="D29" s="64">
        <v>613855</v>
      </c>
      <c r="E29" s="11">
        <v>14596216</v>
      </c>
    </row>
    <row r="30" spans="1:5" x14ac:dyDescent="0.3">
      <c r="A30" s="53">
        <v>2013</v>
      </c>
      <c r="B30" s="58">
        <f t="shared" si="0"/>
        <v>5004707.7867786502</v>
      </c>
      <c r="C30" s="35">
        <v>4446418.7867786502</v>
      </c>
      <c r="D30" s="64">
        <v>558289</v>
      </c>
      <c r="E30" s="11">
        <v>14596216</v>
      </c>
    </row>
    <row r="31" spans="1:5" x14ac:dyDescent="0.3">
      <c r="A31" s="53">
        <v>2014</v>
      </c>
      <c r="B31" s="58">
        <f t="shared" si="0"/>
        <v>6252578.0088804699</v>
      </c>
      <c r="C31" s="35">
        <v>5240608.0088804699</v>
      </c>
      <c r="D31" s="64">
        <v>1011970</v>
      </c>
      <c r="E31" s="11">
        <v>15344846</v>
      </c>
    </row>
    <row r="32" spans="1:5" x14ac:dyDescent="0.3">
      <c r="A32" s="53">
        <v>2015</v>
      </c>
      <c r="B32" s="58">
        <f t="shared" ref="B32" si="1">C32+D32</f>
        <v>8381465.1644558609</v>
      </c>
      <c r="C32" s="35">
        <v>7586553.1644558609</v>
      </c>
      <c r="D32" s="64">
        <v>794912</v>
      </c>
      <c r="E32" s="11">
        <v>15344846</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K27" sqref="K27"/>
    </sheetView>
  </sheetViews>
  <sheetFormatPr defaultRowHeight="14.4" x14ac:dyDescent="0.3"/>
  <sheetData>
    <row r="1" spans="1:5" x14ac:dyDescent="0.3">
      <c r="A1" s="36" t="s">
        <v>69</v>
      </c>
      <c r="B1" s="36"/>
      <c r="C1" s="36"/>
      <c r="D1" s="36"/>
      <c r="E1" s="36"/>
    </row>
    <row r="2" spans="1:5" x14ac:dyDescent="0.3">
      <c r="A2" s="53" t="s">
        <v>23</v>
      </c>
      <c r="B2" s="61" t="s">
        <v>8</v>
      </c>
      <c r="C2" s="62" t="s">
        <v>64</v>
      </c>
      <c r="D2" s="63" t="s">
        <v>63</v>
      </c>
      <c r="E2" s="53" t="s">
        <v>73</v>
      </c>
    </row>
    <row r="3" spans="1:5" x14ac:dyDescent="0.3">
      <c r="A3" s="53">
        <v>1986</v>
      </c>
      <c r="B3" s="58">
        <f>C3+D3</f>
        <v>2817523.6089915996</v>
      </c>
      <c r="C3" s="35">
        <v>2789530.6089915996</v>
      </c>
      <c r="D3" s="64">
        <v>27993</v>
      </c>
      <c r="E3" s="11"/>
    </row>
    <row r="4" spans="1:5" x14ac:dyDescent="0.3">
      <c r="A4" s="53">
        <v>1987</v>
      </c>
      <c r="B4" s="58">
        <f t="shared" ref="B4:B31" si="0">C4+D4</f>
        <v>1002085.7995186998</v>
      </c>
      <c r="C4" s="35">
        <v>950261.79951869976</v>
      </c>
      <c r="D4" s="64">
        <v>51824</v>
      </c>
      <c r="E4" s="11"/>
    </row>
    <row r="5" spans="1:5" x14ac:dyDescent="0.3">
      <c r="A5" s="53">
        <v>1988</v>
      </c>
      <c r="B5" s="58">
        <f t="shared" si="0"/>
        <v>1125349.0277879401</v>
      </c>
      <c r="C5" s="35">
        <v>1072125.0277879401</v>
      </c>
      <c r="D5" s="64">
        <v>53224</v>
      </c>
      <c r="E5" s="11"/>
    </row>
    <row r="6" spans="1:5" x14ac:dyDescent="0.3">
      <c r="A6" s="53">
        <v>1989</v>
      </c>
      <c r="B6" s="58">
        <f t="shared" si="0"/>
        <v>775053.56933029997</v>
      </c>
      <c r="C6" s="35">
        <v>735985.56933029997</v>
      </c>
      <c r="D6" s="64">
        <v>39068</v>
      </c>
      <c r="E6" s="11"/>
    </row>
    <row r="7" spans="1:5" x14ac:dyDescent="0.3">
      <c r="A7" s="53">
        <v>1990</v>
      </c>
      <c r="B7" s="58">
        <f t="shared" si="0"/>
        <v>643043.88357517985</v>
      </c>
      <c r="C7" s="35">
        <v>589214.88357517985</v>
      </c>
      <c r="D7" s="64">
        <v>53829</v>
      </c>
      <c r="E7" s="11"/>
    </row>
    <row r="8" spans="1:5" x14ac:dyDescent="0.3">
      <c r="A8" s="53">
        <v>1991</v>
      </c>
      <c r="B8" s="58">
        <f t="shared" si="0"/>
        <v>748060.48654419975</v>
      </c>
      <c r="C8" s="35">
        <v>687063.48654419975</v>
      </c>
      <c r="D8" s="64">
        <v>60997</v>
      </c>
      <c r="E8" s="11"/>
    </row>
    <row r="9" spans="1:5" x14ac:dyDescent="0.3">
      <c r="A9" s="53">
        <v>1992</v>
      </c>
      <c r="B9" s="58">
        <f t="shared" si="0"/>
        <v>1030699.1344597997</v>
      </c>
      <c r="C9" s="35">
        <v>968267.13445979974</v>
      </c>
      <c r="D9" s="64">
        <v>62432</v>
      </c>
      <c r="E9" s="11"/>
    </row>
    <row r="10" spans="1:5" x14ac:dyDescent="0.3">
      <c r="A10" s="53">
        <v>1993</v>
      </c>
      <c r="B10" s="58">
        <f t="shared" si="0"/>
        <v>945388.64775519993</v>
      </c>
      <c r="C10" s="35">
        <v>873428.64775519993</v>
      </c>
      <c r="D10" s="64">
        <v>71960</v>
      </c>
      <c r="E10" s="11"/>
    </row>
    <row r="11" spans="1:5" x14ac:dyDescent="0.3">
      <c r="A11" s="53">
        <v>1994</v>
      </c>
      <c r="B11" s="58">
        <f t="shared" si="0"/>
        <v>1225085.5282770996</v>
      </c>
      <c r="C11" s="35">
        <v>1159862.5282770996</v>
      </c>
      <c r="D11" s="64">
        <v>65223</v>
      </c>
      <c r="E11" s="11"/>
    </row>
    <row r="12" spans="1:5" x14ac:dyDescent="0.3">
      <c r="A12" s="53">
        <v>1995</v>
      </c>
      <c r="B12" s="58">
        <f t="shared" si="0"/>
        <v>1749313.3831575001</v>
      </c>
      <c r="C12" s="35">
        <v>1648766.3831575001</v>
      </c>
      <c r="D12" s="64">
        <v>100547</v>
      </c>
      <c r="E12" s="11"/>
    </row>
    <row r="13" spans="1:5" x14ac:dyDescent="0.3">
      <c r="A13" s="53">
        <v>1996</v>
      </c>
      <c r="B13" s="58">
        <f t="shared" si="0"/>
        <v>1337214.95844224</v>
      </c>
      <c r="C13" s="35">
        <v>1256156.95844224</v>
      </c>
      <c r="D13" s="64">
        <v>81058</v>
      </c>
      <c r="E13" s="11"/>
    </row>
    <row r="14" spans="1:5" x14ac:dyDescent="0.3">
      <c r="A14" s="53">
        <v>1997</v>
      </c>
      <c r="B14" s="58">
        <f t="shared" si="0"/>
        <v>1673626.3233794989</v>
      </c>
      <c r="C14" s="35">
        <v>1582867.3233794989</v>
      </c>
      <c r="D14" s="64">
        <v>90759</v>
      </c>
      <c r="E14" s="11"/>
    </row>
    <row r="15" spans="1:5" x14ac:dyDescent="0.3">
      <c r="A15" s="53">
        <v>1998</v>
      </c>
      <c r="B15" s="58">
        <f t="shared" si="0"/>
        <v>1473122.6714014597</v>
      </c>
      <c r="C15" s="35">
        <v>1397727.6714014597</v>
      </c>
      <c r="D15" s="64">
        <v>75395</v>
      </c>
      <c r="E15" s="11"/>
    </row>
    <row r="16" spans="1:5" x14ac:dyDescent="0.3">
      <c r="A16" s="53">
        <v>1999</v>
      </c>
      <c r="B16" s="58">
        <f t="shared" si="0"/>
        <v>1813077.1756978999</v>
      </c>
      <c r="C16" s="35">
        <v>1717814.1756978999</v>
      </c>
      <c r="D16" s="64">
        <v>95263</v>
      </c>
      <c r="E16" s="11"/>
    </row>
    <row r="17" spans="1:5" x14ac:dyDescent="0.3">
      <c r="A17" s="53">
        <v>2000</v>
      </c>
      <c r="B17" s="58">
        <f t="shared" si="0"/>
        <v>1580603.5482531106</v>
      </c>
      <c r="C17" s="35">
        <v>1518230.5482531106</v>
      </c>
      <c r="D17" s="64">
        <v>62373</v>
      </c>
      <c r="E17" s="11"/>
    </row>
    <row r="18" spans="1:5" x14ac:dyDescent="0.3">
      <c r="A18" s="53">
        <v>2001</v>
      </c>
      <c r="B18" s="58">
        <f t="shared" si="0"/>
        <v>1507519.7112761997</v>
      </c>
      <c r="C18" s="35">
        <v>1450535.7112761997</v>
      </c>
      <c r="D18" s="64">
        <v>56984</v>
      </c>
      <c r="E18" s="11"/>
    </row>
    <row r="19" spans="1:5" x14ac:dyDescent="0.3">
      <c r="A19" s="53">
        <v>2002</v>
      </c>
      <c r="B19" s="58">
        <f t="shared" si="0"/>
        <v>1793114.1276626398</v>
      </c>
      <c r="C19" s="35">
        <v>1736170.1276626398</v>
      </c>
      <c r="D19" s="64">
        <v>56944</v>
      </c>
      <c r="E19" s="11"/>
    </row>
    <row r="20" spans="1:5" x14ac:dyDescent="0.3">
      <c r="A20" s="53">
        <v>2003</v>
      </c>
      <c r="B20" s="58">
        <f t="shared" si="0"/>
        <v>1634808.3249541097</v>
      </c>
      <c r="C20" s="35">
        <v>1577292.3249541097</v>
      </c>
      <c r="D20" s="64">
        <v>57516</v>
      </c>
      <c r="E20" s="11"/>
    </row>
    <row r="21" spans="1:5" x14ac:dyDescent="0.3">
      <c r="A21" s="53">
        <v>2004</v>
      </c>
      <c r="B21" s="58">
        <f t="shared" si="0"/>
        <v>1738773.4808190798</v>
      </c>
      <c r="C21" s="35">
        <v>1676747.4808190798</v>
      </c>
      <c r="D21" s="64">
        <v>62026</v>
      </c>
      <c r="E21" s="11"/>
    </row>
    <row r="22" spans="1:5" x14ac:dyDescent="0.3">
      <c r="A22" s="53">
        <v>2005</v>
      </c>
      <c r="B22" s="58">
        <f t="shared" si="0"/>
        <v>881354.02774476015</v>
      </c>
      <c r="C22" s="35">
        <v>838832.02774476015</v>
      </c>
      <c r="D22" s="64">
        <v>42522</v>
      </c>
      <c r="E22" s="11"/>
    </row>
    <row r="23" spans="1:5" x14ac:dyDescent="0.3">
      <c r="A23" s="53">
        <v>2006</v>
      </c>
      <c r="B23" s="58">
        <f t="shared" si="0"/>
        <v>675602.69935062598</v>
      </c>
      <c r="C23" s="35">
        <v>637479.69935062598</v>
      </c>
      <c r="D23" s="64">
        <v>38123</v>
      </c>
      <c r="E23" s="11"/>
    </row>
    <row r="24" spans="1:5" x14ac:dyDescent="0.3">
      <c r="A24" s="53">
        <v>2007</v>
      </c>
      <c r="B24" s="58">
        <f t="shared" si="0"/>
        <v>2126767.287731403</v>
      </c>
      <c r="C24" s="35">
        <v>2073125.287731403</v>
      </c>
      <c r="D24" s="64">
        <v>53642</v>
      </c>
      <c r="E24" s="11"/>
    </row>
    <row r="25" spans="1:5" x14ac:dyDescent="0.3">
      <c r="A25" s="53">
        <v>2008</v>
      </c>
      <c r="B25" s="58">
        <f t="shared" si="0"/>
        <v>789376.13115526992</v>
      </c>
      <c r="C25" s="35">
        <v>750866.13115526992</v>
      </c>
      <c r="D25" s="64">
        <v>38510</v>
      </c>
      <c r="E25" s="11"/>
    </row>
    <row r="26" spans="1:5" x14ac:dyDescent="0.3">
      <c r="A26" s="53">
        <v>2009</v>
      </c>
      <c r="B26" s="58">
        <f t="shared" si="0"/>
        <v>1086370.26313252</v>
      </c>
      <c r="C26" s="35">
        <v>1043138.26313252</v>
      </c>
      <c r="D26" s="64">
        <v>43232</v>
      </c>
      <c r="E26" s="11"/>
    </row>
    <row r="27" spans="1:5" x14ac:dyDescent="0.3">
      <c r="A27" s="53">
        <v>2010</v>
      </c>
      <c r="B27" s="58">
        <f t="shared" si="0"/>
        <v>644713.86063980008</v>
      </c>
      <c r="C27" s="35">
        <v>603929.86063980008</v>
      </c>
      <c r="D27" s="64">
        <v>40784</v>
      </c>
      <c r="E27" s="11"/>
    </row>
    <row r="28" spans="1:5" x14ac:dyDescent="0.3">
      <c r="A28" s="53">
        <v>2011</v>
      </c>
      <c r="B28" s="58">
        <f t="shared" si="0"/>
        <v>673534.14918990002</v>
      </c>
      <c r="C28" s="35">
        <v>616044.14918990002</v>
      </c>
      <c r="D28" s="64">
        <v>57490</v>
      </c>
      <c r="E28" s="11"/>
    </row>
    <row r="29" spans="1:5" x14ac:dyDescent="0.3">
      <c r="A29" s="53">
        <v>2012</v>
      </c>
      <c r="B29" s="58">
        <f t="shared" si="0"/>
        <v>1542334.1873717001</v>
      </c>
      <c r="C29" s="35">
        <v>1484985.1873717001</v>
      </c>
      <c r="D29" s="64">
        <v>57349</v>
      </c>
      <c r="E29" s="11">
        <v>1491785</v>
      </c>
    </row>
    <row r="30" spans="1:5" x14ac:dyDescent="0.3">
      <c r="A30" s="53">
        <v>2013</v>
      </c>
      <c r="B30" s="58">
        <f t="shared" si="0"/>
        <v>510315.43593754002</v>
      </c>
      <c r="C30" s="35">
        <v>456265.43593754002</v>
      </c>
      <c r="D30" s="64">
        <v>54050</v>
      </c>
      <c r="E30" s="11">
        <v>1491785</v>
      </c>
    </row>
    <row r="31" spans="1:5" x14ac:dyDescent="0.3">
      <c r="A31" s="53">
        <v>2014</v>
      </c>
      <c r="B31" s="58">
        <f t="shared" si="0"/>
        <v>666446.97103259992</v>
      </c>
      <c r="C31" s="35">
        <v>609877.97103259992</v>
      </c>
      <c r="D31" s="64">
        <v>56569</v>
      </c>
      <c r="E31" s="11">
        <v>1794960</v>
      </c>
    </row>
    <row r="32" spans="1:5" x14ac:dyDescent="0.3">
      <c r="A32" s="53">
        <v>2015</v>
      </c>
      <c r="B32" s="58">
        <f t="shared" ref="B32" si="1">C32+D32</f>
        <v>1067599.0408767997</v>
      </c>
      <c r="C32" s="35">
        <v>1020882.0408767998</v>
      </c>
      <c r="D32" s="64">
        <v>46717</v>
      </c>
      <c r="E32" s="11">
        <v>1794960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opLeftCell="B1" workbookViewId="0">
      <selection activeCell="F2" sqref="F2"/>
    </sheetView>
  </sheetViews>
  <sheetFormatPr defaultRowHeight="14.4" x14ac:dyDescent="0.3"/>
  <cols>
    <col min="2" max="2" width="12.88671875" customWidth="1"/>
    <col min="5" max="5" width="12.5546875" customWidth="1"/>
    <col min="6" max="6" width="11.109375" style="13" customWidth="1"/>
  </cols>
  <sheetData>
    <row r="1" spans="1:7" ht="14.55" x14ac:dyDescent="0.35">
      <c r="A1" t="s">
        <v>55</v>
      </c>
    </row>
    <row r="2" spans="1:7" ht="14.55" x14ac:dyDescent="0.35">
      <c r="A2" s="10" t="s">
        <v>23</v>
      </c>
      <c r="B2" s="13" t="s">
        <v>8</v>
      </c>
      <c r="C2" s="6" t="s">
        <v>2</v>
      </c>
      <c r="D2" s="4" t="s">
        <v>1</v>
      </c>
      <c r="E2" s="8" t="s">
        <v>3</v>
      </c>
      <c r="F2" s="68" t="s">
        <v>26</v>
      </c>
      <c r="G2" t="s">
        <v>73</v>
      </c>
    </row>
    <row r="3" spans="1:7" x14ac:dyDescent="0.3">
      <c r="A3" s="2">
        <v>1986</v>
      </c>
      <c r="B3" s="14">
        <f t="shared" ref="B3:B26" si="0">SUM(C3:E3)</f>
        <v>634788.95027969999</v>
      </c>
      <c r="C3" s="7">
        <v>14933.907489600002</v>
      </c>
      <c r="D3" s="5">
        <v>439898</v>
      </c>
      <c r="E3" s="9">
        <v>179957.04279009998</v>
      </c>
      <c r="F3" s="69">
        <f>C3+E3</f>
        <v>194890.95027969999</v>
      </c>
      <c r="G3" s="13"/>
    </row>
    <row r="4" spans="1:7" x14ac:dyDescent="0.3">
      <c r="A4" s="2">
        <v>1987</v>
      </c>
      <c r="B4" s="14">
        <f t="shared" si="0"/>
        <v>675308.18443900009</v>
      </c>
      <c r="C4" s="7">
        <v>26495.907938999997</v>
      </c>
      <c r="D4" s="5">
        <v>510662</v>
      </c>
      <c r="E4" s="9">
        <v>138150.27650000001</v>
      </c>
      <c r="F4" s="69">
        <f t="shared" ref="F4:F28" si="1">C4+E4</f>
        <v>164646.184439</v>
      </c>
      <c r="G4" s="13"/>
    </row>
    <row r="5" spans="1:7" x14ac:dyDescent="0.3">
      <c r="A5" s="2">
        <v>1988</v>
      </c>
      <c r="B5" s="14">
        <f t="shared" si="0"/>
        <v>364979.33058820001</v>
      </c>
      <c r="C5" s="7">
        <v>20619.330588199995</v>
      </c>
      <c r="D5" s="5">
        <v>344360</v>
      </c>
      <c r="E5" s="9">
        <v>0</v>
      </c>
      <c r="F5" s="69">
        <f t="shared" si="1"/>
        <v>20619.330588199995</v>
      </c>
      <c r="G5" s="13"/>
    </row>
    <row r="6" spans="1:7" x14ac:dyDescent="0.3">
      <c r="A6" s="2">
        <v>1989</v>
      </c>
      <c r="B6" s="14">
        <f t="shared" si="0"/>
        <v>402977.64248639997</v>
      </c>
      <c r="C6" s="7">
        <v>5863.0102423999997</v>
      </c>
      <c r="D6" s="5">
        <v>346395</v>
      </c>
      <c r="E6" s="9">
        <v>50719.632244000008</v>
      </c>
      <c r="F6" s="69">
        <f t="shared" si="1"/>
        <v>56582.642486400007</v>
      </c>
      <c r="G6" s="13"/>
    </row>
    <row r="7" spans="1:7" x14ac:dyDescent="0.3">
      <c r="A7" s="2">
        <v>1990</v>
      </c>
      <c r="B7" s="14">
        <f t="shared" si="0"/>
        <v>204255.59645400001</v>
      </c>
      <c r="C7" s="7">
        <v>3411.596454</v>
      </c>
      <c r="D7" s="5">
        <v>200844</v>
      </c>
      <c r="E7" s="9"/>
      <c r="F7" s="69">
        <f t="shared" si="1"/>
        <v>3411.596454</v>
      </c>
      <c r="G7" s="13"/>
    </row>
    <row r="8" spans="1:7" x14ac:dyDescent="0.3">
      <c r="A8" s="2">
        <v>1991</v>
      </c>
      <c r="B8" s="14">
        <f t="shared" si="0"/>
        <v>151957.46225099999</v>
      </c>
      <c r="C8" s="7">
        <v>4464.3370460000006</v>
      </c>
      <c r="D8" s="5">
        <v>120230</v>
      </c>
      <c r="E8" s="9">
        <v>27263.125205</v>
      </c>
      <c r="F8" s="69">
        <f t="shared" si="1"/>
        <v>31727.462251000001</v>
      </c>
      <c r="G8" s="13"/>
    </row>
    <row r="9" spans="1:7" x14ac:dyDescent="0.3">
      <c r="A9" s="2">
        <v>1992</v>
      </c>
      <c r="B9" s="14">
        <f t="shared" si="0"/>
        <v>198095.34029070003</v>
      </c>
      <c r="C9" s="7">
        <v>22207.3957519</v>
      </c>
      <c r="D9" s="5">
        <v>131788</v>
      </c>
      <c r="E9" s="9">
        <v>44099.944538800002</v>
      </c>
      <c r="F9" s="69">
        <f t="shared" si="1"/>
        <v>66307.340290699998</v>
      </c>
      <c r="G9" s="13"/>
    </row>
    <row r="10" spans="1:7" x14ac:dyDescent="0.3">
      <c r="A10" s="2">
        <v>1993</v>
      </c>
      <c r="B10" s="14">
        <f t="shared" si="0"/>
        <v>158912.07712600002</v>
      </c>
      <c r="C10" s="7">
        <v>12698.077126000004</v>
      </c>
      <c r="D10" s="5">
        <v>146214</v>
      </c>
      <c r="E10" s="9">
        <v>0</v>
      </c>
      <c r="F10" s="69">
        <f t="shared" si="1"/>
        <v>12698.077126000004</v>
      </c>
      <c r="G10" s="13"/>
    </row>
    <row r="11" spans="1:7" x14ac:dyDescent="0.3">
      <c r="A11" s="2">
        <v>1994</v>
      </c>
      <c r="B11" s="14">
        <f t="shared" si="0"/>
        <v>150898.41203019998</v>
      </c>
      <c r="C11" s="7">
        <v>10948.969532000001</v>
      </c>
      <c r="D11" s="5">
        <v>131164</v>
      </c>
      <c r="E11" s="9">
        <v>8785.4424982</v>
      </c>
      <c r="F11" s="69">
        <f t="shared" si="1"/>
        <v>19734.412030200001</v>
      </c>
      <c r="G11" s="13"/>
    </row>
    <row r="12" spans="1:7" x14ac:dyDescent="0.3">
      <c r="A12" s="2">
        <v>1995</v>
      </c>
      <c r="B12" s="14">
        <f t="shared" si="0"/>
        <v>280513.93033190002</v>
      </c>
      <c r="C12" s="7">
        <v>7410.8290380000008</v>
      </c>
      <c r="D12" s="5">
        <v>202233</v>
      </c>
      <c r="E12" s="9">
        <v>70870.101293900007</v>
      </c>
      <c r="F12" s="69">
        <f t="shared" si="1"/>
        <v>78280.930331900003</v>
      </c>
      <c r="G12" s="13"/>
    </row>
    <row r="13" spans="1:7" x14ac:dyDescent="0.3">
      <c r="A13" s="2">
        <v>1996</v>
      </c>
      <c r="B13" s="14">
        <f t="shared" si="0"/>
        <v>374773.23337989999</v>
      </c>
      <c r="C13" s="7">
        <v>14494.086864699997</v>
      </c>
      <c r="D13" s="5">
        <v>191025</v>
      </c>
      <c r="E13" s="9">
        <v>169254.14651520003</v>
      </c>
      <c r="F13" s="69">
        <f t="shared" si="1"/>
        <v>183748.23337990002</v>
      </c>
      <c r="G13" s="13"/>
    </row>
    <row r="14" spans="1:7" x14ac:dyDescent="0.3">
      <c r="A14" s="2">
        <v>1997</v>
      </c>
      <c r="B14" s="14">
        <f t="shared" si="0"/>
        <v>292498.99643329997</v>
      </c>
      <c r="C14" s="7">
        <v>26863.4104152</v>
      </c>
      <c r="D14" s="5">
        <v>170074</v>
      </c>
      <c r="E14" s="9">
        <v>95561.586018100003</v>
      </c>
      <c r="F14" s="69">
        <f t="shared" si="1"/>
        <v>122424.9964333</v>
      </c>
      <c r="G14" s="13"/>
    </row>
    <row r="15" spans="1:7" x14ac:dyDescent="0.3">
      <c r="A15" s="2">
        <v>1998</v>
      </c>
      <c r="B15" s="14">
        <f t="shared" si="0"/>
        <v>279690.35706070001</v>
      </c>
      <c r="C15" s="7">
        <v>15372.0648597</v>
      </c>
      <c r="D15" s="5">
        <v>175140</v>
      </c>
      <c r="E15" s="9">
        <v>89178.292201000004</v>
      </c>
      <c r="F15" s="69">
        <f t="shared" si="1"/>
        <v>104550.3570607</v>
      </c>
      <c r="G15" s="13"/>
    </row>
    <row r="16" spans="1:7" x14ac:dyDescent="0.3">
      <c r="A16" s="2">
        <v>1999</v>
      </c>
      <c r="B16" s="14">
        <f t="shared" si="0"/>
        <v>173925.3312857</v>
      </c>
      <c r="C16" s="7">
        <v>26789.511783800001</v>
      </c>
      <c r="D16" s="5">
        <v>129001</v>
      </c>
      <c r="E16" s="9">
        <v>18134.819501900001</v>
      </c>
      <c r="F16" s="69">
        <f t="shared" si="1"/>
        <v>44924.331285699998</v>
      </c>
      <c r="G16" s="13"/>
    </row>
    <row r="17" spans="1:7" x14ac:dyDescent="0.3">
      <c r="A17" s="2">
        <v>2000</v>
      </c>
      <c r="B17" s="14">
        <f t="shared" si="0"/>
        <v>188007.3082492</v>
      </c>
      <c r="C17" s="7">
        <v>24682.139938199998</v>
      </c>
      <c r="D17" s="5">
        <v>132432</v>
      </c>
      <c r="E17" s="9">
        <v>30893.168310999998</v>
      </c>
      <c r="F17" s="69">
        <f t="shared" si="1"/>
        <v>55575.308249199996</v>
      </c>
      <c r="G17" s="13"/>
    </row>
    <row r="18" spans="1:7" x14ac:dyDescent="0.3">
      <c r="A18" s="2">
        <v>2001</v>
      </c>
      <c r="B18" s="14">
        <f t="shared" si="0"/>
        <v>217203.95683097001</v>
      </c>
      <c r="C18" s="7">
        <v>20566.292706470002</v>
      </c>
      <c r="D18" s="5">
        <v>136302</v>
      </c>
      <c r="E18" s="9">
        <v>60335.664124500006</v>
      </c>
      <c r="F18" s="69">
        <f t="shared" si="1"/>
        <v>80901.956830970012</v>
      </c>
      <c r="G18" s="13"/>
    </row>
    <row r="19" spans="1:7" x14ac:dyDescent="0.3">
      <c r="A19" s="2">
        <v>2002</v>
      </c>
      <c r="B19" s="14">
        <f t="shared" si="0"/>
        <v>202535.09114869998</v>
      </c>
      <c r="C19" s="7">
        <v>13012.024576399999</v>
      </c>
      <c r="D19" s="5">
        <v>149749</v>
      </c>
      <c r="E19" s="9">
        <v>39774.066572299998</v>
      </c>
      <c r="F19" s="69">
        <f t="shared" si="1"/>
        <v>52786.091148699998</v>
      </c>
      <c r="G19" s="13"/>
    </row>
    <row r="20" spans="1:7" x14ac:dyDescent="0.3">
      <c r="A20" s="2">
        <v>2003</v>
      </c>
      <c r="B20" s="14">
        <f t="shared" si="0"/>
        <v>216158.73068829998</v>
      </c>
      <c r="C20" s="7">
        <v>16227.089995800001</v>
      </c>
      <c r="D20" s="5">
        <v>151838</v>
      </c>
      <c r="E20" s="9">
        <v>48093.640692499997</v>
      </c>
      <c r="F20" s="69">
        <f t="shared" si="1"/>
        <v>64320.730688299998</v>
      </c>
      <c r="G20" s="13"/>
    </row>
    <row r="21" spans="1:7" x14ac:dyDescent="0.3">
      <c r="A21" s="2">
        <v>2004</v>
      </c>
      <c r="B21" s="14">
        <f t="shared" si="0"/>
        <v>227152.97900585001</v>
      </c>
      <c r="C21" s="7">
        <v>20227.586702050001</v>
      </c>
      <c r="D21" s="5">
        <v>147357</v>
      </c>
      <c r="E21" s="9">
        <v>59568.392303799999</v>
      </c>
      <c r="F21" s="69">
        <f t="shared" si="1"/>
        <v>79795.979005850008</v>
      </c>
      <c r="G21" s="13"/>
    </row>
    <row r="22" spans="1:7" x14ac:dyDescent="0.3">
      <c r="A22" s="2">
        <v>2005</v>
      </c>
      <c r="B22" s="14">
        <f t="shared" si="0"/>
        <v>178649.73423808001</v>
      </c>
      <c r="C22" s="7">
        <v>25115.802876079997</v>
      </c>
      <c r="D22" s="5">
        <v>115533</v>
      </c>
      <c r="E22" s="9">
        <v>38000.931361999996</v>
      </c>
      <c r="F22" s="69">
        <f t="shared" si="1"/>
        <v>63116.734238079996</v>
      </c>
      <c r="G22" s="13"/>
    </row>
    <row r="23" spans="1:7" x14ac:dyDescent="0.3">
      <c r="A23" s="2">
        <v>2006</v>
      </c>
      <c r="B23" s="14">
        <f t="shared" si="0"/>
        <v>131893.63093389999</v>
      </c>
      <c r="C23" s="7">
        <v>16470.875243999999</v>
      </c>
      <c r="D23" s="5">
        <v>82337</v>
      </c>
      <c r="E23" s="9">
        <v>33085.755689899997</v>
      </c>
      <c r="F23" s="69">
        <f t="shared" si="1"/>
        <v>49556.6309339</v>
      </c>
      <c r="G23" s="13"/>
    </row>
    <row r="24" spans="1:7" x14ac:dyDescent="0.3">
      <c r="A24" s="2">
        <v>2007</v>
      </c>
      <c r="B24" s="14">
        <f t="shared" si="0"/>
        <v>162360.82988400001</v>
      </c>
      <c r="C24" s="7">
        <v>17176.064351599995</v>
      </c>
      <c r="D24" s="5">
        <v>95596</v>
      </c>
      <c r="E24" s="9">
        <v>49588.765532400001</v>
      </c>
      <c r="F24" s="69">
        <f t="shared" si="1"/>
        <v>66764.829883999992</v>
      </c>
      <c r="G24" s="13"/>
    </row>
    <row r="25" spans="1:7" x14ac:dyDescent="0.3">
      <c r="A25" s="2">
        <v>2008</v>
      </c>
      <c r="B25" s="14">
        <f t="shared" si="0"/>
        <v>88108.412603609991</v>
      </c>
      <c r="C25" s="7">
        <v>4690.3308496099999</v>
      </c>
      <c r="D25" s="5">
        <v>53650</v>
      </c>
      <c r="E25" s="9">
        <v>29768.081753999999</v>
      </c>
      <c r="F25" s="69">
        <f t="shared" si="1"/>
        <v>34458.412603609999</v>
      </c>
      <c r="G25" s="13"/>
    </row>
    <row r="26" spans="1:7" x14ac:dyDescent="0.3">
      <c r="A26" s="2">
        <v>2009</v>
      </c>
      <c r="B26" s="14">
        <f t="shared" si="0"/>
        <v>99264.192056180007</v>
      </c>
      <c r="C26" s="7">
        <v>6436.8142307799999</v>
      </c>
      <c r="D26" s="5">
        <v>46800</v>
      </c>
      <c r="E26" s="9">
        <v>46027.377825399999</v>
      </c>
      <c r="F26" s="69">
        <f t="shared" si="1"/>
        <v>52464.19205618</v>
      </c>
      <c r="G26" s="13"/>
    </row>
    <row r="27" spans="1:7" x14ac:dyDescent="0.3">
      <c r="A27" s="2">
        <v>2010</v>
      </c>
      <c r="B27" s="14">
        <f>SUM(C27:E27)</f>
        <v>65302.414660099996</v>
      </c>
      <c r="C27" s="7">
        <v>2904.1857180000002</v>
      </c>
      <c r="D27" s="5">
        <v>44305</v>
      </c>
      <c r="E27" s="9">
        <v>18093.228942099999</v>
      </c>
      <c r="F27" s="69">
        <f t="shared" si="1"/>
        <v>20997.414660099999</v>
      </c>
      <c r="G27" s="41"/>
    </row>
    <row r="28" spans="1:7" x14ac:dyDescent="0.3">
      <c r="A28" s="2">
        <v>2011</v>
      </c>
      <c r="B28" s="14">
        <f>SUM(C28:E28)</f>
        <v>87519.135043400005</v>
      </c>
      <c r="C28" s="7">
        <v>3730.0839930000002</v>
      </c>
      <c r="D28" s="5">
        <v>62478</v>
      </c>
      <c r="E28" s="9">
        <v>21311.051050400001</v>
      </c>
      <c r="F28" s="69">
        <f t="shared" si="1"/>
        <v>25041.135043400001</v>
      </c>
      <c r="G28" s="41">
        <v>245810</v>
      </c>
    </row>
    <row r="29" spans="1:7" x14ac:dyDescent="0.3">
      <c r="A29" s="40">
        <v>2012</v>
      </c>
      <c r="B29" s="41">
        <f t="shared" ref="B29:B31" si="2">SUM(C29:E29)</f>
        <v>107129.8761332</v>
      </c>
      <c r="C29" s="42">
        <v>13860.513629000001</v>
      </c>
      <c r="D29" s="43">
        <v>50830</v>
      </c>
      <c r="E29" s="44">
        <v>42439.362504199999</v>
      </c>
      <c r="F29" s="69">
        <f t="shared" ref="F29:F31" si="3">C29+E29</f>
        <v>56299.876133199999</v>
      </c>
      <c r="G29" s="41">
        <v>245595</v>
      </c>
    </row>
    <row r="30" spans="1:7" s="36" customFormat="1" x14ac:dyDescent="0.3">
      <c r="A30" s="40">
        <v>2013</v>
      </c>
      <c r="B30" s="41">
        <f t="shared" si="2"/>
        <v>114352.48342763999</v>
      </c>
      <c r="C30" s="42">
        <v>7266.5745011399995</v>
      </c>
      <c r="D30" s="43">
        <v>57339</v>
      </c>
      <c r="E30" s="44">
        <v>49746.9089265</v>
      </c>
      <c r="F30" s="69">
        <f t="shared" si="3"/>
        <v>57013.48342764</v>
      </c>
      <c r="G30" s="41">
        <v>256430</v>
      </c>
    </row>
    <row r="31" spans="1:7" s="36" customFormat="1" x14ac:dyDescent="0.3">
      <c r="A31" s="40">
        <v>2014</v>
      </c>
      <c r="B31" s="41">
        <f t="shared" si="2"/>
        <v>78322.243405829999</v>
      </c>
      <c r="C31" s="42">
        <v>7025.3938536300011</v>
      </c>
      <c r="D31" s="43">
        <v>67415</v>
      </c>
      <c r="E31" s="44">
        <v>3881.8495521999998</v>
      </c>
      <c r="F31" s="69">
        <f t="shared" si="3"/>
        <v>10907.24340583</v>
      </c>
      <c r="G31" s="41">
        <v>262594</v>
      </c>
    </row>
    <row r="32" spans="1:7" s="36" customFormat="1" x14ac:dyDescent="0.3">
      <c r="A32" s="40">
        <v>2015</v>
      </c>
      <c r="B32" s="41">
        <f t="shared" ref="B32" si="4">SUM(C32:E32)</f>
        <v>187937.20095422</v>
      </c>
      <c r="C32" s="42">
        <v>50638.211458919999</v>
      </c>
      <c r="D32" s="43">
        <v>80088</v>
      </c>
      <c r="E32" s="44">
        <v>57210.989495299997</v>
      </c>
      <c r="F32" s="69">
        <f t="shared" ref="F32" si="5">C32+E32</f>
        <v>107849.20095422</v>
      </c>
      <c r="G32" s="41">
        <v>262594</v>
      </c>
    </row>
    <row r="33" spans="4:6" x14ac:dyDescent="0.3">
      <c r="F33"/>
    </row>
    <row r="34" spans="4:6" x14ac:dyDescent="0.3">
      <c r="F34"/>
    </row>
    <row r="35" spans="4:6" ht="14.4" customHeight="1" x14ac:dyDescent="0.3">
      <c r="F35"/>
    </row>
    <row r="36" spans="4:6" x14ac:dyDescent="0.3">
      <c r="F36"/>
    </row>
    <row r="37" spans="4:6" x14ac:dyDescent="0.3">
      <c r="F37"/>
    </row>
    <row r="38" spans="4:6" x14ac:dyDescent="0.3">
      <c r="D38" s="36"/>
      <c r="F38"/>
    </row>
    <row r="39" spans="4:6" x14ac:dyDescent="0.3">
      <c r="F39"/>
    </row>
    <row r="40" spans="4:6" x14ac:dyDescent="0.3">
      <c r="F40"/>
    </row>
    <row r="41" spans="4:6" x14ac:dyDescent="0.3">
      <c r="F41"/>
    </row>
    <row r="42" spans="4:6" x14ac:dyDescent="0.3">
      <c r="F42"/>
    </row>
    <row r="43" spans="4:6" x14ac:dyDescent="0.3">
      <c r="F43"/>
    </row>
    <row r="44" spans="4:6" x14ac:dyDescent="0.3">
      <c r="F44"/>
    </row>
    <row r="45" spans="4:6" x14ac:dyDescent="0.3">
      <c r="F45"/>
    </row>
    <row r="46" spans="4:6" x14ac:dyDescent="0.3">
      <c r="F46"/>
    </row>
    <row r="47" spans="4:6" x14ac:dyDescent="0.3">
      <c r="F47"/>
    </row>
    <row r="48" spans="4:6" x14ac:dyDescent="0.3">
      <c r="F48"/>
    </row>
    <row r="49" spans="6:6" x14ac:dyDescent="0.3">
      <c r="F49"/>
    </row>
    <row r="50" spans="6:6" x14ac:dyDescent="0.3">
      <c r="F50"/>
    </row>
    <row r="51" spans="6:6" x14ac:dyDescent="0.3">
      <c r="F51"/>
    </row>
    <row r="52" spans="6:6" x14ac:dyDescent="0.3">
      <c r="F52"/>
    </row>
    <row r="53" spans="6:6" x14ac:dyDescent="0.3">
      <c r="F53"/>
    </row>
    <row r="54" spans="6:6" x14ac:dyDescent="0.3">
      <c r="F54"/>
    </row>
    <row r="55" spans="6:6" x14ac:dyDescent="0.3">
      <c r="F55"/>
    </row>
    <row r="56" spans="6:6" x14ac:dyDescent="0.3">
      <c r="F56"/>
    </row>
    <row r="57" spans="6:6" x14ac:dyDescent="0.3">
      <c r="F57"/>
    </row>
    <row r="58" spans="6:6" x14ac:dyDescent="0.3">
      <c r="F58"/>
    </row>
    <row r="59" spans="6:6" x14ac:dyDescent="0.3">
      <c r="F59"/>
    </row>
    <row r="60" spans="6:6" x14ac:dyDescent="0.3">
      <c r="F60"/>
    </row>
    <row r="61" spans="6:6" x14ac:dyDescent="0.3">
      <c r="F61"/>
    </row>
    <row r="62" spans="6:6" x14ac:dyDescent="0.3">
      <c r="F62"/>
    </row>
    <row r="63" spans="6:6" x14ac:dyDescent="0.3">
      <c r="F63"/>
    </row>
    <row r="64" spans="6:6" x14ac:dyDescent="0.3">
      <c r="F64"/>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G28" sqref="G28"/>
    </sheetView>
  </sheetViews>
  <sheetFormatPr defaultRowHeight="14.4" x14ac:dyDescent="0.3"/>
  <cols>
    <col min="1" max="1" width="8.88671875" style="36"/>
    <col min="2" max="3" width="10.109375" style="36" bestFit="1" customWidth="1"/>
    <col min="4" max="4" width="9.88671875" style="36" customWidth="1"/>
    <col min="5" max="5" width="10.5546875" style="36" customWidth="1"/>
    <col min="6" max="16384" width="8.88671875" style="36"/>
  </cols>
  <sheetData>
    <row r="1" spans="1:5" x14ac:dyDescent="0.3">
      <c r="A1" s="36" t="s">
        <v>76</v>
      </c>
    </row>
    <row r="2" spans="1:5" x14ac:dyDescent="0.3">
      <c r="A2" s="53" t="s">
        <v>23</v>
      </c>
      <c r="B2" s="65" t="s">
        <v>8</v>
      </c>
      <c r="C2" s="62" t="s">
        <v>64</v>
      </c>
      <c r="D2" s="63" t="s">
        <v>63</v>
      </c>
      <c r="E2" s="53" t="s">
        <v>65</v>
      </c>
    </row>
    <row r="3" spans="1:5" x14ac:dyDescent="0.3">
      <c r="A3" s="53">
        <v>1986</v>
      </c>
      <c r="B3" s="66">
        <v>10708425.060652053</v>
      </c>
      <c r="C3" s="35">
        <v>7914111.060652053</v>
      </c>
      <c r="D3" s="64">
        <v>2794314</v>
      </c>
      <c r="E3" s="41"/>
    </row>
    <row r="4" spans="1:5" x14ac:dyDescent="0.3">
      <c r="A4" s="53">
        <v>1987</v>
      </c>
      <c r="B4" s="66">
        <v>8709076.189296741</v>
      </c>
      <c r="C4" s="35">
        <v>5372577.1892967401</v>
      </c>
      <c r="D4" s="64">
        <v>3336499</v>
      </c>
      <c r="E4" s="11">
        <v>9680000</v>
      </c>
    </row>
    <row r="5" spans="1:5" x14ac:dyDescent="0.3">
      <c r="A5" s="53">
        <v>1988</v>
      </c>
      <c r="B5" s="66">
        <v>8473619.652333321</v>
      </c>
      <c r="C5" s="35">
        <v>5375375.652333321</v>
      </c>
      <c r="D5" s="64">
        <v>3098244</v>
      </c>
      <c r="E5" s="11">
        <v>9680000</v>
      </c>
    </row>
    <row r="6" spans="1:5" x14ac:dyDescent="0.3">
      <c r="A6" s="53">
        <v>1989</v>
      </c>
      <c r="B6" s="66">
        <v>6084736.4356507994</v>
      </c>
      <c r="C6" s="35">
        <v>3684421.4356507994</v>
      </c>
      <c r="D6" s="64">
        <v>2400315</v>
      </c>
      <c r="E6" s="11">
        <v>9680000</v>
      </c>
    </row>
    <row r="7" spans="1:5" x14ac:dyDescent="0.3">
      <c r="A7" s="53">
        <v>1990</v>
      </c>
      <c r="B7" s="66">
        <v>6060909.8880989999</v>
      </c>
      <c r="C7" s="35">
        <v>3604977.8880989999</v>
      </c>
      <c r="D7" s="64">
        <v>2455932</v>
      </c>
      <c r="E7" s="11">
        <v>9680000</v>
      </c>
    </row>
    <row r="8" spans="1:5" x14ac:dyDescent="0.3">
      <c r="A8" s="53">
        <v>1991</v>
      </c>
      <c r="B8" s="66">
        <v>8417303.6375349108</v>
      </c>
      <c r="C8" s="35">
        <v>5885367.6375349108</v>
      </c>
      <c r="D8" s="64">
        <v>2531936</v>
      </c>
      <c r="E8" s="11">
        <v>9680000</v>
      </c>
    </row>
    <row r="9" spans="1:5" x14ac:dyDescent="0.3">
      <c r="A9" s="53">
        <v>1992</v>
      </c>
      <c r="B9" s="66">
        <v>9488088.8122700993</v>
      </c>
      <c r="C9" s="35">
        <v>7288124.8122700993</v>
      </c>
      <c r="D9" s="64">
        <v>2199964</v>
      </c>
      <c r="E9" s="11">
        <v>9680000</v>
      </c>
    </row>
    <row r="10" spans="1:5" x14ac:dyDescent="0.3">
      <c r="A10" s="53">
        <v>1993</v>
      </c>
      <c r="B10" s="66">
        <v>5569078.0350903999</v>
      </c>
      <c r="C10" s="35">
        <v>3460583.0350903999</v>
      </c>
      <c r="D10" s="64">
        <v>2108495</v>
      </c>
      <c r="E10" s="11">
        <v>9680000</v>
      </c>
    </row>
    <row r="11" spans="1:5" x14ac:dyDescent="0.3">
      <c r="A11" s="53">
        <v>1994</v>
      </c>
      <c r="B11" s="66">
        <v>5940580.3234769898</v>
      </c>
      <c r="C11" s="35">
        <v>4019030.3234769898</v>
      </c>
      <c r="D11" s="64">
        <v>1921550</v>
      </c>
      <c r="E11" s="11">
        <v>9680000</v>
      </c>
    </row>
    <row r="12" spans="1:5" x14ac:dyDescent="0.3">
      <c r="A12" s="53">
        <v>1995</v>
      </c>
      <c r="B12" s="66">
        <v>7084410.1205450976</v>
      </c>
      <c r="C12" s="35">
        <v>5120017.1205450976</v>
      </c>
      <c r="D12" s="64">
        <v>1964393</v>
      </c>
      <c r="E12" s="11">
        <v>9680000</v>
      </c>
    </row>
    <row r="13" spans="1:5" x14ac:dyDescent="0.3">
      <c r="A13" s="53">
        <v>1996</v>
      </c>
      <c r="B13" s="66">
        <v>6308057.641765398</v>
      </c>
      <c r="C13" s="35">
        <v>4273547.641765398</v>
      </c>
      <c r="D13" s="64">
        <v>2034510</v>
      </c>
      <c r="E13" s="11">
        <v>9680000</v>
      </c>
    </row>
    <row r="14" spans="1:5" x14ac:dyDescent="0.3">
      <c r="A14" s="53">
        <v>1997</v>
      </c>
      <c r="B14" s="66">
        <v>9418795.3862995096</v>
      </c>
      <c r="C14" s="35">
        <v>6412140.3862995105</v>
      </c>
      <c r="D14" s="64">
        <v>3006655</v>
      </c>
      <c r="E14" s="11">
        <v>9680000</v>
      </c>
    </row>
    <row r="15" spans="1:5" x14ac:dyDescent="0.3">
      <c r="A15" s="53">
        <v>1998</v>
      </c>
      <c r="B15" s="66">
        <v>7375126.8117326479</v>
      </c>
      <c r="C15" s="35">
        <v>5047929.8117326479</v>
      </c>
      <c r="D15" s="64">
        <v>2327197</v>
      </c>
      <c r="E15" s="11">
        <v>9680000</v>
      </c>
    </row>
    <row r="16" spans="1:5" x14ac:dyDescent="0.3">
      <c r="A16" s="53">
        <v>1999</v>
      </c>
      <c r="B16" s="66">
        <v>5728408.8409634493</v>
      </c>
      <c r="C16" s="35">
        <v>3399674.8409634493</v>
      </c>
      <c r="D16" s="64">
        <v>2328734</v>
      </c>
      <c r="E16" s="11">
        <v>9680000</v>
      </c>
    </row>
    <row r="17" spans="1:5" x14ac:dyDescent="0.3">
      <c r="A17" s="53">
        <v>2000</v>
      </c>
      <c r="B17" s="66">
        <v>7842658.8526827171</v>
      </c>
      <c r="C17" s="35">
        <v>5653478.8526827171</v>
      </c>
      <c r="D17" s="64">
        <v>2189180</v>
      </c>
      <c r="E17" s="11">
        <v>9680000</v>
      </c>
    </row>
    <row r="18" spans="1:5" x14ac:dyDescent="0.3">
      <c r="A18" s="53">
        <v>2001</v>
      </c>
      <c r="B18" s="66">
        <v>6626935.7717258893</v>
      </c>
      <c r="C18" s="35">
        <v>4745573.7717258893</v>
      </c>
      <c r="D18" s="64">
        <v>1881362</v>
      </c>
      <c r="E18" s="11">
        <v>9680000</v>
      </c>
    </row>
    <row r="19" spans="1:5" x14ac:dyDescent="0.3">
      <c r="A19" s="53">
        <v>2002</v>
      </c>
      <c r="B19" s="66">
        <v>4645852.4845114388</v>
      </c>
      <c r="C19" s="35">
        <v>2950275.4845114388</v>
      </c>
      <c r="D19" s="64">
        <v>1695577</v>
      </c>
      <c r="E19" s="11">
        <v>9680000</v>
      </c>
    </row>
    <row r="20" spans="1:5" x14ac:dyDescent="0.3">
      <c r="A20" s="53">
        <v>2003</v>
      </c>
      <c r="B20" s="66">
        <v>6006519.036925626</v>
      </c>
      <c r="C20" s="35">
        <v>4128755.036925626</v>
      </c>
      <c r="D20" s="64">
        <v>1877764</v>
      </c>
      <c r="E20" s="11">
        <v>9680000</v>
      </c>
    </row>
    <row r="21" spans="1:5" x14ac:dyDescent="0.3">
      <c r="A21" s="53">
        <v>2004</v>
      </c>
      <c r="B21" s="66">
        <v>7240551.5844099857</v>
      </c>
      <c r="C21" s="35">
        <v>4635351.5844099857</v>
      </c>
      <c r="D21" s="64">
        <v>2605200</v>
      </c>
      <c r="E21" s="11">
        <v>9680000</v>
      </c>
    </row>
    <row r="22" spans="1:5" x14ac:dyDescent="0.3">
      <c r="A22" s="53">
        <v>2005</v>
      </c>
      <c r="B22" s="66">
        <v>5386716.3976717303</v>
      </c>
      <c r="C22" s="35">
        <v>3088138.3976717303</v>
      </c>
      <c r="D22" s="64">
        <v>2298578</v>
      </c>
      <c r="E22" s="11">
        <v>9680000</v>
      </c>
    </row>
    <row r="23" spans="1:5" x14ac:dyDescent="0.3">
      <c r="A23" s="53">
        <v>2006</v>
      </c>
      <c r="B23" s="66">
        <v>6927833.3720141184</v>
      </c>
      <c r="C23" s="35">
        <v>4005357.3720141188</v>
      </c>
      <c r="D23" s="64">
        <v>2922476</v>
      </c>
      <c r="E23" s="11">
        <v>9680000</v>
      </c>
    </row>
    <row r="24" spans="1:5" x14ac:dyDescent="0.3">
      <c r="A24" s="53">
        <v>2007</v>
      </c>
      <c r="B24" s="66">
        <v>8388905.8835852612</v>
      </c>
      <c r="C24" s="35">
        <v>5833782.8835852612</v>
      </c>
      <c r="D24" s="64">
        <v>2555123</v>
      </c>
      <c r="E24" s="11">
        <v>9680000</v>
      </c>
    </row>
    <row r="25" spans="1:5" x14ac:dyDescent="0.3">
      <c r="A25" s="53">
        <v>2008</v>
      </c>
      <c r="B25" s="66">
        <v>6393374.1592041394</v>
      </c>
      <c r="C25" s="35">
        <v>3206622.1592041394</v>
      </c>
      <c r="D25" s="64">
        <v>3186752</v>
      </c>
      <c r="E25" s="11">
        <v>9680000</v>
      </c>
    </row>
    <row r="26" spans="1:5" x14ac:dyDescent="0.3">
      <c r="A26" s="53">
        <v>2009</v>
      </c>
      <c r="B26" s="66">
        <v>7099595.9465828203</v>
      </c>
      <c r="C26" s="35">
        <v>3587407.9465828198</v>
      </c>
      <c r="D26" s="64">
        <v>3512188</v>
      </c>
      <c r="E26" s="11">
        <v>9680000</v>
      </c>
    </row>
    <row r="27" spans="1:5" x14ac:dyDescent="0.3">
      <c r="A27" s="53">
        <v>2010</v>
      </c>
      <c r="B27" s="66">
        <v>5355931.8302750094</v>
      </c>
      <c r="C27" s="35">
        <v>2001027.8302750094</v>
      </c>
      <c r="D27" s="64">
        <v>3354904</v>
      </c>
      <c r="E27" s="11">
        <v>9680000</v>
      </c>
    </row>
    <row r="28" spans="1:5" x14ac:dyDescent="0.3">
      <c r="A28" s="53">
        <v>2011</v>
      </c>
      <c r="B28" s="66">
        <v>3394520.0352606396</v>
      </c>
      <c r="C28" s="35">
        <v>1381876.0352606396</v>
      </c>
      <c r="D28" s="64">
        <v>2012644</v>
      </c>
      <c r="E28" s="11">
        <v>9680000</v>
      </c>
    </row>
    <row r="29" spans="1:5" x14ac:dyDescent="0.3">
      <c r="A29" s="53">
        <v>2012</v>
      </c>
      <c r="B29" s="66">
        <v>2649186.2480482999</v>
      </c>
      <c r="C29" s="35">
        <v>1325089.2480482999</v>
      </c>
      <c r="D29" s="64">
        <v>1324097</v>
      </c>
      <c r="E29" s="11">
        <v>9852423</v>
      </c>
    </row>
    <row r="30" spans="1:5" x14ac:dyDescent="0.3">
      <c r="A30" s="53">
        <v>2013</v>
      </c>
      <c r="B30" s="66">
        <v>2170664.51478787</v>
      </c>
      <c r="C30" s="35">
        <v>1125005.51478787</v>
      </c>
      <c r="D30" s="64">
        <v>1045659</v>
      </c>
      <c r="E30" s="11">
        <v>9562775</v>
      </c>
    </row>
    <row r="31" spans="1:5" x14ac:dyDescent="0.3">
      <c r="A31" s="53">
        <v>2014</v>
      </c>
      <c r="B31" s="66">
        <v>2545502.7894636993</v>
      </c>
      <c r="C31" s="35">
        <v>1162035.0394636993</v>
      </c>
      <c r="D31" s="64">
        <v>1383467.75</v>
      </c>
      <c r="E31" s="11">
        <v>9232379</v>
      </c>
    </row>
    <row r="32" spans="1:5" x14ac:dyDescent="0.3">
      <c r="A32" s="53">
        <v>2015</v>
      </c>
      <c r="B32" s="66">
        <v>2351434.39218202</v>
      </c>
      <c r="C32" s="35">
        <v>1280147.8097647298</v>
      </c>
      <c r="D32" s="64">
        <v>1204495</v>
      </c>
      <c r="E32" s="11">
        <v>10460000</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opLeftCell="A4" workbookViewId="0">
      <selection activeCell="G30" sqref="G30"/>
    </sheetView>
  </sheetViews>
  <sheetFormatPr defaultRowHeight="14.4" x14ac:dyDescent="0.3"/>
  <cols>
    <col min="1" max="3" width="8.88671875" style="36"/>
    <col min="4" max="4" width="10" style="36" customWidth="1"/>
    <col min="5" max="16384" width="8.88671875" style="36"/>
  </cols>
  <sheetData>
    <row r="1" spans="1:5" x14ac:dyDescent="0.3">
      <c r="A1" s="36" t="s">
        <v>77</v>
      </c>
    </row>
    <row r="2" spans="1:5" x14ac:dyDescent="0.3">
      <c r="A2" s="53" t="s">
        <v>23</v>
      </c>
      <c r="B2" s="65" t="s">
        <v>8</v>
      </c>
      <c r="C2" s="62" t="s">
        <v>64</v>
      </c>
      <c r="D2" s="63" t="s">
        <v>63</v>
      </c>
      <c r="E2" s="53" t="s">
        <v>73</v>
      </c>
    </row>
    <row r="3" spans="1:5" x14ac:dyDescent="0.3">
      <c r="A3" s="53">
        <v>1986</v>
      </c>
      <c r="B3" s="66">
        <v>5778590.7603416834</v>
      </c>
      <c r="C3" s="35">
        <v>1361511.7603416834</v>
      </c>
      <c r="D3" s="64">
        <v>4417079</v>
      </c>
    </row>
    <row r="4" spans="1:5" x14ac:dyDescent="0.3">
      <c r="A4" s="53">
        <v>1987</v>
      </c>
      <c r="B4" s="66">
        <v>6100343.6749319918</v>
      </c>
      <c r="C4" s="35">
        <v>1797744.6749319921</v>
      </c>
      <c r="D4" s="64">
        <v>4302599</v>
      </c>
      <c r="E4" s="11">
        <v>2900000</v>
      </c>
    </row>
    <row r="5" spans="1:5" x14ac:dyDescent="0.3">
      <c r="A5" s="53">
        <v>1988</v>
      </c>
      <c r="B5" s="66">
        <v>6822299.5566562722</v>
      </c>
      <c r="C5" s="35">
        <v>2977800.5566562722</v>
      </c>
      <c r="D5" s="64">
        <v>3844499</v>
      </c>
      <c r="E5" s="11">
        <v>2900000</v>
      </c>
    </row>
    <row r="6" spans="1:5" x14ac:dyDescent="0.3">
      <c r="A6" s="53">
        <v>1989</v>
      </c>
      <c r="B6" s="66">
        <v>5295301.528957597</v>
      </c>
      <c r="C6" s="35">
        <v>1449153.528957597</v>
      </c>
      <c r="D6" s="64">
        <v>3846148</v>
      </c>
      <c r="E6" s="11">
        <v>6000000</v>
      </c>
    </row>
    <row r="7" spans="1:5" x14ac:dyDescent="0.3">
      <c r="A7" s="53">
        <v>1990</v>
      </c>
      <c r="B7" s="66">
        <v>5284037.5846078098</v>
      </c>
      <c r="C7" s="35">
        <v>1876126.5846078093</v>
      </c>
      <c r="D7" s="64">
        <v>3407911</v>
      </c>
      <c r="E7" s="11">
        <v>6000000</v>
      </c>
    </row>
    <row r="8" spans="1:5" x14ac:dyDescent="0.3">
      <c r="A8" s="53">
        <v>1991</v>
      </c>
      <c r="B8" s="66">
        <v>7068222.4428480044</v>
      </c>
      <c r="C8" s="35">
        <v>2485192.4428480049</v>
      </c>
      <c r="D8" s="64">
        <v>4583030</v>
      </c>
      <c r="E8" s="11">
        <v>6000000</v>
      </c>
    </row>
    <row r="9" spans="1:5" x14ac:dyDescent="0.3">
      <c r="A9" s="53">
        <v>1992</v>
      </c>
      <c r="B9" s="66">
        <v>4920831.1642621364</v>
      </c>
      <c r="C9" s="35">
        <v>1761520.164262136</v>
      </c>
      <c r="D9" s="64">
        <v>3159311</v>
      </c>
      <c r="E9" s="11">
        <v>6000000</v>
      </c>
    </row>
    <row r="10" spans="1:5" x14ac:dyDescent="0.3">
      <c r="A10" s="53">
        <v>1993</v>
      </c>
      <c r="B10" s="66">
        <v>6239431.4230642905</v>
      </c>
      <c r="C10" s="35">
        <v>1336516.4230642905</v>
      </c>
      <c r="D10" s="64">
        <v>4902915</v>
      </c>
      <c r="E10" s="11">
        <v>6000000</v>
      </c>
    </row>
    <row r="11" spans="1:5" x14ac:dyDescent="0.3">
      <c r="A11" s="53">
        <v>1994</v>
      </c>
      <c r="B11" s="66">
        <v>5690390.3426871663</v>
      </c>
      <c r="C11" s="35">
        <v>1548749.3426871663</v>
      </c>
      <c r="D11" s="64">
        <v>4141641</v>
      </c>
      <c r="E11" s="11">
        <v>6000000</v>
      </c>
    </row>
    <row r="12" spans="1:5" x14ac:dyDescent="0.3">
      <c r="A12" s="53">
        <v>1995</v>
      </c>
      <c r="B12" s="66">
        <v>4563310.0506457398</v>
      </c>
      <c r="C12" s="35">
        <v>917701.05064574</v>
      </c>
      <c r="D12" s="64">
        <v>3645609</v>
      </c>
      <c r="E12" s="11">
        <v>6000000</v>
      </c>
    </row>
    <row r="13" spans="1:5" x14ac:dyDescent="0.3">
      <c r="A13" s="53">
        <v>1996</v>
      </c>
      <c r="B13" s="66">
        <v>4181729.4306688728</v>
      </c>
      <c r="C13" s="35">
        <v>1237259.4306688728</v>
      </c>
      <c r="D13" s="64">
        <v>2944470</v>
      </c>
      <c r="E13" s="11">
        <v>6000000</v>
      </c>
    </row>
    <row r="14" spans="1:5" x14ac:dyDescent="0.3">
      <c r="A14" s="53">
        <v>1997</v>
      </c>
      <c r="B14" s="66">
        <v>4788616.6741562476</v>
      </c>
      <c r="C14" s="35">
        <v>1580159.6741562476</v>
      </c>
      <c r="D14" s="64">
        <v>3208457</v>
      </c>
      <c r="E14" s="11">
        <v>6000000</v>
      </c>
    </row>
    <row r="15" spans="1:5" x14ac:dyDescent="0.3">
      <c r="A15" s="53">
        <v>1998</v>
      </c>
      <c r="B15" s="66">
        <v>4099042.8940217569</v>
      </c>
      <c r="C15" s="35">
        <v>1081689.8940217569</v>
      </c>
      <c r="D15" s="64">
        <v>3017353</v>
      </c>
      <c r="E15" s="11">
        <v>6000000</v>
      </c>
    </row>
    <row r="16" spans="1:5" x14ac:dyDescent="0.3">
      <c r="A16" s="53">
        <v>1999</v>
      </c>
      <c r="B16" s="66">
        <v>3578951.6847627396</v>
      </c>
      <c r="C16" s="35">
        <v>1258246.6847627398</v>
      </c>
      <c r="D16" s="64">
        <v>2320705</v>
      </c>
      <c r="E16" s="11">
        <v>6000000</v>
      </c>
    </row>
    <row r="17" spans="1:5" x14ac:dyDescent="0.3">
      <c r="A17" s="53">
        <v>2000</v>
      </c>
      <c r="B17" s="66">
        <v>4198009.0168246599</v>
      </c>
      <c r="C17" s="35">
        <v>1665638.0168246601</v>
      </c>
      <c r="D17" s="64">
        <v>2532371</v>
      </c>
      <c r="E17" s="11">
        <v>6000000</v>
      </c>
    </row>
    <row r="18" spans="1:5" x14ac:dyDescent="0.3">
      <c r="A18" s="53">
        <v>2001</v>
      </c>
      <c r="B18" s="66">
        <v>4630588.2829818763</v>
      </c>
      <c r="C18" s="35">
        <v>1654948.2829818767</v>
      </c>
      <c r="D18" s="64">
        <v>2975640</v>
      </c>
      <c r="E18" s="11">
        <v>6000000</v>
      </c>
    </row>
    <row r="19" spans="1:5" x14ac:dyDescent="0.3">
      <c r="A19" s="53">
        <v>2002</v>
      </c>
      <c r="B19" s="66">
        <v>4615650.8401561845</v>
      </c>
      <c r="C19" s="35">
        <v>1807737.840156184</v>
      </c>
      <c r="D19" s="64">
        <v>2807913</v>
      </c>
      <c r="E19" s="11">
        <v>6000000</v>
      </c>
    </row>
    <row r="20" spans="1:5" x14ac:dyDescent="0.3">
      <c r="A20" s="53">
        <v>2003</v>
      </c>
      <c r="B20" s="66">
        <v>4801187.1878948295</v>
      </c>
      <c r="C20" s="35">
        <v>1509320.1878948298</v>
      </c>
      <c r="D20" s="64">
        <v>3291867</v>
      </c>
      <c r="E20" s="11">
        <v>6000000</v>
      </c>
    </row>
    <row r="21" spans="1:5" x14ac:dyDescent="0.3">
      <c r="A21" s="53">
        <v>2004</v>
      </c>
      <c r="B21" s="66">
        <v>4970191.8552821595</v>
      </c>
      <c r="C21" s="35">
        <v>1378211.8552821593</v>
      </c>
      <c r="D21" s="64">
        <v>3591980</v>
      </c>
      <c r="E21" s="11">
        <v>6000000</v>
      </c>
    </row>
    <row r="22" spans="1:5" x14ac:dyDescent="0.3">
      <c r="A22" s="53">
        <v>2005</v>
      </c>
      <c r="B22" s="66">
        <v>4981145.3034410644</v>
      </c>
      <c r="C22" s="35">
        <v>1352185.303441064</v>
      </c>
      <c r="D22" s="64">
        <v>3628960</v>
      </c>
      <c r="E22" s="11">
        <v>6000000</v>
      </c>
    </row>
    <row r="23" spans="1:5" x14ac:dyDescent="0.3">
      <c r="A23" s="53">
        <v>2006</v>
      </c>
      <c r="B23" s="66">
        <v>4735132.3834658749</v>
      </c>
      <c r="C23" s="35">
        <v>1116321.3834658752</v>
      </c>
      <c r="D23" s="64">
        <v>3618811</v>
      </c>
      <c r="E23" s="11">
        <v>6000000</v>
      </c>
    </row>
    <row r="24" spans="1:5" x14ac:dyDescent="0.3">
      <c r="A24" s="53">
        <v>2007</v>
      </c>
      <c r="B24" s="66">
        <v>5533061.6980866324</v>
      </c>
      <c r="C24" s="35">
        <v>1725026.6980866329</v>
      </c>
      <c r="D24" s="64">
        <v>3808035</v>
      </c>
      <c r="E24" s="11">
        <v>6000000</v>
      </c>
    </row>
    <row r="25" spans="1:5" x14ac:dyDescent="0.3">
      <c r="A25" s="53">
        <v>2008</v>
      </c>
      <c r="B25" s="66">
        <v>4741289.0433457959</v>
      </c>
      <c r="C25" s="35">
        <v>1907229.0433457955</v>
      </c>
      <c r="D25" s="64">
        <v>2834060</v>
      </c>
      <c r="E25" s="11">
        <v>6000000</v>
      </c>
    </row>
    <row r="26" spans="1:5" x14ac:dyDescent="0.3">
      <c r="A26" s="53">
        <v>2009</v>
      </c>
      <c r="B26" s="66">
        <v>5392390.6803450882</v>
      </c>
      <c r="C26" s="35">
        <v>1653128.6803450885</v>
      </c>
      <c r="D26" s="64">
        <v>3739262</v>
      </c>
      <c r="E26" s="11">
        <v>6000000</v>
      </c>
    </row>
    <row r="27" spans="1:5" x14ac:dyDescent="0.3">
      <c r="A27" s="53">
        <v>2010</v>
      </c>
      <c r="B27" s="66">
        <v>6176155.3099731002</v>
      </c>
      <c r="C27" s="35">
        <v>1677163.3099730997</v>
      </c>
      <c r="D27" s="64">
        <v>4498992</v>
      </c>
      <c r="E27" s="11">
        <v>6000000</v>
      </c>
    </row>
    <row r="28" spans="1:5" x14ac:dyDescent="0.3">
      <c r="A28" s="53">
        <v>2011</v>
      </c>
      <c r="B28" s="66">
        <v>5637944.3417483317</v>
      </c>
      <c r="C28" s="35">
        <v>1345488.3417483319</v>
      </c>
      <c r="D28" s="64">
        <v>4292456</v>
      </c>
      <c r="E28" s="11">
        <v>6000000</v>
      </c>
    </row>
    <row r="29" spans="1:5" x14ac:dyDescent="0.3">
      <c r="A29" s="53">
        <v>2012</v>
      </c>
      <c r="B29" s="66">
        <v>4674552.1411807658</v>
      </c>
      <c r="C29" s="35">
        <v>1177031.141180766</v>
      </c>
      <c r="D29" s="64">
        <v>3497521</v>
      </c>
      <c r="E29" s="11">
        <v>5690000</v>
      </c>
    </row>
    <row r="30" spans="1:5" x14ac:dyDescent="0.3">
      <c r="A30" s="53">
        <v>2013</v>
      </c>
      <c r="B30" s="66">
        <v>4234990.3789213728</v>
      </c>
      <c r="C30" s="35">
        <v>1373335.378921373</v>
      </c>
      <c r="D30" s="64">
        <v>2861655</v>
      </c>
      <c r="E30" s="11">
        <v>5690000</v>
      </c>
    </row>
    <row r="31" spans="1:5" x14ac:dyDescent="0.3">
      <c r="A31" s="53">
        <v>2014</v>
      </c>
      <c r="B31" s="66">
        <v>4379660.21393645</v>
      </c>
      <c r="C31" s="35">
        <v>1137746.5739364498</v>
      </c>
      <c r="D31" s="64">
        <v>3241913.64</v>
      </c>
      <c r="E31" s="11">
        <v>5690000</v>
      </c>
    </row>
    <row r="32" spans="1:5" x14ac:dyDescent="0.3">
      <c r="A32" s="53">
        <v>2015</v>
      </c>
      <c r="B32" s="66">
        <v>4524330.0489515299</v>
      </c>
      <c r="C32" s="35">
        <v>724052.58092807292</v>
      </c>
      <c r="D32" s="64">
        <v>2317842.08</v>
      </c>
      <c r="E32" s="11">
        <v>6063000</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12" sqref="B12"/>
    </sheetView>
  </sheetViews>
  <sheetFormatPr defaultRowHeight="14.4" x14ac:dyDescent="0.3"/>
  <cols>
    <col min="1" max="16384" width="8.88671875" style="36"/>
  </cols>
  <sheetData>
    <row r="1" spans="1:5" x14ac:dyDescent="0.3">
      <c r="A1" s="36" t="s">
        <v>70</v>
      </c>
    </row>
    <row r="2" spans="1:5" x14ac:dyDescent="0.3">
      <c r="A2" s="53" t="s">
        <v>23</v>
      </c>
      <c r="B2" s="65" t="s">
        <v>8</v>
      </c>
      <c r="C2" s="62" t="s">
        <v>64</v>
      </c>
      <c r="D2" s="63" t="s">
        <v>63</v>
      </c>
      <c r="E2" s="53" t="s">
        <v>73</v>
      </c>
    </row>
    <row r="3" spans="1:5" x14ac:dyDescent="0.3">
      <c r="A3" s="53">
        <v>1986</v>
      </c>
      <c r="B3" s="66">
        <v>2544702.5241070897</v>
      </c>
      <c r="C3" s="35">
        <v>2325068.5241070897</v>
      </c>
      <c r="D3" s="64">
        <v>219634</v>
      </c>
      <c r="E3" s="41"/>
    </row>
    <row r="4" spans="1:5" x14ac:dyDescent="0.3">
      <c r="A4" s="53">
        <v>1987</v>
      </c>
      <c r="B4" s="66">
        <v>1720671.2581086599</v>
      </c>
      <c r="C4" s="35">
        <v>1446977.2581086599</v>
      </c>
      <c r="D4" s="64">
        <v>273694</v>
      </c>
      <c r="E4" s="41"/>
    </row>
    <row r="5" spans="1:5" x14ac:dyDescent="0.3">
      <c r="A5" s="53">
        <v>1988</v>
      </c>
      <c r="B5" s="66">
        <v>2133138.1100023598</v>
      </c>
      <c r="C5" s="35">
        <v>1871383.1100023598</v>
      </c>
      <c r="D5" s="64">
        <v>261755</v>
      </c>
      <c r="E5" s="41"/>
    </row>
    <row r="6" spans="1:5" x14ac:dyDescent="0.3">
      <c r="A6" s="53">
        <v>1989</v>
      </c>
      <c r="B6" s="66">
        <v>2227021.5727129104</v>
      </c>
      <c r="C6" s="35">
        <v>1889776.5727129101</v>
      </c>
      <c r="D6" s="64">
        <v>337245</v>
      </c>
      <c r="E6" s="41"/>
    </row>
    <row r="7" spans="1:5" x14ac:dyDescent="0.3">
      <c r="A7" s="53">
        <v>1990</v>
      </c>
      <c r="B7" s="66">
        <v>2154251.2936163303</v>
      </c>
      <c r="C7" s="35">
        <v>1870093.2936163303</v>
      </c>
      <c r="D7" s="64">
        <v>284158</v>
      </c>
      <c r="E7" s="41"/>
    </row>
    <row r="8" spans="1:5" x14ac:dyDescent="0.3">
      <c r="A8" s="53">
        <v>1991</v>
      </c>
      <c r="B8" s="66">
        <v>2676188.6055505695</v>
      </c>
      <c r="C8" s="35">
        <v>2358512.6055505695</v>
      </c>
      <c r="D8" s="64">
        <v>317676</v>
      </c>
      <c r="E8" s="41"/>
    </row>
    <row r="9" spans="1:5" x14ac:dyDescent="0.3">
      <c r="A9" s="53">
        <v>1992</v>
      </c>
      <c r="B9" s="66">
        <v>2539502.1005690605</v>
      </c>
      <c r="C9" s="35">
        <v>2155977.1005690605</v>
      </c>
      <c r="D9" s="64">
        <v>383525</v>
      </c>
      <c r="E9" s="41"/>
    </row>
    <row r="10" spans="1:5" x14ac:dyDescent="0.3">
      <c r="A10" s="53">
        <v>1993</v>
      </c>
      <c r="B10" s="66">
        <v>2458068.5586587298</v>
      </c>
      <c r="C10" s="35">
        <v>2065484.5586587298</v>
      </c>
      <c r="D10" s="64">
        <v>392584</v>
      </c>
      <c r="E10" s="41"/>
    </row>
    <row r="11" spans="1:5" x14ac:dyDescent="0.3">
      <c r="A11" s="53">
        <v>1994</v>
      </c>
      <c r="B11" s="66">
        <v>2685176.1824353905</v>
      </c>
      <c r="C11" s="35">
        <v>2286856.1824353905</v>
      </c>
      <c r="D11" s="64">
        <v>398320</v>
      </c>
      <c r="E11" s="41"/>
    </row>
    <row r="12" spans="1:5" x14ac:dyDescent="0.3">
      <c r="A12" s="53">
        <v>1995</v>
      </c>
      <c r="B12" s="66">
        <v>2233252.6027132999</v>
      </c>
      <c r="C12" s="35">
        <v>1838769.6027133001</v>
      </c>
      <c r="D12" s="64">
        <v>394483</v>
      </c>
      <c r="E12" s="41"/>
    </row>
    <row r="13" spans="1:5" x14ac:dyDescent="0.3">
      <c r="A13" s="53">
        <v>1996</v>
      </c>
      <c r="B13" s="66">
        <v>3355840.4149332587</v>
      </c>
      <c r="C13" s="35">
        <v>2930548.4149332587</v>
      </c>
      <c r="D13" s="64">
        <v>425292</v>
      </c>
      <c r="E13" s="41"/>
    </row>
    <row r="14" spans="1:5" x14ac:dyDescent="0.3">
      <c r="A14" s="53">
        <v>1997</v>
      </c>
      <c r="B14" s="66">
        <v>3897581.4226325806</v>
      </c>
      <c r="C14" s="35">
        <v>3538288.4226325806</v>
      </c>
      <c r="D14" s="64">
        <v>359293</v>
      </c>
      <c r="E14" s="41"/>
    </row>
    <row r="15" spans="1:5" x14ac:dyDescent="0.3">
      <c r="A15" s="53">
        <v>1998</v>
      </c>
      <c r="B15" s="66">
        <v>2381043.5831219302</v>
      </c>
      <c r="C15" s="35">
        <v>2053776.5831219302</v>
      </c>
      <c r="D15" s="64">
        <v>327267</v>
      </c>
      <c r="E15" s="41"/>
    </row>
    <row r="16" spans="1:5" x14ac:dyDescent="0.3">
      <c r="A16" s="53">
        <v>1999</v>
      </c>
      <c r="B16" s="66">
        <v>2255775.8746006703</v>
      </c>
      <c r="C16" s="35">
        <v>1947227.8746006703</v>
      </c>
      <c r="D16" s="64">
        <v>308548</v>
      </c>
      <c r="E16" s="41"/>
    </row>
    <row r="17" spans="1:5" x14ac:dyDescent="0.3">
      <c r="A17" s="53">
        <v>2000</v>
      </c>
      <c r="B17" s="66">
        <v>2351776.3320418997</v>
      </c>
      <c r="C17" s="35">
        <v>2100007.3320418997</v>
      </c>
      <c r="D17" s="64">
        <v>251769</v>
      </c>
      <c r="E17" s="41"/>
    </row>
    <row r="18" spans="1:5" x14ac:dyDescent="0.3">
      <c r="A18" s="53">
        <v>2001</v>
      </c>
      <c r="B18" s="66">
        <v>2195930.7065206696</v>
      </c>
      <c r="C18" s="35">
        <v>1978195.7065206696</v>
      </c>
      <c r="D18" s="64">
        <v>217735</v>
      </c>
      <c r="E18" s="41"/>
    </row>
    <row r="19" spans="1:5" x14ac:dyDescent="0.3">
      <c r="A19" s="53">
        <v>2002</v>
      </c>
      <c r="B19" s="66">
        <v>1664766.0586125799</v>
      </c>
      <c r="C19" s="35">
        <v>1453831.0586125799</v>
      </c>
      <c r="D19" s="64">
        <v>210935</v>
      </c>
      <c r="E19" s="41"/>
    </row>
    <row r="20" spans="1:5" x14ac:dyDescent="0.3">
      <c r="A20" s="53">
        <v>2003</v>
      </c>
      <c r="B20" s="66">
        <v>2856273.1295622103</v>
      </c>
      <c r="C20" s="35">
        <v>2627243.1295622103</v>
      </c>
      <c r="D20" s="64">
        <v>229030</v>
      </c>
    </row>
    <row r="21" spans="1:5" x14ac:dyDescent="0.3">
      <c r="A21" s="53">
        <v>2004</v>
      </c>
      <c r="B21" s="66">
        <v>3109868.324126862</v>
      </c>
      <c r="C21" s="35">
        <v>2899506.324126862</v>
      </c>
      <c r="D21" s="64">
        <v>210362</v>
      </c>
    </row>
    <row r="22" spans="1:5" x14ac:dyDescent="0.3">
      <c r="A22" s="53">
        <v>2005</v>
      </c>
      <c r="B22" s="66">
        <v>2559121.9871566091</v>
      </c>
      <c r="C22" s="35">
        <v>2394351.9871566091</v>
      </c>
      <c r="D22" s="64">
        <v>164770</v>
      </c>
    </row>
    <row r="23" spans="1:5" x14ac:dyDescent="0.3">
      <c r="A23" s="53">
        <v>2006</v>
      </c>
      <c r="B23" s="66">
        <v>2627253.4959820705</v>
      </c>
      <c r="C23" s="35">
        <v>2450706.4959820705</v>
      </c>
      <c r="D23" s="64">
        <v>176547</v>
      </c>
    </row>
    <row r="24" spans="1:5" x14ac:dyDescent="0.3">
      <c r="A24" s="53">
        <v>2007</v>
      </c>
      <c r="B24" s="66">
        <v>2628048.1306130853</v>
      </c>
      <c r="C24" s="35">
        <v>2454003.1306130853</v>
      </c>
      <c r="D24" s="64">
        <v>174045</v>
      </c>
    </row>
    <row r="25" spans="1:5" x14ac:dyDescent="0.3">
      <c r="A25" s="53">
        <v>2008</v>
      </c>
      <c r="B25" s="66">
        <v>2010771.9324313698</v>
      </c>
      <c r="C25" s="35">
        <v>1841988.9324313698</v>
      </c>
      <c r="D25" s="64">
        <v>168783</v>
      </c>
    </row>
    <row r="26" spans="1:5" x14ac:dyDescent="0.3">
      <c r="A26" s="53">
        <v>2009</v>
      </c>
      <c r="B26" s="66">
        <v>1918091.8335142003</v>
      </c>
      <c r="C26" s="35">
        <v>1740539.8335142003</v>
      </c>
      <c r="D26" s="64">
        <v>177552</v>
      </c>
    </row>
    <row r="27" spans="1:5" x14ac:dyDescent="0.3">
      <c r="A27" s="53">
        <v>2010</v>
      </c>
      <c r="B27" s="66">
        <v>2474027.0729301102</v>
      </c>
      <c r="C27" s="35">
        <v>2225181.0729301102</v>
      </c>
      <c r="D27" s="64">
        <v>248846</v>
      </c>
    </row>
    <row r="28" spans="1:5" x14ac:dyDescent="0.3">
      <c r="A28" s="53">
        <v>2011</v>
      </c>
      <c r="B28" s="66">
        <v>2341781.7187122982</v>
      </c>
      <c r="C28" s="35">
        <v>2077283.7187122984</v>
      </c>
      <c r="D28" s="64">
        <v>264498</v>
      </c>
    </row>
    <row r="29" spans="1:5" x14ac:dyDescent="0.3">
      <c r="A29" s="53">
        <v>2012</v>
      </c>
      <c r="B29" s="66">
        <v>1883514.9150897998</v>
      </c>
      <c r="C29" s="35">
        <v>1708071.9150897998</v>
      </c>
      <c r="D29" s="64">
        <v>175443</v>
      </c>
      <c r="E29" s="11">
        <v>1571399</v>
      </c>
    </row>
    <row r="30" spans="1:5" x14ac:dyDescent="0.3">
      <c r="A30" s="53">
        <v>2013</v>
      </c>
      <c r="B30" s="66">
        <v>2430494.4352431381</v>
      </c>
      <c r="C30" s="35">
        <v>2240367.4352431381</v>
      </c>
      <c r="D30" s="64">
        <v>190127</v>
      </c>
      <c r="E30" s="11">
        <v>1571399</v>
      </c>
    </row>
    <row r="31" spans="1:5" x14ac:dyDescent="0.3">
      <c r="A31" s="53">
        <v>2014</v>
      </c>
      <c r="B31" s="66">
        <v>1342869.2160679905</v>
      </c>
      <c r="C31" s="35">
        <v>1190510.8860679904</v>
      </c>
      <c r="D31" s="64">
        <v>152358.33000000002</v>
      </c>
      <c r="E31" s="11">
        <v>1571399</v>
      </c>
    </row>
    <row r="32" spans="1:5" x14ac:dyDescent="0.3">
      <c r="C32" s="41"/>
      <c r="D32" s="41"/>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D3" sqref="D3:D32"/>
    </sheetView>
  </sheetViews>
  <sheetFormatPr defaultRowHeight="14.4" x14ac:dyDescent="0.3"/>
  <cols>
    <col min="1" max="16384" width="8.88671875" style="36"/>
  </cols>
  <sheetData>
    <row r="1" spans="1:5" x14ac:dyDescent="0.3">
      <c r="A1" s="36" t="s">
        <v>79</v>
      </c>
      <c r="B1" s="36" t="s">
        <v>80</v>
      </c>
    </row>
    <row r="2" spans="1:5" x14ac:dyDescent="0.3">
      <c r="A2" s="53" t="s">
        <v>23</v>
      </c>
      <c r="B2" s="65" t="s">
        <v>8</v>
      </c>
      <c r="C2" s="62" t="s">
        <v>64</v>
      </c>
      <c r="D2" s="63" t="s">
        <v>63</v>
      </c>
      <c r="E2" s="53" t="s">
        <v>73</v>
      </c>
    </row>
    <row r="3" spans="1:5" x14ac:dyDescent="0.3">
      <c r="A3" s="53">
        <v>1986</v>
      </c>
      <c r="B3" s="66">
        <f>C3+D3</f>
        <v>875749.65055789996</v>
      </c>
      <c r="C3" s="35">
        <v>849995.65055789996</v>
      </c>
      <c r="D3" s="64">
        <v>25754</v>
      </c>
      <c r="E3" s="41"/>
    </row>
    <row r="4" spans="1:5" x14ac:dyDescent="0.3">
      <c r="A4" s="53">
        <v>1987</v>
      </c>
      <c r="B4" s="66">
        <f t="shared" ref="B4:B32" si="0">C4+D4</f>
        <v>224990.61974768</v>
      </c>
      <c r="C4" s="35">
        <v>184495.61974768</v>
      </c>
      <c r="D4" s="64">
        <v>40495</v>
      </c>
      <c r="E4" s="41"/>
    </row>
    <row r="5" spans="1:5" x14ac:dyDescent="0.3">
      <c r="A5" s="53">
        <v>1988</v>
      </c>
      <c r="B5" s="66">
        <f t="shared" si="0"/>
        <v>243869.52696079994</v>
      </c>
      <c r="C5" s="35">
        <v>215231.52696079994</v>
      </c>
      <c r="D5" s="64">
        <v>28638</v>
      </c>
      <c r="E5" s="41"/>
    </row>
    <row r="6" spans="1:5" x14ac:dyDescent="0.3">
      <c r="A6" s="53">
        <v>1989</v>
      </c>
      <c r="B6" s="66">
        <f t="shared" si="0"/>
        <v>375733.21834605007</v>
      </c>
      <c r="C6" s="35">
        <v>342460.21834605007</v>
      </c>
      <c r="D6" s="64">
        <v>33273</v>
      </c>
      <c r="E6" s="41"/>
    </row>
    <row r="7" spans="1:5" x14ac:dyDescent="0.3">
      <c r="A7" s="53">
        <v>1990</v>
      </c>
      <c r="B7" s="66">
        <f t="shared" si="0"/>
        <v>456175.21624883008</v>
      </c>
      <c r="C7" s="35">
        <v>412468.21624883008</v>
      </c>
      <c r="D7" s="64">
        <v>43707</v>
      </c>
      <c r="E7" s="41"/>
    </row>
    <row r="8" spans="1:5" x14ac:dyDescent="0.3">
      <c r="A8" s="53">
        <v>1991</v>
      </c>
      <c r="B8" s="66">
        <f t="shared" si="0"/>
        <v>762434.47862889967</v>
      </c>
      <c r="C8" s="35">
        <v>718805.47862889967</v>
      </c>
      <c r="D8" s="64">
        <v>43629</v>
      </c>
      <c r="E8" s="41"/>
    </row>
    <row r="9" spans="1:5" x14ac:dyDescent="0.3">
      <c r="A9" s="53">
        <v>1992</v>
      </c>
      <c r="B9" s="66">
        <f t="shared" si="0"/>
        <v>460465.87782284006</v>
      </c>
      <c r="C9" s="35">
        <v>423871.87782284006</v>
      </c>
      <c r="D9" s="64">
        <v>36594</v>
      </c>
      <c r="E9" s="41"/>
    </row>
    <row r="10" spans="1:5" x14ac:dyDescent="0.3">
      <c r="A10" s="53">
        <v>1993</v>
      </c>
      <c r="B10" s="66">
        <f t="shared" si="0"/>
        <v>339356.16853019997</v>
      </c>
      <c r="C10" s="35">
        <v>299890.16853019997</v>
      </c>
      <c r="D10" s="64">
        <v>39466</v>
      </c>
      <c r="E10" s="41"/>
    </row>
    <row r="11" spans="1:5" x14ac:dyDescent="0.3">
      <c r="A11" s="53">
        <v>1994</v>
      </c>
      <c r="B11" s="66">
        <f t="shared" si="0"/>
        <v>341157.23412100004</v>
      </c>
      <c r="C11" s="35">
        <v>302572.23412100004</v>
      </c>
      <c r="D11" s="64">
        <v>38585</v>
      </c>
      <c r="E11" s="41"/>
    </row>
    <row r="12" spans="1:5" x14ac:dyDescent="0.3">
      <c r="A12" s="53">
        <v>1995</v>
      </c>
      <c r="B12" s="66">
        <f t="shared" si="0"/>
        <v>566980.94867233001</v>
      </c>
      <c r="C12" s="35">
        <v>524128.94867233001</v>
      </c>
      <c r="D12" s="64">
        <v>42852</v>
      </c>
      <c r="E12" s="41"/>
    </row>
    <row r="13" spans="1:5" x14ac:dyDescent="0.3">
      <c r="A13" s="53">
        <v>1996</v>
      </c>
      <c r="B13" s="66">
        <f t="shared" si="0"/>
        <v>824447.55863719969</v>
      </c>
      <c r="C13" s="35">
        <v>785857.55863719969</v>
      </c>
      <c r="D13" s="64">
        <v>38590</v>
      </c>
      <c r="E13" s="41"/>
    </row>
    <row r="14" spans="1:5" x14ac:dyDescent="0.3">
      <c r="A14" s="53">
        <v>1997</v>
      </c>
      <c r="B14" s="66">
        <f t="shared" si="0"/>
        <v>578136.68759139988</v>
      </c>
      <c r="C14" s="35">
        <v>530916.68759139988</v>
      </c>
      <c r="D14" s="64">
        <v>47220</v>
      </c>
      <c r="E14" s="41"/>
    </row>
    <row r="15" spans="1:5" x14ac:dyDescent="0.3">
      <c r="A15" s="53">
        <v>1998</v>
      </c>
      <c r="B15" s="66">
        <f t="shared" si="0"/>
        <v>418817.68663210003</v>
      </c>
      <c r="C15" s="35">
        <v>392549.68663210003</v>
      </c>
      <c r="D15" s="64">
        <v>26268</v>
      </c>
      <c r="E15" s="41"/>
    </row>
    <row r="16" spans="1:5" x14ac:dyDescent="0.3">
      <c r="A16" s="53">
        <v>1999</v>
      </c>
      <c r="B16" s="66">
        <f t="shared" si="0"/>
        <v>407859.6709807</v>
      </c>
      <c r="C16" s="35">
        <v>389570.6709807</v>
      </c>
      <c r="D16" s="64">
        <v>18289</v>
      </c>
      <c r="E16" s="41"/>
    </row>
    <row r="17" spans="1:5" x14ac:dyDescent="0.3">
      <c r="A17" s="53">
        <v>2000</v>
      </c>
      <c r="B17" s="66">
        <f t="shared" si="0"/>
        <v>548630.15080429998</v>
      </c>
      <c r="C17" s="35">
        <v>516512.15080429998</v>
      </c>
      <c r="D17" s="64">
        <v>32118</v>
      </c>
      <c r="E17" s="41"/>
    </row>
    <row r="18" spans="1:5" x14ac:dyDescent="0.3">
      <c r="A18" s="53">
        <v>2001</v>
      </c>
      <c r="B18" s="66">
        <f t="shared" si="0"/>
        <v>503719.98149270011</v>
      </c>
      <c r="C18" s="35">
        <v>474181.98149270011</v>
      </c>
      <c r="D18" s="64">
        <v>29538</v>
      </c>
      <c r="E18" s="41"/>
    </row>
    <row r="19" spans="1:5" x14ac:dyDescent="0.3">
      <c r="A19" s="53">
        <v>2002</v>
      </c>
      <c r="B19" s="66">
        <f t="shared" si="0"/>
        <v>321850.75126726017</v>
      </c>
      <c r="C19" s="35">
        <v>294688.75126726017</v>
      </c>
      <c r="D19" s="64">
        <v>27162</v>
      </c>
      <c r="E19" s="41"/>
    </row>
    <row r="20" spans="1:5" x14ac:dyDescent="0.3">
      <c r="A20" s="53">
        <v>2003</v>
      </c>
      <c r="B20" s="66">
        <f t="shared" si="0"/>
        <v>776647.70604359033</v>
      </c>
      <c r="C20" s="35">
        <v>742765.70604359033</v>
      </c>
      <c r="D20" s="64">
        <v>33882</v>
      </c>
    </row>
    <row r="21" spans="1:5" x14ac:dyDescent="0.3">
      <c r="A21" s="53">
        <v>2004</v>
      </c>
      <c r="B21" s="66">
        <f t="shared" si="0"/>
        <v>1070754.4353235401</v>
      </c>
      <c r="C21" s="35">
        <v>1039850.4353235401</v>
      </c>
      <c r="D21" s="64">
        <v>30904</v>
      </c>
    </row>
    <row r="22" spans="1:5" x14ac:dyDescent="0.3">
      <c r="A22" s="53">
        <v>2005</v>
      </c>
      <c r="B22" s="66">
        <f t="shared" si="0"/>
        <v>943108.07551350025</v>
      </c>
      <c r="C22" s="35">
        <v>915300.07551350025</v>
      </c>
      <c r="D22" s="64">
        <v>27808</v>
      </c>
    </row>
    <row r="23" spans="1:5" x14ac:dyDescent="0.3">
      <c r="A23" s="53">
        <v>2006</v>
      </c>
      <c r="B23" s="66">
        <f t="shared" si="0"/>
        <v>1011885.1254859002</v>
      </c>
      <c r="C23" s="35">
        <v>980070.62548590021</v>
      </c>
      <c r="D23" s="64">
        <v>31814.5</v>
      </c>
    </row>
    <row r="24" spans="1:5" x14ac:dyDescent="0.3">
      <c r="A24" s="53">
        <v>2007</v>
      </c>
      <c r="B24" s="66">
        <f t="shared" si="0"/>
        <v>774887.57057049079</v>
      </c>
      <c r="C24" s="35">
        <v>745776.32057049079</v>
      </c>
      <c r="D24" s="64">
        <v>29111.25</v>
      </c>
    </row>
    <row r="25" spans="1:5" x14ac:dyDescent="0.3">
      <c r="A25" s="53">
        <v>2008</v>
      </c>
      <c r="B25" s="66">
        <f t="shared" si="0"/>
        <v>570360.77193891036</v>
      </c>
      <c r="C25" s="35">
        <v>537767.36193891033</v>
      </c>
      <c r="D25" s="64">
        <v>32593.41</v>
      </c>
    </row>
    <row r="26" spans="1:5" x14ac:dyDescent="0.3">
      <c r="A26" s="53">
        <v>2009</v>
      </c>
      <c r="B26" s="66">
        <f t="shared" si="0"/>
        <v>801500.49219429994</v>
      </c>
      <c r="C26" s="35">
        <v>760841.24219429994</v>
      </c>
      <c r="D26" s="64">
        <v>40659.25</v>
      </c>
    </row>
    <row r="27" spans="1:5" x14ac:dyDescent="0.3">
      <c r="A27" s="53">
        <v>2010</v>
      </c>
      <c r="B27" s="66">
        <f t="shared" si="0"/>
        <v>994036.20417902002</v>
      </c>
      <c r="C27" s="35">
        <v>938526.70417902002</v>
      </c>
      <c r="D27" s="64">
        <v>55509.5</v>
      </c>
    </row>
    <row r="28" spans="1:5" x14ac:dyDescent="0.3">
      <c r="A28" s="53">
        <v>2011</v>
      </c>
      <c r="B28" s="66">
        <f t="shared" si="0"/>
        <v>382111.55079462979</v>
      </c>
      <c r="C28" s="35">
        <v>347527.05079462979</v>
      </c>
      <c r="D28" s="64">
        <v>34584.5</v>
      </c>
    </row>
    <row r="29" spans="1:5" x14ac:dyDescent="0.3">
      <c r="A29" s="53">
        <v>2012</v>
      </c>
      <c r="B29" s="66">
        <f t="shared" si="0"/>
        <v>537996.92969251005</v>
      </c>
      <c r="C29" s="35">
        <v>496173.18969251</v>
      </c>
      <c r="D29" s="64">
        <v>41823.74</v>
      </c>
      <c r="E29" s="11"/>
    </row>
    <row r="30" spans="1:5" x14ac:dyDescent="0.3">
      <c r="A30" s="53">
        <v>2013</v>
      </c>
      <c r="B30" s="66">
        <f t="shared" si="0"/>
        <v>947811.66335386958</v>
      </c>
      <c r="C30" s="35">
        <v>895925.16335386958</v>
      </c>
      <c r="D30" s="64">
        <v>51886.5</v>
      </c>
      <c r="E30" s="11"/>
    </row>
    <row r="31" spans="1:5" x14ac:dyDescent="0.3">
      <c r="A31" s="53">
        <v>2014</v>
      </c>
      <c r="B31" s="66">
        <f t="shared" si="0"/>
        <v>617931.16596706002</v>
      </c>
      <c r="C31" s="35">
        <v>544951.83596706006</v>
      </c>
      <c r="D31" s="64">
        <v>72979.33</v>
      </c>
      <c r="E31" s="11"/>
    </row>
    <row r="32" spans="1:5" x14ac:dyDescent="0.3">
      <c r="A32" s="53">
        <v>2015</v>
      </c>
      <c r="B32" s="66">
        <f t="shared" si="0"/>
        <v>1648387.7339142996</v>
      </c>
      <c r="C32" s="35">
        <v>1565186.4839142996</v>
      </c>
      <c r="D32" s="64">
        <v>83201.25</v>
      </c>
      <c r="E32" s="11">
        <v>690000</v>
      </c>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E4" sqref="E4"/>
    </sheetView>
  </sheetViews>
  <sheetFormatPr defaultRowHeight="14.4" x14ac:dyDescent="0.3"/>
  <cols>
    <col min="1" max="16384" width="8.88671875" style="36"/>
  </cols>
  <sheetData>
    <row r="1" spans="1:5" x14ac:dyDescent="0.3">
      <c r="A1" s="36" t="s">
        <v>81</v>
      </c>
      <c r="B1" s="36" t="s">
        <v>82</v>
      </c>
    </row>
    <row r="2" spans="1:5" x14ac:dyDescent="0.3">
      <c r="A2" s="53" t="s">
        <v>23</v>
      </c>
      <c r="B2" s="65" t="s">
        <v>8</v>
      </c>
      <c r="C2" s="62" t="s">
        <v>64</v>
      </c>
      <c r="D2" s="63" t="s">
        <v>63</v>
      </c>
      <c r="E2" s="53" t="s">
        <v>73</v>
      </c>
    </row>
    <row r="3" spans="1:5" x14ac:dyDescent="0.3">
      <c r="A3" s="53">
        <v>1986</v>
      </c>
      <c r="B3" s="66">
        <f>C3+D3</f>
        <v>229166.77635679994</v>
      </c>
      <c r="C3" s="35">
        <v>170712.77635679994</v>
      </c>
      <c r="D3" s="64">
        <v>58454</v>
      </c>
      <c r="E3" s="41"/>
    </row>
    <row r="4" spans="1:5" x14ac:dyDescent="0.3">
      <c r="A4" s="53">
        <v>1987</v>
      </c>
      <c r="B4" s="66">
        <f t="shared" ref="B4:B32" si="0">C4+D4</f>
        <v>476229.27489080006</v>
      </c>
      <c r="C4" s="35">
        <v>392569.27489080006</v>
      </c>
      <c r="D4" s="64">
        <v>83660</v>
      </c>
      <c r="E4" s="41"/>
    </row>
    <row r="5" spans="1:5" x14ac:dyDescent="0.3">
      <c r="A5" s="53">
        <v>1988</v>
      </c>
      <c r="B5" s="66">
        <f t="shared" si="0"/>
        <v>555239.44116719975</v>
      </c>
      <c r="C5" s="35">
        <v>462427.44116719981</v>
      </c>
      <c r="D5" s="64">
        <v>92812</v>
      </c>
      <c r="E5" s="41"/>
    </row>
    <row r="6" spans="1:5" x14ac:dyDescent="0.3">
      <c r="A6" s="53">
        <v>1989</v>
      </c>
      <c r="B6" s="66">
        <f t="shared" si="0"/>
        <v>765705.25219400018</v>
      </c>
      <c r="C6" s="35">
        <v>652902.25219400018</v>
      </c>
      <c r="D6" s="64">
        <v>112803</v>
      </c>
      <c r="E6" s="41"/>
    </row>
    <row r="7" spans="1:5" x14ac:dyDescent="0.3">
      <c r="A7" s="53">
        <v>1990</v>
      </c>
      <c r="B7" s="66">
        <f t="shared" si="0"/>
        <v>398631.45593799994</v>
      </c>
      <c r="C7" s="35">
        <v>309984.45593799994</v>
      </c>
      <c r="D7" s="64">
        <v>88647</v>
      </c>
      <c r="E7" s="41"/>
    </row>
    <row r="8" spans="1:5" x14ac:dyDescent="0.3">
      <c r="A8" s="53">
        <v>1991</v>
      </c>
      <c r="B8" s="66">
        <f t="shared" si="0"/>
        <v>378276.87721659994</v>
      </c>
      <c r="C8" s="35">
        <v>264479.87721659994</v>
      </c>
      <c r="D8" s="64">
        <v>113797</v>
      </c>
      <c r="E8" s="41"/>
    </row>
    <row r="9" spans="1:5" x14ac:dyDescent="0.3">
      <c r="A9" s="53">
        <v>1992</v>
      </c>
      <c r="B9" s="66">
        <f t="shared" si="0"/>
        <v>827616.5525971998</v>
      </c>
      <c r="C9" s="35">
        <v>695591.5525971998</v>
      </c>
      <c r="D9" s="64">
        <v>132025</v>
      </c>
      <c r="E9" s="41"/>
    </row>
    <row r="10" spans="1:5" x14ac:dyDescent="0.3">
      <c r="A10" s="53">
        <v>1993</v>
      </c>
      <c r="B10" s="66">
        <f t="shared" si="0"/>
        <v>610205.83466930001</v>
      </c>
      <c r="C10" s="35">
        <v>498658.83466930001</v>
      </c>
      <c r="D10" s="64">
        <v>111547</v>
      </c>
      <c r="E10" s="41"/>
    </row>
    <row r="11" spans="1:5" x14ac:dyDescent="0.3">
      <c r="A11" s="53">
        <v>1994</v>
      </c>
      <c r="B11" s="66">
        <f t="shared" si="0"/>
        <v>586632.99178400007</v>
      </c>
      <c r="C11" s="35">
        <v>470997.99178400001</v>
      </c>
      <c r="D11" s="64">
        <v>115635</v>
      </c>
      <c r="E11" s="41"/>
    </row>
    <row r="12" spans="1:5" x14ac:dyDescent="0.3">
      <c r="A12" s="53">
        <v>1995</v>
      </c>
      <c r="B12" s="66">
        <f t="shared" si="0"/>
        <v>325676.27293789998</v>
      </c>
      <c r="C12" s="35">
        <v>200623.27293789998</v>
      </c>
      <c r="D12" s="64">
        <v>125053</v>
      </c>
      <c r="E12" s="41"/>
    </row>
    <row r="13" spans="1:5" x14ac:dyDescent="0.3">
      <c r="A13" s="53">
        <v>1996</v>
      </c>
      <c r="B13" s="66">
        <f t="shared" si="0"/>
        <v>552588.10539850011</v>
      </c>
      <c r="C13" s="35">
        <v>393121.10539850016</v>
      </c>
      <c r="D13" s="64">
        <v>159467</v>
      </c>
      <c r="E13" s="41"/>
    </row>
    <row r="14" spans="1:5" x14ac:dyDescent="0.3">
      <c r="A14" s="53">
        <v>1997</v>
      </c>
      <c r="B14" s="66">
        <f t="shared" si="0"/>
        <v>756505.03123389999</v>
      </c>
      <c r="C14" s="35">
        <v>631230.03123389999</v>
      </c>
      <c r="D14" s="64">
        <v>125275</v>
      </c>
      <c r="E14" s="41"/>
    </row>
    <row r="15" spans="1:5" x14ac:dyDescent="0.3">
      <c r="A15" s="53">
        <v>1998</v>
      </c>
      <c r="B15" s="66">
        <f t="shared" si="0"/>
        <v>767310.54812840023</v>
      </c>
      <c r="C15" s="35">
        <v>655233.54812840023</v>
      </c>
      <c r="D15" s="64">
        <v>112077</v>
      </c>
      <c r="E15" s="41"/>
    </row>
    <row r="16" spans="1:5" x14ac:dyDescent="0.3">
      <c r="A16" s="53">
        <v>1999</v>
      </c>
      <c r="B16" s="66">
        <f t="shared" si="0"/>
        <v>729367.81607369997</v>
      </c>
      <c r="C16" s="35">
        <v>611451.81607369997</v>
      </c>
      <c r="D16" s="64">
        <v>117916</v>
      </c>
      <c r="E16" s="41"/>
    </row>
    <row r="17" spans="1:5" x14ac:dyDescent="0.3">
      <c r="A17" s="53">
        <v>2000</v>
      </c>
      <c r="B17" s="66">
        <f t="shared" si="0"/>
        <v>618074.73738439975</v>
      </c>
      <c r="C17" s="35">
        <v>535827.73738439975</v>
      </c>
      <c r="D17" s="64">
        <v>82247</v>
      </c>
      <c r="E17" s="41"/>
    </row>
    <row r="18" spans="1:5" x14ac:dyDescent="0.3">
      <c r="A18" s="53">
        <v>2001</v>
      </c>
      <c r="B18" s="66">
        <f t="shared" si="0"/>
        <v>398312.46686842985</v>
      </c>
      <c r="C18" s="35">
        <v>312511.46686842985</v>
      </c>
      <c r="D18" s="64">
        <v>85801</v>
      </c>
      <c r="E18" s="41"/>
    </row>
    <row r="19" spans="1:5" x14ac:dyDescent="0.3">
      <c r="A19" s="53">
        <v>2002</v>
      </c>
      <c r="B19" s="66">
        <f t="shared" si="0"/>
        <v>440390.86644776969</v>
      </c>
      <c r="C19" s="35">
        <v>361631.86644776969</v>
      </c>
      <c r="D19" s="64">
        <v>78759</v>
      </c>
      <c r="E19" s="41"/>
    </row>
    <row r="20" spans="1:5" x14ac:dyDescent="0.3">
      <c r="A20" s="53">
        <v>2003</v>
      </c>
      <c r="B20" s="66">
        <f t="shared" si="0"/>
        <v>825063.02658853028</v>
      </c>
      <c r="C20" s="35">
        <v>741188.02658853028</v>
      </c>
      <c r="D20" s="64">
        <v>83875</v>
      </c>
    </row>
    <row r="21" spans="1:5" x14ac:dyDescent="0.3">
      <c r="A21" s="53">
        <v>2004</v>
      </c>
      <c r="B21" s="66">
        <f t="shared" si="0"/>
        <v>431745.98009890015</v>
      </c>
      <c r="C21" s="35">
        <v>353086.98009890015</v>
      </c>
      <c r="D21" s="64">
        <v>78659</v>
      </c>
    </row>
    <row r="22" spans="1:5" x14ac:dyDescent="0.3">
      <c r="A22" s="53">
        <v>2005</v>
      </c>
      <c r="B22" s="66">
        <f t="shared" si="0"/>
        <v>399211.38959579996</v>
      </c>
      <c r="C22" s="35">
        <v>349606.38959579996</v>
      </c>
      <c r="D22" s="64">
        <v>49605</v>
      </c>
    </row>
    <row r="23" spans="1:5" x14ac:dyDescent="0.3">
      <c r="A23" s="53">
        <v>2006</v>
      </c>
      <c r="B23" s="66">
        <f t="shared" si="0"/>
        <v>613670.07329144992</v>
      </c>
      <c r="C23" s="35">
        <v>543598.07329144992</v>
      </c>
      <c r="D23" s="64">
        <v>70072</v>
      </c>
    </row>
    <row r="24" spans="1:5" x14ac:dyDescent="0.3">
      <c r="A24" s="53">
        <v>2007</v>
      </c>
      <c r="B24" s="66">
        <f t="shared" si="0"/>
        <v>690281.43482260033</v>
      </c>
      <c r="C24" s="35">
        <v>615866.43482260033</v>
      </c>
      <c r="D24" s="64">
        <v>74415</v>
      </c>
    </row>
    <row r="25" spans="1:5" x14ac:dyDescent="0.3">
      <c r="A25" s="53">
        <v>2008</v>
      </c>
      <c r="B25" s="66">
        <f t="shared" si="0"/>
        <v>531271.70703800011</v>
      </c>
      <c r="C25" s="35">
        <v>459571.70703800011</v>
      </c>
      <c r="D25" s="64">
        <v>71700</v>
      </c>
    </row>
    <row r="26" spans="1:5" x14ac:dyDescent="0.3">
      <c r="A26" s="53">
        <v>2009</v>
      </c>
      <c r="B26" s="66">
        <f t="shared" si="0"/>
        <v>426978.18112879992</v>
      </c>
      <c r="C26" s="35">
        <v>351283.18112879992</v>
      </c>
      <c r="D26" s="64">
        <v>75695</v>
      </c>
    </row>
    <row r="27" spans="1:5" x14ac:dyDescent="0.3">
      <c r="A27" s="53">
        <v>2010</v>
      </c>
      <c r="B27" s="66">
        <f t="shared" si="0"/>
        <v>888309.75734589971</v>
      </c>
      <c r="C27" s="35">
        <v>775305.75734589971</v>
      </c>
      <c r="D27" s="64">
        <v>113004</v>
      </c>
    </row>
    <row r="28" spans="1:5" x14ac:dyDescent="0.3">
      <c r="A28" s="53">
        <v>2011</v>
      </c>
      <c r="B28" s="66">
        <f t="shared" si="0"/>
        <v>973733.54263026919</v>
      </c>
      <c r="C28" s="35">
        <v>802216.54263026919</v>
      </c>
      <c r="D28" s="64">
        <v>171517</v>
      </c>
    </row>
    <row r="29" spans="1:5" x14ac:dyDescent="0.3">
      <c r="A29" s="53">
        <v>2012</v>
      </c>
      <c r="B29" s="66">
        <f t="shared" si="0"/>
        <v>539043.74893809995</v>
      </c>
      <c r="C29" s="35">
        <v>451096.74893809995</v>
      </c>
      <c r="D29" s="64">
        <v>87947</v>
      </c>
      <c r="E29" s="11"/>
    </row>
    <row r="30" spans="1:5" x14ac:dyDescent="0.3">
      <c r="A30" s="53">
        <v>2013</v>
      </c>
      <c r="B30" s="66">
        <f t="shared" si="0"/>
        <v>384226.46542460006</v>
      </c>
      <c r="C30" s="35">
        <v>314129.46542460006</v>
      </c>
      <c r="D30" s="64">
        <v>70097</v>
      </c>
      <c r="E30" s="11"/>
    </row>
    <row r="31" spans="1:5" x14ac:dyDescent="0.3">
      <c r="A31" s="53">
        <v>2014</v>
      </c>
      <c r="B31" s="66">
        <f t="shared" si="0"/>
        <v>729230.56321443</v>
      </c>
      <c r="C31" s="35">
        <v>649815.56321443</v>
      </c>
      <c r="D31" s="64">
        <v>79415</v>
      </c>
      <c r="E31" s="11"/>
    </row>
    <row r="32" spans="1:5" x14ac:dyDescent="0.3">
      <c r="A32" s="53">
        <v>2015</v>
      </c>
      <c r="B32" s="66">
        <f t="shared" si="0"/>
        <v>487306.57254703989</v>
      </c>
      <c r="C32" s="35">
        <v>425266.57254703989</v>
      </c>
      <c r="D32" s="64">
        <v>62040</v>
      </c>
      <c r="E32" s="11">
        <v>900000</v>
      </c>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workbookViewId="0">
      <selection activeCell="B29" sqref="B29:F29"/>
    </sheetView>
  </sheetViews>
  <sheetFormatPr defaultRowHeight="14.4" x14ac:dyDescent="0.3"/>
  <cols>
    <col min="2" max="2" width="12.88671875" bestFit="1" customWidth="1"/>
    <col min="3" max="3" width="18.109375" bestFit="1" customWidth="1"/>
    <col min="4" max="4" width="19.109375" bestFit="1" customWidth="1"/>
    <col min="5" max="5" width="15.77734375" bestFit="1" customWidth="1"/>
    <col min="6" max="6" width="16.6640625" bestFit="1" customWidth="1"/>
    <col min="7" max="7" width="12.88671875" bestFit="1" customWidth="1"/>
    <col min="8" max="8" width="15.21875" bestFit="1" customWidth="1"/>
  </cols>
  <sheetData>
    <row r="1" spans="1:16" x14ac:dyDescent="0.3">
      <c r="A1" t="s">
        <v>78</v>
      </c>
      <c r="B1" s="54" t="s">
        <v>19</v>
      </c>
      <c r="C1" s="54" t="s">
        <v>21</v>
      </c>
      <c r="D1" s="54" t="s">
        <v>35</v>
      </c>
      <c r="E1" s="54" t="s">
        <v>40</v>
      </c>
      <c r="F1" s="54" t="s">
        <v>42</v>
      </c>
      <c r="G1" s="54" t="s">
        <v>34</v>
      </c>
      <c r="H1" s="54" t="s">
        <v>36</v>
      </c>
      <c r="K1" t="s">
        <v>52</v>
      </c>
    </row>
    <row r="2" spans="1:16" x14ac:dyDescent="0.3">
      <c r="A2" t="s">
        <v>64</v>
      </c>
      <c r="B2">
        <v>3086.77288421</v>
      </c>
      <c r="C2">
        <v>2291.9072205400003</v>
      </c>
      <c r="D2">
        <v>23.410647399999998</v>
      </c>
      <c r="E2">
        <v>3094.7359097999997</v>
      </c>
      <c r="F2">
        <v>4231.6354970000011</v>
      </c>
      <c r="G2">
        <v>1.6115626000000001</v>
      </c>
      <c r="H2">
        <v>3539.9019694000003</v>
      </c>
      <c r="K2" t="s">
        <v>23</v>
      </c>
      <c r="L2" t="s">
        <v>8</v>
      </c>
      <c r="M2" t="s">
        <v>29</v>
      </c>
      <c r="O2" s="36" t="s">
        <v>8</v>
      </c>
      <c r="P2" s="36" t="s">
        <v>29</v>
      </c>
    </row>
    <row r="3" spans="1:16" x14ac:dyDescent="0.3">
      <c r="A3" t="s">
        <v>63</v>
      </c>
      <c r="B3">
        <v>10640</v>
      </c>
      <c r="C3" s="67">
        <v>47476</v>
      </c>
      <c r="D3" s="67"/>
      <c r="E3" s="67">
        <v>634</v>
      </c>
      <c r="F3" s="67">
        <v>703</v>
      </c>
      <c r="G3" s="67">
        <v>111</v>
      </c>
      <c r="H3" s="67">
        <v>722</v>
      </c>
      <c r="K3">
        <v>1987</v>
      </c>
      <c r="L3" s="41">
        <v>28490</v>
      </c>
      <c r="O3">
        <f>L3/L$32</f>
        <v>6.1554460834041355E-2</v>
      </c>
      <c r="P3" s="36"/>
    </row>
    <row r="4" spans="1:16" x14ac:dyDescent="0.3">
      <c r="A4" t="s">
        <v>8</v>
      </c>
      <c r="B4">
        <f>B2+B3</f>
        <v>13726.77288421</v>
      </c>
      <c r="C4" s="36">
        <f t="shared" ref="C4:H4" si="0">C2+C3</f>
        <v>49767.907220540001</v>
      </c>
      <c r="D4" s="36">
        <f t="shared" si="0"/>
        <v>23.410647399999998</v>
      </c>
      <c r="E4" s="36">
        <f t="shared" si="0"/>
        <v>3728.7359097999997</v>
      </c>
      <c r="F4" s="36">
        <f t="shared" si="0"/>
        <v>4934.6354970000011</v>
      </c>
      <c r="G4" s="36">
        <f t="shared" si="0"/>
        <v>112.6115626</v>
      </c>
      <c r="H4" s="36">
        <f t="shared" si="0"/>
        <v>4261.9019693999999</v>
      </c>
      <c r="K4">
        <v>1988</v>
      </c>
      <c r="L4" s="41">
        <v>267389</v>
      </c>
      <c r="O4" s="36">
        <f t="shared" ref="O4:O31" si="1">L4/L$32</f>
        <v>0.577710976762144</v>
      </c>
      <c r="P4" s="36"/>
    </row>
    <row r="5" spans="1:16" x14ac:dyDescent="0.3">
      <c r="K5">
        <v>1989</v>
      </c>
      <c r="L5" s="41">
        <v>914922</v>
      </c>
      <c r="O5" s="36">
        <f t="shared" si="1"/>
        <v>1.9767472943209121</v>
      </c>
      <c r="P5" s="36"/>
    </row>
    <row r="6" spans="1:16" x14ac:dyDescent="0.3">
      <c r="A6" s="36" t="s">
        <v>78</v>
      </c>
      <c r="B6" t="s">
        <v>0</v>
      </c>
      <c r="C6" t="s">
        <v>5</v>
      </c>
      <c r="D6" t="s">
        <v>14</v>
      </c>
      <c r="K6">
        <v>1990</v>
      </c>
      <c r="L6" s="41">
        <v>1577850</v>
      </c>
      <c r="M6">
        <v>2000000</v>
      </c>
      <c r="O6" s="36">
        <f t="shared" si="1"/>
        <v>3.4090454905929151</v>
      </c>
      <c r="P6" s="36">
        <f t="shared" ref="P4:P31" si="2">M6/M$32</f>
        <v>1.2040520984081042</v>
      </c>
    </row>
    <row r="7" spans="1:16" x14ac:dyDescent="0.3">
      <c r="A7" s="36" t="s">
        <v>64</v>
      </c>
      <c r="B7" s="41">
        <v>89121.659439125011</v>
      </c>
      <c r="C7" s="41">
        <v>34782.232428720999</v>
      </c>
      <c r="D7" s="41">
        <v>1307.0404981000001</v>
      </c>
      <c r="F7" s="67"/>
      <c r="K7">
        <v>1991</v>
      </c>
      <c r="L7" s="41">
        <v>1721491.2299999993</v>
      </c>
      <c r="M7">
        <v>2000000</v>
      </c>
      <c r="O7" s="36">
        <f t="shared" si="1"/>
        <v>3.7193915231021633</v>
      </c>
      <c r="P7" s="36">
        <f t="shared" si="2"/>
        <v>1.2040520984081042</v>
      </c>
    </row>
    <row r="8" spans="1:16" x14ac:dyDescent="0.3">
      <c r="A8" s="36" t="s">
        <v>63</v>
      </c>
      <c r="B8" s="67">
        <v>91911</v>
      </c>
      <c r="C8" s="67">
        <v>59224</v>
      </c>
      <c r="D8" s="67">
        <v>2311</v>
      </c>
      <c r="F8" s="41"/>
      <c r="K8">
        <v>1992</v>
      </c>
      <c r="L8" s="41">
        <v>1346898.4200000006</v>
      </c>
      <c r="M8">
        <v>2000000</v>
      </c>
      <c r="O8" s="36">
        <f t="shared" si="1"/>
        <v>2.9100598821102919</v>
      </c>
      <c r="P8" s="36">
        <f t="shared" si="2"/>
        <v>1.2040520984081042</v>
      </c>
    </row>
    <row r="9" spans="1:16" x14ac:dyDescent="0.3">
      <c r="A9" s="36" t="s">
        <v>8</v>
      </c>
      <c r="B9" s="36">
        <f t="shared" ref="B9:D9" si="3">B7+B8</f>
        <v>181032.65943912501</v>
      </c>
      <c r="C9" s="36">
        <f t="shared" si="3"/>
        <v>94006.232428721007</v>
      </c>
      <c r="D9" s="36">
        <f t="shared" si="3"/>
        <v>3618.0404981000001</v>
      </c>
      <c r="K9">
        <v>1993</v>
      </c>
      <c r="L9" s="41">
        <v>1164885.0599999998</v>
      </c>
      <c r="M9">
        <v>2000000</v>
      </c>
      <c r="O9" s="36">
        <f t="shared" si="1"/>
        <v>2.5168084170561564</v>
      </c>
      <c r="P9" s="36">
        <f t="shared" si="2"/>
        <v>1.2040520984081042</v>
      </c>
    </row>
    <row r="10" spans="1:16" x14ac:dyDescent="0.3">
      <c r="K10">
        <v>1994</v>
      </c>
      <c r="L10" s="41">
        <v>1201553.9099999999</v>
      </c>
      <c r="M10">
        <v>2000000</v>
      </c>
      <c r="O10" s="36">
        <f t="shared" si="1"/>
        <v>2.5960338046010616</v>
      </c>
      <c r="P10" s="36">
        <f t="shared" si="2"/>
        <v>1.2040520984081042</v>
      </c>
    </row>
    <row r="11" spans="1:16" x14ac:dyDescent="0.3">
      <c r="A11" s="36" t="s">
        <v>78</v>
      </c>
      <c r="B11" t="s">
        <v>9</v>
      </c>
      <c r="C11" t="s">
        <v>13</v>
      </c>
      <c r="D11" t="s">
        <v>7</v>
      </c>
      <c r="E11" t="s">
        <v>38</v>
      </c>
      <c r="F11" t="s">
        <v>39</v>
      </c>
      <c r="K11">
        <v>1995</v>
      </c>
      <c r="L11" s="41">
        <v>698318.75999999978</v>
      </c>
      <c r="M11">
        <v>2000000</v>
      </c>
      <c r="O11" s="36">
        <f t="shared" si="1"/>
        <v>1.5087621889117695</v>
      </c>
      <c r="P11" s="36">
        <f t="shared" si="2"/>
        <v>1.2040520984081042</v>
      </c>
    </row>
    <row r="12" spans="1:16" x14ac:dyDescent="0.3">
      <c r="A12" s="36" t="s">
        <v>64</v>
      </c>
      <c r="B12" s="41">
        <v>485445.05315879005</v>
      </c>
      <c r="C12" s="41">
        <v>66834.208006686997</v>
      </c>
      <c r="D12" s="41">
        <v>4292.7059137999995</v>
      </c>
      <c r="E12" s="41">
        <v>1381.29822326</v>
      </c>
      <c r="F12" s="41">
        <v>628.90516805000004</v>
      </c>
      <c r="K12">
        <v>1996</v>
      </c>
      <c r="L12" s="41">
        <v>449690.97</v>
      </c>
      <c r="M12">
        <v>2000000</v>
      </c>
      <c r="O12" s="36">
        <f t="shared" si="1"/>
        <v>0.97158600211607804</v>
      </c>
      <c r="P12" s="36">
        <f t="shared" si="2"/>
        <v>1.2040520984081042</v>
      </c>
    </row>
    <row r="13" spans="1:16" x14ac:dyDescent="0.3">
      <c r="A13" s="36" t="s">
        <v>63</v>
      </c>
      <c r="B13" s="41">
        <v>140050</v>
      </c>
      <c r="C13" s="67">
        <v>2318</v>
      </c>
      <c r="D13" s="67">
        <v>2176</v>
      </c>
      <c r="E13" s="67">
        <v>223</v>
      </c>
      <c r="F13" s="67">
        <v>6</v>
      </c>
      <c r="K13">
        <v>1997</v>
      </c>
      <c r="L13" s="41">
        <v>250669.08000000005</v>
      </c>
      <c r="M13">
        <v>2000000</v>
      </c>
      <c r="O13" s="36">
        <f t="shared" si="1"/>
        <v>0.54158652394402185</v>
      </c>
      <c r="P13" s="36">
        <f t="shared" si="2"/>
        <v>1.2040520984081042</v>
      </c>
    </row>
    <row r="14" spans="1:16" x14ac:dyDescent="0.3">
      <c r="A14" s="36" t="s">
        <v>8</v>
      </c>
      <c r="B14" s="36">
        <f t="shared" ref="B14:F14" si="4">B12+B13</f>
        <v>625495.05315879011</v>
      </c>
      <c r="C14" s="36">
        <f t="shared" si="4"/>
        <v>69152.208006686997</v>
      </c>
      <c r="D14" s="36">
        <f t="shared" si="4"/>
        <v>6468.7059137999995</v>
      </c>
      <c r="E14" s="36">
        <f t="shared" si="4"/>
        <v>1604.29822326</v>
      </c>
      <c r="F14" s="36">
        <f t="shared" si="4"/>
        <v>634.90516805000004</v>
      </c>
      <c r="K14">
        <v>1998</v>
      </c>
      <c r="L14" s="41">
        <v>218015.09999999995</v>
      </c>
      <c r="M14">
        <v>2000000</v>
      </c>
      <c r="O14" s="36">
        <f t="shared" si="1"/>
        <v>0.47103551892522311</v>
      </c>
      <c r="P14" s="36">
        <f t="shared" si="2"/>
        <v>1.2040520984081042</v>
      </c>
    </row>
    <row r="15" spans="1:16" x14ac:dyDescent="0.3">
      <c r="K15">
        <v>1999</v>
      </c>
      <c r="L15" s="41">
        <v>214406.49000000002</v>
      </c>
      <c r="M15">
        <v>2000000</v>
      </c>
      <c r="O15" s="36">
        <f t="shared" si="1"/>
        <v>0.46323888702243876</v>
      </c>
      <c r="P15" s="36">
        <f t="shared" si="2"/>
        <v>1.2040520984081042</v>
      </c>
    </row>
    <row r="16" spans="1:16" x14ac:dyDescent="0.3">
      <c r="A16" s="36" t="s">
        <v>78</v>
      </c>
      <c r="B16" t="s">
        <v>22</v>
      </c>
      <c r="C16" t="s">
        <v>48</v>
      </c>
      <c r="D16" t="s">
        <v>18</v>
      </c>
      <c r="E16" t="s">
        <v>32</v>
      </c>
      <c r="K16">
        <v>2000</v>
      </c>
      <c r="L16" s="41">
        <v>165518.76</v>
      </c>
      <c r="M16">
        <v>2000000</v>
      </c>
      <c r="O16" s="36">
        <f t="shared" si="1"/>
        <v>0.35761383045697059</v>
      </c>
      <c r="P16" s="36">
        <f t="shared" si="2"/>
        <v>1.2040520984081042</v>
      </c>
    </row>
    <row r="17" spans="1:16" x14ac:dyDescent="0.3">
      <c r="A17" s="36" t="s">
        <v>64</v>
      </c>
      <c r="B17" s="41">
        <v>222812.86304081109</v>
      </c>
      <c r="C17" s="41">
        <v>26916.265838555999</v>
      </c>
      <c r="D17" s="41">
        <v>29609.674496139989</v>
      </c>
      <c r="E17" s="41">
        <v>3213.3073567600004</v>
      </c>
      <c r="K17">
        <v>2001</v>
      </c>
      <c r="L17" s="41">
        <v>171368.46</v>
      </c>
      <c r="M17">
        <v>2000000</v>
      </c>
      <c r="O17" s="36">
        <f t="shared" si="1"/>
        <v>0.3702524801425055</v>
      </c>
      <c r="P17" s="36">
        <f t="shared" si="2"/>
        <v>1.2040520984081042</v>
      </c>
    </row>
    <row r="18" spans="1:16" x14ac:dyDescent="0.3">
      <c r="A18" s="36" t="s">
        <v>63</v>
      </c>
      <c r="B18">
        <v>4129</v>
      </c>
      <c r="E18">
        <v>39</v>
      </c>
      <c r="K18">
        <v>2002</v>
      </c>
      <c r="L18" s="41">
        <v>183216.6</v>
      </c>
      <c r="M18">
        <v>2000000</v>
      </c>
      <c r="O18" s="36">
        <f t="shared" si="1"/>
        <v>0.39585114176364417</v>
      </c>
      <c r="P18" s="36">
        <f t="shared" si="2"/>
        <v>1.2040520984081042</v>
      </c>
    </row>
    <row r="19" spans="1:16" x14ac:dyDescent="0.3">
      <c r="A19" s="36" t="s">
        <v>8</v>
      </c>
      <c r="B19" s="36">
        <f t="shared" ref="B19:E19" si="5">B17+B18</f>
        <v>226941.86304081109</v>
      </c>
      <c r="C19" s="36">
        <f t="shared" si="5"/>
        <v>26916.265838555999</v>
      </c>
      <c r="D19" s="36">
        <f t="shared" si="5"/>
        <v>29609.674496139989</v>
      </c>
      <c r="E19" s="36">
        <f t="shared" si="5"/>
        <v>3252.3073567600004</v>
      </c>
      <c r="K19">
        <v>2003</v>
      </c>
      <c r="L19" s="41">
        <v>187706.55000000002</v>
      </c>
      <c r="M19">
        <v>2000000</v>
      </c>
      <c r="O19" s="36">
        <f t="shared" si="1"/>
        <v>0.40555196490937262</v>
      </c>
      <c r="P19" s="36">
        <f t="shared" si="2"/>
        <v>1.2040520984081042</v>
      </c>
    </row>
    <row r="20" spans="1:16" x14ac:dyDescent="0.3">
      <c r="K20">
        <v>2004</v>
      </c>
      <c r="L20" s="41">
        <v>119277.27000000002</v>
      </c>
      <c r="M20">
        <v>2000000</v>
      </c>
      <c r="O20" s="36">
        <f t="shared" si="1"/>
        <v>0.2577061440718279</v>
      </c>
      <c r="P20" s="36">
        <f t="shared" si="2"/>
        <v>1.2040520984081042</v>
      </c>
    </row>
    <row r="21" spans="1:16" x14ac:dyDescent="0.3">
      <c r="A21" s="36" t="s">
        <v>78</v>
      </c>
      <c r="B21" t="s">
        <v>15</v>
      </c>
      <c r="C21" t="s">
        <v>16</v>
      </c>
      <c r="D21" t="s">
        <v>37</v>
      </c>
      <c r="E21" t="s">
        <v>43</v>
      </c>
      <c r="F21" t="s">
        <v>33</v>
      </c>
      <c r="G21" t="s">
        <v>30</v>
      </c>
      <c r="K21">
        <v>2005</v>
      </c>
      <c r="L21" s="41">
        <v>233175.47999999998</v>
      </c>
      <c r="M21">
        <v>2000000</v>
      </c>
      <c r="O21" s="36">
        <f t="shared" si="1"/>
        <v>0.50379048617475575</v>
      </c>
      <c r="P21" s="36">
        <f t="shared" si="2"/>
        <v>1.2040520984081042</v>
      </c>
    </row>
    <row r="22" spans="1:16" x14ac:dyDescent="0.3">
      <c r="A22" s="36" t="s">
        <v>64</v>
      </c>
      <c r="B22" s="41">
        <v>1044.2815595400002</v>
      </c>
      <c r="C22" s="41">
        <v>10299.933923100001</v>
      </c>
      <c r="D22" s="41">
        <v>102.51389999999999</v>
      </c>
      <c r="E22" s="41">
        <v>117.51399839999999</v>
      </c>
      <c r="F22" s="41">
        <v>263.25789979999996</v>
      </c>
      <c r="G22" s="41">
        <v>8743.6009681480009</v>
      </c>
      <c r="K22">
        <v>2006</v>
      </c>
      <c r="L22" s="41">
        <v>170156.34000000003</v>
      </c>
      <c r="M22">
        <v>2000000</v>
      </c>
      <c r="O22" s="36">
        <f t="shared" si="1"/>
        <v>0.3676336176270209</v>
      </c>
      <c r="P22" s="36">
        <f t="shared" si="2"/>
        <v>1.2040520984081042</v>
      </c>
    </row>
    <row r="23" spans="1:16" x14ac:dyDescent="0.3">
      <c r="A23" s="36" t="s">
        <v>63</v>
      </c>
      <c r="B23" s="67">
        <v>4268</v>
      </c>
      <c r="C23" s="67">
        <v>565</v>
      </c>
      <c r="D23">
        <v>229</v>
      </c>
      <c r="E23">
        <v>376</v>
      </c>
      <c r="F23" s="67">
        <v>132</v>
      </c>
      <c r="G23" s="67">
        <v>644</v>
      </c>
      <c r="K23">
        <v>2007</v>
      </c>
      <c r="L23" s="41">
        <v>157497.90000000002</v>
      </c>
      <c r="M23">
        <v>2000000</v>
      </c>
      <c r="O23" s="36">
        <f t="shared" si="1"/>
        <v>0.3402842512107323</v>
      </c>
      <c r="P23" s="36">
        <f t="shared" si="2"/>
        <v>1.2040520984081042</v>
      </c>
    </row>
    <row r="24" spans="1:16" x14ac:dyDescent="0.3">
      <c r="A24" s="36" t="s">
        <v>8</v>
      </c>
      <c r="B24" s="36">
        <f t="shared" ref="B24:G24" si="6">B22+B23</f>
        <v>5312.2815595400007</v>
      </c>
      <c r="C24" s="36">
        <f t="shared" si="6"/>
        <v>10864.933923100001</v>
      </c>
      <c r="D24" s="36">
        <f t="shared" si="6"/>
        <v>331.51389999999998</v>
      </c>
      <c r="E24" s="36">
        <f t="shared" si="6"/>
        <v>493.51399839999999</v>
      </c>
      <c r="F24" s="36">
        <f t="shared" si="6"/>
        <v>395.25789979999996</v>
      </c>
      <c r="G24" s="36">
        <f t="shared" si="6"/>
        <v>9387.6009681480009</v>
      </c>
      <c r="K24">
        <v>2008</v>
      </c>
      <c r="L24" s="41">
        <v>172102.16999999998</v>
      </c>
      <c r="M24">
        <v>2000000</v>
      </c>
      <c r="O24" s="36">
        <f t="shared" si="1"/>
        <v>0.37183770736112765</v>
      </c>
      <c r="P24" s="36">
        <f t="shared" si="2"/>
        <v>1.2040520984081042</v>
      </c>
    </row>
    <row r="25" spans="1:16" x14ac:dyDescent="0.3">
      <c r="K25">
        <v>2009</v>
      </c>
      <c r="L25" s="41">
        <v>203640.6</v>
      </c>
      <c r="M25">
        <v>2000000</v>
      </c>
      <c r="O25" s="36">
        <f t="shared" si="1"/>
        <v>0.43997849550441143</v>
      </c>
      <c r="P25" s="36">
        <f t="shared" si="2"/>
        <v>1.2040520984081042</v>
      </c>
    </row>
    <row r="26" spans="1:16" x14ac:dyDescent="0.3">
      <c r="A26" s="36" t="s">
        <v>78</v>
      </c>
      <c r="B26" t="s">
        <v>11</v>
      </c>
      <c r="C26" t="s">
        <v>12</v>
      </c>
      <c r="D26" t="s">
        <v>31</v>
      </c>
      <c r="E26" t="s">
        <v>41</v>
      </c>
      <c r="F26" t="s">
        <v>20</v>
      </c>
      <c r="K26">
        <v>2010</v>
      </c>
      <c r="L26" s="41">
        <v>267889.62</v>
      </c>
      <c r="M26">
        <v>2000000</v>
      </c>
      <c r="O26" s="36">
        <f t="shared" si="1"/>
        <v>0.57879259817957951</v>
      </c>
      <c r="P26" s="36">
        <f t="shared" si="2"/>
        <v>1.2040520984081042</v>
      </c>
    </row>
    <row r="27" spans="1:16" x14ac:dyDescent="0.3">
      <c r="A27" s="36" t="s">
        <v>64</v>
      </c>
      <c r="B27" s="41">
        <v>65680.535078390007</v>
      </c>
      <c r="C27" s="41">
        <v>8410.0825411249989</v>
      </c>
      <c r="D27" s="41">
        <v>120.60705220000001</v>
      </c>
      <c r="E27" s="41">
        <v>11837.381603148298</v>
      </c>
      <c r="F27" s="41">
        <v>25527.734942999999</v>
      </c>
      <c r="K27">
        <v>2011</v>
      </c>
      <c r="L27" s="41">
        <v>303852.51000000007</v>
      </c>
      <c r="M27">
        <v>237500</v>
      </c>
      <c r="O27" s="36">
        <f t="shared" si="1"/>
        <v>0.65649271414953192</v>
      </c>
      <c r="P27" s="36">
        <f t="shared" si="2"/>
        <v>0.14298118668596238</v>
      </c>
    </row>
    <row r="28" spans="1:16" x14ac:dyDescent="0.3">
      <c r="A28" s="36" t="s">
        <v>63</v>
      </c>
      <c r="B28" s="67">
        <v>11963</v>
      </c>
      <c r="C28" s="67">
        <v>6359</v>
      </c>
      <c r="D28" s="67">
        <v>2</v>
      </c>
      <c r="E28" s="67">
        <v>32</v>
      </c>
      <c r="K28">
        <v>2012</v>
      </c>
      <c r="L28" s="41">
        <v>221328.44999999998</v>
      </c>
      <c r="M28">
        <v>237500</v>
      </c>
      <c r="O28" s="36">
        <f t="shared" si="1"/>
        <v>0.47819422277936396</v>
      </c>
      <c r="P28" s="36">
        <f t="shared" si="2"/>
        <v>0.14298118668596238</v>
      </c>
    </row>
    <row r="29" spans="1:16" x14ac:dyDescent="0.3">
      <c r="A29" s="36" t="s">
        <v>8</v>
      </c>
      <c r="B29" s="36">
        <f t="shared" ref="B29" si="7">B27+B28</f>
        <v>77643.535078390007</v>
      </c>
      <c r="C29" s="36">
        <f t="shared" ref="C29" si="8">C27+C28</f>
        <v>14769.082541124999</v>
      </c>
      <c r="D29" s="36">
        <f t="shared" ref="D29" si="9">D27+D28</f>
        <v>122.60705220000001</v>
      </c>
      <c r="E29" s="36">
        <f t="shared" ref="E29" si="10">E27+E28</f>
        <v>11869.381603148298</v>
      </c>
      <c r="F29" s="36">
        <f t="shared" ref="F29" si="11">F27+F28</f>
        <v>25527.734942999999</v>
      </c>
      <c r="K29">
        <v>2013</v>
      </c>
      <c r="L29" s="41">
        <v>225568.65000000002</v>
      </c>
      <c r="M29">
        <v>237500</v>
      </c>
      <c r="O29" s="36">
        <f t="shared" si="1"/>
        <v>0.48735544513206686</v>
      </c>
      <c r="P29" s="36">
        <f t="shared" si="2"/>
        <v>0.14298118668596238</v>
      </c>
    </row>
    <row r="30" spans="1:16" x14ac:dyDescent="0.3">
      <c r="K30">
        <v>2014</v>
      </c>
      <c r="L30" s="41">
        <v>214214.46</v>
      </c>
      <c r="M30">
        <v>237500</v>
      </c>
      <c r="O30" s="36">
        <f t="shared" si="1"/>
        <v>0.46282399396824564</v>
      </c>
      <c r="P30" s="36">
        <f t="shared" si="2"/>
        <v>0.14298118668596238</v>
      </c>
    </row>
    <row r="31" spans="1:16" x14ac:dyDescent="0.3">
      <c r="K31">
        <v>2015</v>
      </c>
      <c r="L31" s="41">
        <v>371328.98370999994</v>
      </c>
      <c r="M31">
        <v>237500</v>
      </c>
      <c r="O31" s="36">
        <f t="shared" si="1"/>
        <v>0.80227993626962346</v>
      </c>
      <c r="P31" s="36">
        <f t="shared" si="2"/>
        <v>0.14298118668596238</v>
      </c>
    </row>
    <row r="32" spans="1:16" x14ac:dyDescent="0.3">
      <c r="K32" t="s">
        <v>83</v>
      </c>
      <c r="L32" s="41">
        <f>AVERAGE(L3:L31)</f>
        <v>462842.16633482761</v>
      </c>
      <c r="M32" s="41">
        <f>AVERAGE(M3:M31)</f>
        <v>1661057.6923076923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topLeftCell="F5" zoomScaleNormal="100" workbookViewId="0">
      <selection activeCell="H13" sqref="H13"/>
    </sheetView>
  </sheetViews>
  <sheetFormatPr defaultRowHeight="14.4" x14ac:dyDescent="0.3"/>
  <cols>
    <col min="2" max="2" width="12.6640625" customWidth="1"/>
    <col min="3" max="3" width="12.109375" customWidth="1"/>
    <col min="4" max="4" width="10.6640625" customWidth="1"/>
    <col min="5" max="5" width="12.5546875" customWidth="1"/>
    <col min="6" max="6" width="10.5546875" style="13" customWidth="1"/>
    <col min="7" max="8" width="10.5546875" customWidth="1"/>
    <col min="9" max="9" width="11.88671875" bestFit="1" customWidth="1"/>
  </cols>
  <sheetData>
    <row r="1" spans="1:9" ht="14.55" x14ac:dyDescent="0.35">
      <c r="A1" t="s">
        <v>56</v>
      </c>
    </row>
    <row r="2" spans="1:9" ht="14.55" x14ac:dyDescent="0.35">
      <c r="A2" s="10" t="s">
        <v>23</v>
      </c>
      <c r="B2" s="13" t="s">
        <v>8</v>
      </c>
      <c r="C2" s="6" t="s">
        <v>2</v>
      </c>
      <c r="D2" s="4" t="s">
        <v>1</v>
      </c>
      <c r="E2" s="8" t="s">
        <v>3</v>
      </c>
      <c r="F2" s="68" t="s">
        <v>26</v>
      </c>
      <c r="G2" t="s">
        <v>29</v>
      </c>
      <c r="H2" t="s">
        <v>65</v>
      </c>
      <c r="I2" t="s">
        <v>66</v>
      </c>
    </row>
    <row r="3" spans="1:9" x14ac:dyDescent="0.3">
      <c r="A3" s="2">
        <v>1986</v>
      </c>
      <c r="B3" s="14">
        <f t="shared" ref="B3:B26" si="0">SUM(C3:E3)</f>
        <v>1954170.0081140341</v>
      </c>
      <c r="C3" s="7">
        <v>646134.69232237001</v>
      </c>
      <c r="D3" s="5">
        <v>861295</v>
      </c>
      <c r="E3" s="9">
        <v>446740.31579166389</v>
      </c>
      <c r="F3" s="69">
        <f>C3+E3</f>
        <v>1092875.0081140338</v>
      </c>
      <c r="G3" s="41"/>
    </row>
    <row r="4" spans="1:9" x14ac:dyDescent="0.3">
      <c r="A4" s="2">
        <v>1987</v>
      </c>
      <c r="B4" s="14">
        <f t="shared" si="0"/>
        <v>2176959.7319276901</v>
      </c>
      <c r="C4" s="7">
        <v>821282.70379156014</v>
      </c>
      <c r="D4" s="5">
        <v>640902</v>
      </c>
      <c r="E4" s="9">
        <v>714775.02813613007</v>
      </c>
      <c r="F4" s="69">
        <f t="shared" ref="F4:F28" si="1">C4+E4</f>
        <v>1536057.7319276901</v>
      </c>
      <c r="G4" s="41"/>
    </row>
    <row r="5" spans="1:9" x14ac:dyDescent="0.3">
      <c r="A5" s="2">
        <v>1988</v>
      </c>
      <c r="B5" s="14">
        <f t="shared" si="0"/>
        <v>3019522.3144652965</v>
      </c>
      <c r="C5" s="7">
        <v>1727555.2791366361</v>
      </c>
      <c r="D5" s="5">
        <v>779958</v>
      </c>
      <c r="E5" s="9">
        <v>512009.03532866004</v>
      </c>
      <c r="F5" s="69">
        <f t="shared" si="1"/>
        <v>2239564.314465296</v>
      </c>
      <c r="G5" s="41"/>
    </row>
    <row r="6" spans="1:9" x14ac:dyDescent="0.3">
      <c r="A6" s="2">
        <v>1989</v>
      </c>
      <c r="B6" s="14">
        <f t="shared" si="0"/>
        <v>2347923.9167960193</v>
      </c>
      <c r="C6" s="7">
        <v>997306.03608146135</v>
      </c>
      <c r="D6" s="5">
        <v>814600</v>
      </c>
      <c r="E6" s="9">
        <v>536017.88071455806</v>
      </c>
      <c r="F6" s="69">
        <f t="shared" si="1"/>
        <v>1533323.9167960193</v>
      </c>
      <c r="G6" s="41"/>
    </row>
    <row r="7" spans="1:9" x14ac:dyDescent="0.3">
      <c r="A7" s="2">
        <v>1990</v>
      </c>
      <c r="B7" s="14">
        <f t="shared" si="0"/>
        <v>1985568.1636336001</v>
      </c>
      <c r="C7" s="7">
        <v>634694.47241552011</v>
      </c>
      <c r="D7" s="5">
        <v>1010009</v>
      </c>
      <c r="E7" s="9">
        <v>340864.69121808</v>
      </c>
      <c r="F7" s="69">
        <f t="shared" si="1"/>
        <v>975559.16363360011</v>
      </c>
      <c r="G7" s="41"/>
    </row>
    <row r="8" spans="1:9" x14ac:dyDescent="0.3">
      <c r="A8" s="2">
        <v>1991</v>
      </c>
      <c r="B8" s="14">
        <f t="shared" si="0"/>
        <v>2002565.3680001202</v>
      </c>
      <c r="C8" s="7">
        <v>410217.68176083011</v>
      </c>
      <c r="D8" s="5">
        <v>866684</v>
      </c>
      <c r="E8" s="9">
        <v>725663.68623929005</v>
      </c>
      <c r="F8" s="69">
        <f t="shared" si="1"/>
        <v>1135881.3680001202</v>
      </c>
      <c r="G8" s="41"/>
    </row>
    <row r="9" spans="1:9" x14ac:dyDescent="0.3">
      <c r="A9" s="2">
        <v>1992</v>
      </c>
      <c r="B9" s="14">
        <f t="shared" si="0"/>
        <v>1608400.7960201288</v>
      </c>
      <c r="C9" s="7">
        <v>525316.18330285896</v>
      </c>
      <c r="D9" s="5">
        <v>736913</v>
      </c>
      <c r="E9" s="9">
        <v>346171.61271726992</v>
      </c>
      <c r="F9" s="69">
        <f t="shared" si="1"/>
        <v>871487.79602012888</v>
      </c>
      <c r="G9" s="41"/>
    </row>
    <row r="10" spans="1:9" x14ac:dyDescent="0.3">
      <c r="A10" s="2">
        <v>1993</v>
      </c>
      <c r="B10" s="14">
        <f t="shared" si="0"/>
        <v>1322329.4118384328</v>
      </c>
      <c r="C10" s="7">
        <v>372920.18983427994</v>
      </c>
      <c r="D10" s="5">
        <v>706433</v>
      </c>
      <c r="E10" s="9">
        <v>242976.22200415295</v>
      </c>
      <c r="F10" s="69">
        <f t="shared" si="1"/>
        <v>615896.41183843289</v>
      </c>
      <c r="G10" s="41"/>
    </row>
    <row r="11" spans="1:9" x14ac:dyDescent="0.3">
      <c r="A11" s="2">
        <v>1994</v>
      </c>
      <c r="B11" s="14">
        <f t="shared" si="0"/>
        <v>1346900.7640250199</v>
      </c>
      <c r="C11" s="7">
        <v>298874.26478884998</v>
      </c>
      <c r="D11" s="5">
        <v>739422</v>
      </c>
      <c r="E11" s="9">
        <v>308604.49923617009</v>
      </c>
      <c r="F11" s="69">
        <f t="shared" si="1"/>
        <v>607478.76402502006</v>
      </c>
      <c r="G11" s="41"/>
    </row>
    <row r="12" spans="1:9" x14ac:dyDescent="0.3">
      <c r="A12" s="2">
        <v>1995</v>
      </c>
      <c r="B12" s="14">
        <f t="shared" si="0"/>
        <v>1306621.8433564398</v>
      </c>
      <c r="C12" s="7">
        <v>543194.57741042005</v>
      </c>
      <c r="D12" s="5">
        <v>574896</v>
      </c>
      <c r="E12" s="9">
        <v>188531.26594602002</v>
      </c>
      <c r="F12" s="69">
        <f t="shared" si="1"/>
        <v>731725.84335644008</v>
      </c>
      <c r="G12" s="41"/>
    </row>
    <row r="13" spans="1:9" x14ac:dyDescent="0.3">
      <c r="A13" s="2">
        <v>1996</v>
      </c>
      <c r="B13" s="14">
        <f t="shared" si="0"/>
        <v>1460978.5519079501</v>
      </c>
      <c r="C13" s="7">
        <v>477867.18337241997</v>
      </c>
      <c r="D13" s="5">
        <v>667228</v>
      </c>
      <c r="E13" s="9">
        <v>315883.36853553</v>
      </c>
      <c r="F13" s="69">
        <f t="shared" si="1"/>
        <v>793750.55190794996</v>
      </c>
      <c r="G13" s="41"/>
    </row>
    <row r="14" spans="1:9" x14ac:dyDescent="0.3">
      <c r="A14" s="2">
        <v>1997</v>
      </c>
      <c r="B14" s="14">
        <f t="shared" si="0"/>
        <v>1366898.80962939</v>
      </c>
      <c r="C14" s="7">
        <v>368586.99517863005</v>
      </c>
      <c r="D14" s="5">
        <v>710028</v>
      </c>
      <c r="E14" s="9">
        <v>288283.81445075996</v>
      </c>
      <c r="F14" s="69">
        <f t="shared" si="1"/>
        <v>656870.80962939002</v>
      </c>
      <c r="G14" s="41"/>
    </row>
    <row r="15" spans="1:9" x14ac:dyDescent="0.3">
      <c r="A15" s="2">
        <v>1998</v>
      </c>
      <c r="B15" s="14">
        <f t="shared" si="0"/>
        <v>1123603.466418935</v>
      </c>
      <c r="C15" s="7">
        <v>280899.08575042506</v>
      </c>
      <c r="D15" s="5">
        <v>660113</v>
      </c>
      <c r="E15" s="9">
        <v>182591.38066850998</v>
      </c>
      <c r="F15" s="69">
        <f t="shared" si="1"/>
        <v>463490.46641893504</v>
      </c>
      <c r="G15" s="41"/>
    </row>
    <row r="16" spans="1:9" x14ac:dyDescent="0.3">
      <c r="A16" s="2">
        <v>1999</v>
      </c>
      <c r="B16" s="14">
        <f t="shared" si="0"/>
        <v>1159654.7604104599</v>
      </c>
      <c r="C16" s="7">
        <v>289355.41321610997</v>
      </c>
      <c r="D16" s="5">
        <v>688460</v>
      </c>
      <c r="E16" s="9">
        <v>181839.34719435003</v>
      </c>
      <c r="F16" s="69">
        <f t="shared" si="1"/>
        <v>471194.76041046</v>
      </c>
      <c r="G16" s="41"/>
    </row>
    <row r="17" spans="1:9" x14ac:dyDescent="0.3">
      <c r="A17" s="2">
        <v>2000</v>
      </c>
      <c r="B17" s="14">
        <f t="shared" si="0"/>
        <v>910992.95702086412</v>
      </c>
      <c r="C17" s="7">
        <v>170765.45278775418</v>
      </c>
      <c r="D17" s="5">
        <v>500512</v>
      </c>
      <c r="E17" s="9">
        <v>239715.50423310994</v>
      </c>
      <c r="F17" s="69">
        <f t="shared" si="1"/>
        <v>410480.95702086412</v>
      </c>
      <c r="G17" s="41"/>
    </row>
    <row r="18" spans="1:9" x14ac:dyDescent="0.3">
      <c r="A18" s="2">
        <v>2001</v>
      </c>
      <c r="B18" s="14">
        <f t="shared" si="0"/>
        <v>1246283.143087948</v>
      </c>
      <c r="C18" s="7">
        <v>259165.38275094802</v>
      </c>
      <c r="D18" s="5">
        <v>574479</v>
      </c>
      <c r="E18" s="9">
        <v>412638.76033699996</v>
      </c>
      <c r="F18" s="69">
        <f t="shared" si="1"/>
        <v>671804.14308794797</v>
      </c>
      <c r="G18" s="41"/>
    </row>
    <row r="19" spans="1:9" x14ac:dyDescent="0.3">
      <c r="A19" s="2">
        <v>2002</v>
      </c>
      <c r="B19" s="14">
        <f t="shared" si="0"/>
        <v>913213.42380154505</v>
      </c>
      <c r="C19" s="7">
        <v>190107.24198411495</v>
      </c>
      <c r="D19" s="5">
        <v>497762</v>
      </c>
      <c r="E19" s="9">
        <v>225344.18181743004</v>
      </c>
      <c r="F19" s="69">
        <f t="shared" si="1"/>
        <v>415451.423801545</v>
      </c>
      <c r="G19" s="41"/>
    </row>
    <row r="20" spans="1:9" x14ac:dyDescent="0.3">
      <c r="A20" s="2">
        <v>2003</v>
      </c>
      <c r="B20" s="14">
        <f t="shared" si="0"/>
        <v>1094803.176871154</v>
      </c>
      <c r="C20" s="7">
        <v>247982.43000972408</v>
      </c>
      <c r="D20" s="5">
        <v>583901</v>
      </c>
      <c r="E20" s="9">
        <v>262919.74686143</v>
      </c>
      <c r="F20" s="69">
        <f t="shared" si="1"/>
        <v>510902.17687115411</v>
      </c>
      <c r="G20" s="41"/>
    </row>
    <row r="21" spans="1:9" x14ac:dyDescent="0.3">
      <c r="A21" s="2">
        <v>2004</v>
      </c>
      <c r="B21" s="14">
        <f t="shared" si="0"/>
        <v>1855060.1848173093</v>
      </c>
      <c r="C21" s="7">
        <v>404331.14513673907</v>
      </c>
      <c r="D21" s="5">
        <v>733995</v>
      </c>
      <c r="E21" s="9">
        <v>716734.03968057013</v>
      </c>
      <c r="F21" s="69">
        <f t="shared" si="1"/>
        <v>1121065.1848173093</v>
      </c>
      <c r="G21" s="41"/>
    </row>
    <row r="22" spans="1:9" x14ac:dyDescent="0.3">
      <c r="A22" s="2">
        <v>2005</v>
      </c>
      <c r="B22" s="14">
        <f t="shared" si="0"/>
        <v>1284572.5701243409</v>
      </c>
      <c r="C22" s="7">
        <v>429730.48918244097</v>
      </c>
      <c r="D22" s="5">
        <v>451064</v>
      </c>
      <c r="E22" s="9">
        <v>403778.08094189997</v>
      </c>
      <c r="F22" s="69">
        <f t="shared" si="1"/>
        <v>833508.57012434094</v>
      </c>
      <c r="G22" s="41"/>
    </row>
    <row r="23" spans="1:9" x14ac:dyDescent="0.3">
      <c r="A23" s="2">
        <v>2006</v>
      </c>
      <c r="B23" s="14">
        <f t="shared" si="0"/>
        <v>1251778.408678469</v>
      </c>
      <c r="C23" s="7">
        <v>299489.71698020905</v>
      </c>
      <c r="D23" s="5">
        <v>540921</v>
      </c>
      <c r="E23" s="9">
        <v>411367.69169825997</v>
      </c>
      <c r="F23" s="69">
        <f t="shared" si="1"/>
        <v>710857.40867846902</v>
      </c>
      <c r="G23" s="41">
        <v>1310000</v>
      </c>
      <c r="H23" s="41">
        <v>1310000</v>
      </c>
    </row>
    <row r="24" spans="1:9" x14ac:dyDescent="0.3">
      <c r="A24" s="2">
        <v>2007</v>
      </c>
      <c r="B24" s="14">
        <f t="shared" si="0"/>
        <v>1107294.1454547187</v>
      </c>
      <c r="C24" s="7">
        <v>248289.1236095787</v>
      </c>
      <c r="D24" s="5">
        <v>400069</v>
      </c>
      <c r="E24" s="9">
        <v>458936.02184513991</v>
      </c>
      <c r="F24" s="69">
        <f t="shared" si="1"/>
        <v>707225.14545471861</v>
      </c>
      <c r="G24" s="41">
        <v>1160000</v>
      </c>
      <c r="H24" s="41">
        <v>1160000</v>
      </c>
    </row>
    <row r="25" spans="1:9" x14ac:dyDescent="0.3">
      <c r="A25" s="2">
        <v>2008</v>
      </c>
      <c r="B25" s="14">
        <f t="shared" si="0"/>
        <v>883276.16528378078</v>
      </c>
      <c r="C25" s="7">
        <v>139336.68657417072</v>
      </c>
      <c r="D25" s="5">
        <v>418339</v>
      </c>
      <c r="E25" s="9">
        <v>325600.47870961</v>
      </c>
      <c r="F25" s="69">
        <f t="shared" si="1"/>
        <v>464937.16528378072</v>
      </c>
      <c r="G25" s="41">
        <v>847000</v>
      </c>
      <c r="H25" s="41">
        <v>847000</v>
      </c>
    </row>
    <row r="26" spans="1:9" x14ac:dyDescent="0.3">
      <c r="A26" s="2">
        <v>2009</v>
      </c>
      <c r="B26" s="14">
        <f t="shared" si="0"/>
        <v>1132767.8117370699</v>
      </c>
      <c r="C26" s="7">
        <v>248373.32749362994</v>
      </c>
      <c r="D26" s="5">
        <v>658353</v>
      </c>
      <c r="E26" s="9">
        <v>226041.48424344003</v>
      </c>
      <c r="F26" s="69">
        <f t="shared" si="1"/>
        <v>474414.81173706998</v>
      </c>
      <c r="G26" s="41">
        <v>847000</v>
      </c>
      <c r="H26" s="41">
        <v>847000</v>
      </c>
    </row>
    <row r="27" spans="1:9" x14ac:dyDescent="0.3">
      <c r="A27" s="2">
        <v>2010</v>
      </c>
      <c r="B27" s="14">
        <f>SUM(C27:E27)</f>
        <v>1368236.6980050502</v>
      </c>
      <c r="C27" s="7">
        <v>431029.75078324025</v>
      </c>
      <c r="D27" s="5">
        <v>483688</v>
      </c>
      <c r="E27" s="9">
        <v>453518.94722181</v>
      </c>
      <c r="F27" s="69">
        <f t="shared" si="1"/>
        <v>884548.69800505019</v>
      </c>
      <c r="G27" s="41">
        <v>847000</v>
      </c>
      <c r="H27" s="41">
        <v>847000</v>
      </c>
    </row>
    <row r="28" spans="1:9" x14ac:dyDescent="0.3">
      <c r="A28" s="2">
        <v>2011</v>
      </c>
      <c r="B28" s="14">
        <f>SUM(C28:E28)</f>
        <v>1012640.9147813439</v>
      </c>
      <c r="C28" s="7">
        <v>334885.97862477996</v>
      </c>
      <c r="D28" s="5">
        <v>407963</v>
      </c>
      <c r="E28" s="9">
        <v>269791.93615656398</v>
      </c>
      <c r="F28" s="69">
        <f t="shared" si="1"/>
        <v>604677.91478134389</v>
      </c>
      <c r="G28" s="41">
        <v>847000</v>
      </c>
      <c r="H28" s="41">
        <v>847000</v>
      </c>
    </row>
    <row r="29" spans="1:9" x14ac:dyDescent="0.3">
      <c r="A29" s="40">
        <v>2012</v>
      </c>
      <c r="B29" s="41">
        <f t="shared" ref="B29:B31" si="2">SUM(C29:E29)</f>
        <v>900561.25641045789</v>
      </c>
      <c r="C29" s="42">
        <v>182879.76515773789</v>
      </c>
      <c r="D29" s="43">
        <v>384544</v>
      </c>
      <c r="E29" s="44">
        <v>333137.49125272001</v>
      </c>
      <c r="F29" s="69">
        <f t="shared" ref="F29:F31" si="3">C29+E29</f>
        <v>516017.25641045789</v>
      </c>
      <c r="G29" s="41">
        <v>847000</v>
      </c>
      <c r="H29" s="41">
        <v>847000</v>
      </c>
    </row>
    <row r="30" spans="1:9" x14ac:dyDescent="0.3">
      <c r="A30" s="40">
        <v>2013</v>
      </c>
      <c r="B30" s="41">
        <f t="shared" si="2"/>
        <v>873344.28636336245</v>
      </c>
      <c r="C30" s="42">
        <v>153112.30850695845</v>
      </c>
      <c r="D30" s="43">
        <v>459582</v>
      </c>
      <c r="E30" s="44">
        <v>260649.977856404</v>
      </c>
      <c r="F30" s="69">
        <f t="shared" si="3"/>
        <v>413762.28636336245</v>
      </c>
      <c r="G30" s="41">
        <v>1814000</v>
      </c>
      <c r="H30" s="41">
        <v>2133000</v>
      </c>
      <c r="I30" s="41">
        <v>2296000</v>
      </c>
    </row>
    <row r="31" spans="1:9" x14ac:dyDescent="0.3">
      <c r="A31" s="40">
        <v>2014</v>
      </c>
      <c r="B31" s="41">
        <f t="shared" si="2"/>
        <v>1030369.5924787101</v>
      </c>
      <c r="C31" s="42">
        <v>235749.42912487005</v>
      </c>
      <c r="D31" s="43">
        <v>469574</v>
      </c>
      <c r="E31" s="44">
        <v>325046.16335384001</v>
      </c>
      <c r="F31" s="69">
        <f t="shared" si="3"/>
        <v>560795.59247870999</v>
      </c>
      <c r="G31" s="41">
        <v>1814000</v>
      </c>
      <c r="H31" s="41">
        <v>1992000</v>
      </c>
      <c r="I31" s="41">
        <v>2074000</v>
      </c>
    </row>
    <row r="32" spans="1:9" x14ac:dyDescent="0.3">
      <c r="A32" s="40">
        <v>2015</v>
      </c>
      <c r="B32" s="41">
        <f t="shared" ref="B32" si="4">SUM(C32:E32)</f>
        <v>625234.33233292203</v>
      </c>
      <c r="C32" s="42">
        <v>155271.31531860205</v>
      </c>
      <c r="D32" s="43">
        <v>251204</v>
      </c>
      <c r="E32" s="44">
        <v>218759.01701432004</v>
      </c>
      <c r="F32" s="69">
        <f t="shared" ref="F32" si="5">C32+E32</f>
        <v>374030.33233292209</v>
      </c>
      <c r="G32" s="41">
        <v>1814000</v>
      </c>
      <c r="H32" s="41">
        <v>1814000</v>
      </c>
      <c r="I32" s="41">
        <v>1857000</v>
      </c>
    </row>
    <row r="33" spans="7:7" x14ac:dyDescent="0.3">
      <c r="G33" s="41">
        <v>1756450</v>
      </c>
    </row>
    <row r="37" spans="7:7" ht="14.4" customHeight="1" x14ac:dyDescent="0.3"/>
  </sheetData>
  <pageMargins left="0.7" right="0.7" top="0.75" bottom="0.75" header="0.3" footer="0.3"/>
  <pageSetup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F2" sqref="F2"/>
    </sheetView>
  </sheetViews>
  <sheetFormatPr defaultRowHeight="14.4" x14ac:dyDescent="0.3"/>
  <cols>
    <col min="1" max="1" width="8.88671875" style="36"/>
    <col min="2" max="2" width="12.5546875" style="36" customWidth="1"/>
    <col min="3" max="4" width="8.88671875" style="36"/>
    <col min="5" max="5" width="12.6640625" style="36" customWidth="1"/>
    <col min="6" max="6" width="10.6640625" style="36" customWidth="1"/>
    <col min="7" max="16384" width="8.88671875" style="36"/>
  </cols>
  <sheetData>
    <row r="1" spans="1:7" ht="14.55" x14ac:dyDescent="0.35">
      <c r="A1" s="36" t="s">
        <v>6</v>
      </c>
    </row>
    <row r="2" spans="1:7" ht="14.55" x14ac:dyDescent="0.35">
      <c r="A2" s="37" t="s">
        <v>23</v>
      </c>
      <c r="B2" s="36" t="s">
        <v>8</v>
      </c>
      <c r="C2" s="38" t="s">
        <v>2</v>
      </c>
      <c r="D2" s="39" t="s">
        <v>1</v>
      </c>
      <c r="E2" s="8" t="s">
        <v>3</v>
      </c>
      <c r="F2" s="68" t="s">
        <v>26</v>
      </c>
      <c r="G2" s="36" t="s">
        <v>73</v>
      </c>
    </row>
    <row r="3" spans="1:7" x14ac:dyDescent="0.3">
      <c r="A3" s="40">
        <v>1986</v>
      </c>
      <c r="B3" s="41">
        <f t="shared" ref="B3:B26" si="0">SUM(C3:E3)</f>
        <v>118259.6386304</v>
      </c>
      <c r="C3" s="42">
        <v>2178.6386304000002</v>
      </c>
      <c r="D3" s="43">
        <v>116081</v>
      </c>
      <c r="E3" s="44"/>
      <c r="F3" s="69">
        <f>C3+E3</f>
        <v>2178.6386304000002</v>
      </c>
    </row>
    <row r="4" spans="1:7" x14ac:dyDescent="0.3">
      <c r="A4" s="40">
        <v>1987</v>
      </c>
      <c r="B4" s="41">
        <f t="shared" si="0"/>
        <v>106017.69661489001</v>
      </c>
      <c r="C4" s="42">
        <v>4588.1340758899996</v>
      </c>
      <c r="D4" s="43">
        <v>91082</v>
      </c>
      <c r="E4" s="44">
        <v>10347.562539</v>
      </c>
      <c r="F4" s="69">
        <f t="shared" ref="F4:F31" si="1">C4+E4</f>
        <v>14935.696614889999</v>
      </c>
    </row>
    <row r="5" spans="1:7" s="45" customFormat="1" x14ac:dyDescent="0.3">
      <c r="A5" s="40">
        <v>1988</v>
      </c>
      <c r="B5" s="41">
        <f t="shared" si="0"/>
        <v>51609.554612799999</v>
      </c>
      <c r="C5" s="42">
        <v>1200.5546128000001</v>
      </c>
      <c r="D5" s="43">
        <v>50409</v>
      </c>
      <c r="E5" s="44"/>
      <c r="F5" s="69">
        <f t="shared" si="1"/>
        <v>1200.5546128000001</v>
      </c>
      <c r="G5" s="36"/>
    </row>
    <row r="6" spans="1:7" x14ac:dyDescent="0.3">
      <c r="A6" s="40">
        <v>1989</v>
      </c>
      <c r="B6" s="41">
        <f t="shared" si="0"/>
        <v>56727.099998010002</v>
      </c>
      <c r="C6" s="42">
        <v>431.4314015999999</v>
      </c>
      <c r="D6" s="43">
        <v>55563</v>
      </c>
      <c r="E6" s="44">
        <v>732.66859640999996</v>
      </c>
      <c r="F6" s="69">
        <f t="shared" si="1"/>
        <v>1164.0999980099998</v>
      </c>
    </row>
    <row r="7" spans="1:7" x14ac:dyDescent="0.3">
      <c r="A7" s="40">
        <v>1990</v>
      </c>
      <c r="B7" s="41">
        <f t="shared" si="0"/>
        <v>102926.743066</v>
      </c>
      <c r="C7" s="42">
        <v>757.74306600000011</v>
      </c>
      <c r="D7" s="43">
        <v>102169</v>
      </c>
      <c r="E7" s="44"/>
      <c r="F7" s="69">
        <f t="shared" si="1"/>
        <v>757.74306600000011</v>
      </c>
    </row>
    <row r="8" spans="1:7" x14ac:dyDescent="0.3">
      <c r="A8" s="40">
        <v>1991</v>
      </c>
      <c r="B8" s="41">
        <f t="shared" si="0"/>
        <v>143202.27598599999</v>
      </c>
      <c r="C8" s="42">
        <v>802.27598599999988</v>
      </c>
      <c r="D8" s="43">
        <v>142400</v>
      </c>
      <c r="E8" s="44">
        <v>0</v>
      </c>
      <c r="F8" s="69">
        <f t="shared" si="1"/>
        <v>802.27598599999988</v>
      </c>
    </row>
    <row r="9" spans="1:7" x14ac:dyDescent="0.3">
      <c r="A9" s="40">
        <v>1992</v>
      </c>
      <c r="B9" s="41">
        <f t="shared" si="0"/>
        <v>290564.080854</v>
      </c>
      <c r="C9" s="42">
        <v>2781.0808540000003</v>
      </c>
      <c r="D9" s="43">
        <v>287783</v>
      </c>
      <c r="E9" s="44">
        <v>0</v>
      </c>
      <c r="F9" s="69">
        <f t="shared" si="1"/>
        <v>2781.0808540000003</v>
      </c>
    </row>
    <row r="10" spans="1:7" x14ac:dyDescent="0.3">
      <c r="A10" s="40">
        <v>1993</v>
      </c>
      <c r="B10" s="41">
        <f t="shared" si="0"/>
        <v>229326.94552840001</v>
      </c>
      <c r="C10" s="42">
        <v>8466.3707171000005</v>
      </c>
      <c r="D10" s="43">
        <v>216167</v>
      </c>
      <c r="E10" s="44">
        <v>4693.5748113</v>
      </c>
      <c r="F10" s="69">
        <f t="shared" si="1"/>
        <v>13159.9455284</v>
      </c>
    </row>
    <row r="11" spans="1:7" x14ac:dyDescent="0.3">
      <c r="A11" s="40">
        <v>1994</v>
      </c>
      <c r="B11" s="41">
        <f t="shared" si="0"/>
        <v>192001.05475000001</v>
      </c>
      <c r="C11" s="42">
        <v>146.05475000000001</v>
      </c>
      <c r="D11" s="43">
        <v>191855</v>
      </c>
      <c r="E11" s="44"/>
      <c r="F11" s="69">
        <f t="shared" si="1"/>
        <v>146.05475000000001</v>
      </c>
    </row>
    <row r="12" spans="1:7" x14ac:dyDescent="0.3">
      <c r="A12" s="40">
        <v>1995</v>
      </c>
      <c r="B12" s="41">
        <f t="shared" si="0"/>
        <v>208768.60237820001</v>
      </c>
      <c r="C12" s="42">
        <v>25261.602378200001</v>
      </c>
      <c r="D12" s="43">
        <v>183507</v>
      </c>
      <c r="E12" s="44"/>
      <c r="F12" s="69">
        <f t="shared" si="1"/>
        <v>25261.602378200001</v>
      </c>
    </row>
    <row r="13" spans="1:7" x14ac:dyDescent="0.3">
      <c r="A13" s="40">
        <v>1996</v>
      </c>
      <c r="B13" s="41">
        <f t="shared" si="0"/>
        <v>184821.19034589999</v>
      </c>
      <c r="C13" s="42">
        <v>15136.1903459</v>
      </c>
      <c r="D13" s="43">
        <v>169685</v>
      </c>
      <c r="E13" s="44"/>
      <c r="F13" s="69">
        <f t="shared" si="1"/>
        <v>15136.1903459</v>
      </c>
    </row>
    <row r="14" spans="1:7" x14ac:dyDescent="0.3">
      <c r="A14" s="40">
        <v>1997</v>
      </c>
      <c r="B14" s="41">
        <f t="shared" si="0"/>
        <v>315829.50860419997</v>
      </c>
      <c r="C14" s="42">
        <v>74704.508604199989</v>
      </c>
      <c r="D14" s="43">
        <v>241125</v>
      </c>
      <c r="E14" s="44"/>
      <c r="F14" s="69">
        <f t="shared" si="1"/>
        <v>74704.508604199989</v>
      </c>
    </row>
    <row r="15" spans="1:7" x14ac:dyDescent="0.3">
      <c r="A15" s="40">
        <v>1998</v>
      </c>
      <c r="B15" s="41">
        <f t="shared" si="0"/>
        <v>113065.37119000001</v>
      </c>
      <c r="C15" s="42">
        <v>259.37118999999996</v>
      </c>
      <c r="D15" s="43">
        <v>112806</v>
      </c>
      <c r="E15" s="44"/>
      <c r="F15" s="69">
        <f t="shared" si="1"/>
        <v>259.37118999999996</v>
      </c>
    </row>
    <row r="16" spans="1:7" x14ac:dyDescent="0.3">
      <c r="A16" s="40">
        <v>1999</v>
      </c>
      <c r="B16" s="41">
        <f t="shared" si="0"/>
        <v>125692.823947677</v>
      </c>
      <c r="C16" s="42">
        <v>3855.823947677</v>
      </c>
      <c r="D16" s="43">
        <v>121837</v>
      </c>
      <c r="E16" s="44">
        <v>0</v>
      </c>
      <c r="F16" s="69">
        <f t="shared" si="1"/>
        <v>3855.823947677</v>
      </c>
    </row>
    <row r="17" spans="1:7" x14ac:dyDescent="0.3">
      <c r="A17" s="40">
        <v>2000</v>
      </c>
      <c r="B17" s="41">
        <f t="shared" si="0"/>
        <v>116722.891953</v>
      </c>
      <c r="C17" s="42">
        <v>409.89195299999994</v>
      </c>
      <c r="D17" s="43">
        <v>116313</v>
      </c>
      <c r="E17" s="44">
        <v>0</v>
      </c>
      <c r="F17" s="69">
        <f t="shared" si="1"/>
        <v>409.89195299999994</v>
      </c>
    </row>
    <row r="18" spans="1:7" x14ac:dyDescent="0.3">
      <c r="A18" s="40">
        <v>2001</v>
      </c>
      <c r="B18" s="41">
        <f t="shared" si="0"/>
        <v>151715.52451718302</v>
      </c>
      <c r="C18" s="42">
        <v>22794.524517183003</v>
      </c>
      <c r="D18" s="43">
        <v>128921</v>
      </c>
      <c r="E18" s="44"/>
      <c r="F18" s="69">
        <f t="shared" si="1"/>
        <v>22794.524517183003</v>
      </c>
    </row>
    <row r="19" spans="1:7" x14ac:dyDescent="0.3">
      <c r="A19" s="40">
        <v>2002</v>
      </c>
      <c r="B19" s="41">
        <f t="shared" si="0"/>
        <v>265065.06561994995</v>
      </c>
      <c r="C19" s="42">
        <v>1992.6759384500003</v>
      </c>
      <c r="D19" s="43">
        <v>261770</v>
      </c>
      <c r="E19" s="44">
        <v>1302.3896815000001</v>
      </c>
      <c r="F19" s="69">
        <f t="shared" si="1"/>
        <v>3295.0656199500004</v>
      </c>
    </row>
    <row r="20" spans="1:7" x14ac:dyDescent="0.3">
      <c r="A20" s="40">
        <v>2003</v>
      </c>
      <c r="B20" s="41">
        <f t="shared" si="0"/>
        <v>137103.79727772</v>
      </c>
      <c r="C20" s="42">
        <v>13330.78143872</v>
      </c>
      <c r="D20" s="43">
        <v>102413</v>
      </c>
      <c r="E20" s="44">
        <v>21360.015839</v>
      </c>
      <c r="F20" s="69">
        <f t="shared" si="1"/>
        <v>34690.797277719998</v>
      </c>
    </row>
    <row r="21" spans="1:7" x14ac:dyDescent="0.3">
      <c r="A21" s="40">
        <v>2004</v>
      </c>
      <c r="B21" s="41">
        <f t="shared" si="0"/>
        <v>90152.692657620006</v>
      </c>
      <c r="C21" s="42">
        <v>12401.69265762</v>
      </c>
      <c r="D21" s="43">
        <v>77751</v>
      </c>
      <c r="E21" s="44">
        <v>0</v>
      </c>
      <c r="F21" s="69">
        <f t="shared" si="1"/>
        <v>12401.69265762</v>
      </c>
    </row>
    <row r="22" spans="1:7" x14ac:dyDescent="0.3">
      <c r="A22" s="40">
        <v>2005</v>
      </c>
      <c r="B22" s="41">
        <f t="shared" si="0"/>
        <v>119938.33300663</v>
      </c>
      <c r="C22" s="42">
        <v>32557.33300663</v>
      </c>
      <c r="D22" s="43">
        <v>87381</v>
      </c>
      <c r="E22" s="44">
        <v>0</v>
      </c>
      <c r="F22" s="69">
        <f t="shared" si="1"/>
        <v>32557.33300663</v>
      </c>
    </row>
    <row r="23" spans="1:7" x14ac:dyDescent="0.3">
      <c r="A23" s="40">
        <v>2006</v>
      </c>
      <c r="B23" s="41">
        <f t="shared" si="0"/>
        <v>425203.71252490999</v>
      </c>
      <c r="C23" s="42">
        <v>154290.32232700998</v>
      </c>
      <c r="D23" s="43">
        <v>178668</v>
      </c>
      <c r="E23" s="44">
        <v>92245.390197900007</v>
      </c>
      <c r="F23" s="69">
        <f t="shared" si="1"/>
        <v>246535.71252490999</v>
      </c>
    </row>
    <row r="24" spans="1:7" x14ac:dyDescent="0.3">
      <c r="A24" s="40">
        <v>2007</v>
      </c>
      <c r="B24" s="41">
        <f t="shared" si="0"/>
        <v>492324.70496235008</v>
      </c>
      <c r="C24" s="42">
        <v>351865.75953979004</v>
      </c>
      <c r="D24" s="43">
        <v>69004</v>
      </c>
      <c r="E24" s="44">
        <v>71454.945422560006</v>
      </c>
      <c r="F24" s="69">
        <f t="shared" si="1"/>
        <v>423320.70496235008</v>
      </c>
    </row>
    <row r="25" spans="1:7" x14ac:dyDescent="0.3">
      <c r="A25" s="40">
        <v>2008</v>
      </c>
      <c r="B25" s="41">
        <f t="shared" si="0"/>
        <v>752752.66470605996</v>
      </c>
      <c r="C25" s="42">
        <v>224043.82674216002</v>
      </c>
      <c r="D25" s="43">
        <v>419417</v>
      </c>
      <c r="E25" s="44">
        <v>109291.8379639</v>
      </c>
      <c r="F25" s="69">
        <f t="shared" si="1"/>
        <v>333335.66470606002</v>
      </c>
    </row>
    <row r="26" spans="1:7" x14ac:dyDescent="0.3">
      <c r="A26" s="40">
        <v>2009</v>
      </c>
      <c r="B26" s="41">
        <f t="shared" si="0"/>
        <v>619094.12227105</v>
      </c>
      <c r="C26" s="42">
        <v>69523.170310050002</v>
      </c>
      <c r="D26" s="43">
        <v>480651</v>
      </c>
      <c r="E26" s="44">
        <v>68919.951961000013</v>
      </c>
      <c r="F26" s="69">
        <f t="shared" si="1"/>
        <v>138443.12227105</v>
      </c>
    </row>
    <row r="27" spans="1:7" x14ac:dyDescent="0.3">
      <c r="A27" s="40">
        <v>2010</v>
      </c>
      <c r="B27" s="41">
        <f>SUM(C27:E27)</f>
        <v>519615.39098098001</v>
      </c>
      <c r="C27" s="42">
        <v>42842.683388279998</v>
      </c>
      <c r="D27" s="43">
        <v>443018</v>
      </c>
      <c r="E27" s="44">
        <v>33754.707592699997</v>
      </c>
      <c r="F27" s="69">
        <f t="shared" si="1"/>
        <v>76597.390980979995</v>
      </c>
    </row>
    <row r="28" spans="1:7" x14ac:dyDescent="0.3">
      <c r="A28" s="40">
        <v>2011</v>
      </c>
      <c r="B28" s="41">
        <f>SUM(C28:E28)</f>
        <v>189898.31846854999</v>
      </c>
      <c r="C28" s="42">
        <v>43153.612416750009</v>
      </c>
      <c r="D28" s="43">
        <v>138134</v>
      </c>
      <c r="E28" s="44">
        <v>8610.7060517999998</v>
      </c>
      <c r="F28" s="69">
        <f t="shared" si="1"/>
        <v>51764.318468550009</v>
      </c>
    </row>
    <row r="29" spans="1:7" x14ac:dyDescent="0.3">
      <c r="A29" s="40">
        <v>2012</v>
      </c>
      <c r="B29" s="41">
        <f>SUM(C29:E29)</f>
        <v>477520.51116920501</v>
      </c>
      <c r="C29" s="42">
        <v>75113.389956585001</v>
      </c>
      <c r="D29" s="43">
        <v>367317</v>
      </c>
      <c r="E29" s="44">
        <v>35090.121212619997</v>
      </c>
      <c r="F29" s="69">
        <f t="shared" si="1"/>
        <v>110203.511169205</v>
      </c>
      <c r="G29" s="11">
        <v>592602</v>
      </c>
    </row>
    <row r="30" spans="1:7" x14ac:dyDescent="0.3">
      <c r="A30" s="40">
        <v>2013</v>
      </c>
      <c r="B30" s="41">
        <f t="shared" ref="B30:B31" si="2">SUM(C30:E30)</f>
        <v>635893.42958283005</v>
      </c>
      <c r="C30" s="42">
        <v>45148.675229910004</v>
      </c>
      <c r="D30" s="43">
        <v>275591</v>
      </c>
      <c r="E30" s="44">
        <v>315153.75435291999</v>
      </c>
      <c r="F30" s="69">
        <f t="shared" si="1"/>
        <v>360302.42958282999</v>
      </c>
      <c r="G30" s="11">
        <v>631341</v>
      </c>
    </row>
    <row r="31" spans="1:7" x14ac:dyDescent="0.3">
      <c r="A31" s="40">
        <v>2014</v>
      </c>
      <c r="B31" s="41">
        <f t="shared" si="2"/>
        <v>246392.44871616</v>
      </c>
      <c r="C31" s="42">
        <v>65949.824525930002</v>
      </c>
      <c r="D31" s="43">
        <v>143904</v>
      </c>
      <c r="E31" s="44">
        <v>36538.624190230003</v>
      </c>
      <c r="F31" s="69">
        <f t="shared" si="1"/>
        <v>102488.44871616</v>
      </c>
      <c r="G31" s="11">
        <v>224100</v>
      </c>
    </row>
    <row r="32" spans="1:7" x14ac:dyDescent="0.3">
      <c r="A32" s="40">
        <v>2015</v>
      </c>
      <c r="B32" s="41">
        <f>SUM(C32:E32)</f>
        <v>122903.11204362</v>
      </c>
      <c r="C32" s="42">
        <v>22108.698329499999</v>
      </c>
      <c r="D32" s="43">
        <v>77580</v>
      </c>
      <c r="E32" s="44">
        <v>23214.413714120001</v>
      </c>
      <c r="F32" s="69">
        <f t="shared" ref="F32" si="3">C32+E32</f>
        <v>45323.11204362</v>
      </c>
      <c r="G32" s="11">
        <v>174798</v>
      </c>
    </row>
    <row r="36" ht="14.4" customHeight="1" x14ac:dyDescent="0.3"/>
  </sheetData>
  <pageMargins left="0.7" right="0.7" top="0.75" bottom="0.75" header="0.3" footer="0.3"/>
  <pageSetup orientation="portrait"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topLeftCell="F1" workbookViewId="0">
      <selection activeCell="F2" sqref="F2"/>
    </sheetView>
  </sheetViews>
  <sheetFormatPr defaultRowHeight="14.4" x14ac:dyDescent="0.3"/>
  <cols>
    <col min="2" max="2" width="12.33203125" customWidth="1"/>
    <col min="5" max="5" width="12.6640625" customWidth="1"/>
    <col min="6" max="6" width="10.5546875" style="13" customWidth="1"/>
  </cols>
  <sheetData>
    <row r="1" spans="1:8" ht="14.55" x14ac:dyDescent="0.35">
      <c r="A1" t="s">
        <v>57</v>
      </c>
    </row>
    <row r="2" spans="1:8" ht="14.55" x14ac:dyDescent="0.35">
      <c r="A2" s="10" t="s">
        <v>23</v>
      </c>
      <c r="B2" s="13" t="s">
        <v>8</v>
      </c>
      <c r="C2" s="6" t="s">
        <v>2</v>
      </c>
      <c r="D2" s="4" t="s">
        <v>1</v>
      </c>
      <c r="E2" s="8" t="s">
        <v>3</v>
      </c>
      <c r="F2" s="68" t="s">
        <v>26</v>
      </c>
      <c r="G2" t="s">
        <v>29</v>
      </c>
      <c r="H2" t="s">
        <v>65</v>
      </c>
    </row>
    <row r="3" spans="1:8" x14ac:dyDescent="0.3">
      <c r="A3" s="2">
        <v>1986</v>
      </c>
      <c r="B3" s="14">
        <f t="shared" ref="B3:B26" si="0">SUM(C3:E3)</f>
        <v>1313011.9609135999</v>
      </c>
      <c r="C3" s="7">
        <v>141866.03191440008</v>
      </c>
      <c r="D3" s="5">
        <v>837479</v>
      </c>
      <c r="E3" s="9">
        <v>333666.9289992</v>
      </c>
      <c r="F3" s="69">
        <f>C3+E3</f>
        <v>475532.96091360005</v>
      </c>
    </row>
    <row r="4" spans="1:8" x14ac:dyDescent="0.3">
      <c r="A4" s="2">
        <v>1987</v>
      </c>
      <c r="B4" s="14">
        <f t="shared" si="0"/>
        <v>1803939.69187322</v>
      </c>
      <c r="C4" s="7">
        <v>236352.51271442001</v>
      </c>
      <c r="D4" s="5">
        <v>923358</v>
      </c>
      <c r="E4" s="9">
        <v>644229.17915880005</v>
      </c>
      <c r="F4" s="69">
        <f t="shared" ref="F4:F28" si="1">C4+E4</f>
        <v>880581.69187322003</v>
      </c>
      <c r="G4" s="13"/>
    </row>
    <row r="5" spans="1:8" x14ac:dyDescent="0.3">
      <c r="A5" s="2">
        <v>1988</v>
      </c>
      <c r="B5" s="14">
        <f t="shared" si="0"/>
        <v>1276050.1565306601</v>
      </c>
      <c r="C5" s="7">
        <v>358795.68752606004</v>
      </c>
      <c r="D5" s="5">
        <v>671046</v>
      </c>
      <c r="E5" s="9">
        <v>246208.46900460002</v>
      </c>
      <c r="F5" s="69">
        <f t="shared" si="1"/>
        <v>605004.15653066011</v>
      </c>
      <c r="G5" s="13"/>
    </row>
    <row r="6" spans="1:8" x14ac:dyDescent="0.3">
      <c r="A6" s="2">
        <v>1989</v>
      </c>
      <c r="B6" s="14">
        <f t="shared" si="0"/>
        <v>1812880.0355629001</v>
      </c>
      <c r="C6" s="7">
        <v>307107.09338818997</v>
      </c>
      <c r="D6" s="5">
        <v>1106609</v>
      </c>
      <c r="E6" s="9">
        <v>399163.94217471004</v>
      </c>
      <c r="F6" s="69">
        <f t="shared" si="1"/>
        <v>706271.03556290001</v>
      </c>
      <c r="G6" s="13"/>
    </row>
    <row r="7" spans="1:8" x14ac:dyDescent="0.3">
      <c r="A7" s="2">
        <v>1990</v>
      </c>
      <c r="B7" s="14">
        <f t="shared" si="0"/>
        <v>1408771.01579765</v>
      </c>
      <c r="C7" s="7">
        <v>307840.51506314991</v>
      </c>
      <c r="D7" s="5">
        <v>879588</v>
      </c>
      <c r="E7" s="9">
        <v>221342.50073450003</v>
      </c>
      <c r="F7" s="69">
        <f t="shared" si="1"/>
        <v>529183.01579764998</v>
      </c>
      <c r="G7" s="13"/>
    </row>
    <row r="8" spans="1:8" x14ac:dyDescent="0.3">
      <c r="A8" s="2">
        <v>1991</v>
      </c>
      <c r="B8" s="14">
        <f t="shared" si="0"/>
        <v>1172113.4176687</v>
      </c>
      <c r="C8" s="7">
        <v>200544.84419439998</v>
      </c>
      <c r="D8" s="5">
        <v>808696</v>
      </c>
      <c r="E8" s="9">
        <v>162872.57347429998</v>
      </c>
      <c r="F8" s="69">
        <f t="shared" si="1"/>
        <v>363417.41766869999</v>
      </c>
      <c r="G8" s="13"/>
    </row>
    <row r="9" spans="1:8" x14ac:dyDescent="0.3">
      <c r="A9" s="2">
        <v>1992</v>
      </c>
      <c r="B9" s="14">
        <f t="shared" si="0"/>
        <v>1465749.20166455</v>
      </c>
      <c r="C9" s="7">
        <v>309955.77010214998</v>
      </c>
      <c r="D9" s="5">
        <v>846054</v>
      </c>
      <c r="E9" s="9">
        <v>309739.43156240002</v>
      </c>
      <c r="F9" s="69">
        <f t="shared" si="1"/>
        <v>619695.20166455</v>
      </c>
      <c r="G9" s="13"/>
    </row>
    <row r="10" spans="1:8" x14ac:dyDescent="0.3">
      <c r="A10" s="2">
        <v>1993</v>
      </c>
      <c r="B10" s="14">
        <f t="shared" si="0"/>
        <v>1554239.8858619002</v>
      </c>
      <c r="C10" s="7">
        <v>356676.47010700003</v>
      </c>
      <c r="D10" s="5">
        <v>890730</v>
      </c>
      <c r="E10" s="9">
        <v>306833.41575490002</v>
      </c>
      <c r="F10" s="69">
        <f t="shared" si="1"/>
        <v>663509.88586190005</v>
      </c>
      <c r="G10" s="13"/>
    </row>
    <row r="11" spans="1:8" x14ac:dyDescent="0.3">
      <c r="A11" s="2">
        <v>1994</v>
      </c>
      <c r="B11" s="14">
        <f t="shared" si="0"/>
        <v>1670500.6662436298</v>
      </c>
      <c r="C11" s="7">
        <v>329015.76467392995</v>
      </c>
      <c r="D11" s="5">
        <v>1034447</v>
      </c>
      <c r="E11" s="9">
        <v>307037.90156969993</v>
      </c>
      <c r="F11" s="69">
        <f t="shared" si="1"/>
        <v>636053.66624362988</v>
      </c>
      <c r="G11" s="13"/>
    </row>
    <row r="12" spans="1:8" x14ac:dyDescent="0.3">
      <c r="A12" s="2">
        <v>1995</v>
      </c>
      <c r="B12" s="14">
        <f t="shared" si="0"/>
        <v>1585021.1095387</v>
      </c>
      <c r="C12" s="7">
        <v>338584.09123310004</v>
      </c>
      <c r="D12" s="5">
        <v>1060196</v>
      </c>
      <c r="E12" s="9">
        <v>186241.01830560001</v>
      </c>
      <c r="F12" s="69">
        <f t="shared" si="1"/>
        <v>524825.10953870008</v>
      </c>
      <c r="G12" s="13"/>
    </row>
    <row r="13" spans="1:8" x14ac:dyDescent="0.3">
      <c r="A13" s="2">
        <v>1996</v>
      </c>
      <c r="B13" s="14">
        <f t="shared" si="0"/>
        <v>1504300.5391803</v>
      </c>
      <c r="C13" s="7">
        <v>202452.90902399999</v>
      </c>
      <c r="D13" s="5">
        <v>1003864</v>
      </c>
      <c r="E13" s="9">
        <v>297983.63015630003</v>
      </c>
      <c r="F13" s="69">
        <f t="shared" si="1"/>
        <v>500436.53918030002</v>
      </c>
      <c r="G13" s="13"/>
    </row>
    <row r="14" spans="1:8" x14ac:dyDescent="0.3">
      <c r="A14" s="2">
        <v>1997</v>
      </c>
      <c r="B14" s="14">
        <f t="shared" si="0"/>
        <v>1199327.9451629999</v>
      </c>
      <c r="C14" s="7">
        <v>187921.05974870001</v>
      </c>
      <c r="D14" s="5">
        <v>793946</v>
      </c>
      <c r="E14" s="9">
        <v>217460.88541429999</v>
      </c>
      <c r="F14" s="69">
        <f t="shared" si="1"/>
        <v>405381.94516300003</v>
      </c>
      <c r="G14" s="13"/>
    </row>
    <row r="15" spans="1:8" x14ac:dyDescent="0.3">
      <c r="A15" s="2">
        <v>1998</v>
      </c>
      <c r="B15" s="14">
        <f t="shared" si="0"/>
        <v>1387237.0885677598</v>
      </c>
      <c r="C15" s="7">
        <v>127879.02917725997</v>
      </c>
      <c r="D15" s="5">
        <v>942581</v>
      </c>
      <c r="E15" s="9">
        <v>316777.05939049996</v>
      </c>
      <c r="F15" s="69">
        <f t="shared" si="1"/>
        <v>444656.08856775996</v>
      </c>
      <c r="G15" s="13"/>
    </row>
    <row r="16" spans="1:8" x14ac:dyDescent="0.3">
      <c r="A16" s="2">
        <v>1999</v>
      </c>
      <c r="B16" s="14">
        <f t="shared" si="0"/>
        <v>1505445.38106314</v>
      </c>
      <c r="C16" s="7">
        <v>300862.85324584</v>
      </c>
      <c r="D16" s="5">
        <v>785654</v>
      </c>
      <c r="E16" s="9">
        <v>418928.5278173</v>
      </c>
      <c r="F16" s="69">
        <f t="shared" si="1"/>
        <v>719791.38106314</v>
      </c>
      <c r="G16" s="13"/>
    </row>
    <row r="17" spans="1:8" x14ac:dyDescent="0.3">
      <c r="A17" s="2">
        <v>2000</v>
      </c>
      <c r="B17" s="14">
        <f t="shared" si="0"/>
        <v>1140273.1757034499</v>
      </c>
      <c r="C17" s="7">
        <v>226368.47527765</v>
      </c>
      <c r="D17" s="5">
        <v>586510</v>
      </c>
      <c r="E17" s="9">
        <v>327394.70042579994</v>
      </c>
      <c r="F17" s="69">
        <f t="shared" si="1"/>
        <v>553763.17570344987</v>
      </c>
      <c r="G17" s="13"/>
    </row>
    <row r="18" spans="1:8" x14ac:dyDescent="0.3">
      <c r="A18" s="2">
        <v>2001</v>
      </c>
      <c r="B18" s="14">
        <f t="shared" si="0"/>
        <v>1432788.1145997802</v>
      </c>
      <c r="C18" s="7">
        <v>211948.07358028003</v>
      </c>
      <c r="D18" s="5">
        <v>569611</v>
      </c>
      <c r="E18" s="9">
        <v>651229.0410195</v>
      </c>
      <c r="F18" s="69">
        <f t="shared" si="1"/>
        <v>863177.11459978006</v>
      </c>
      <c r="G18" s="13"/>
    </row>
    <row r="19" spans="1:8" x14ac:dyDescent="0.3">
      <c r="A19" s="2">
        <v>2002</v>
      </c>
      <c r="B19" s="14">
        <f t="shared" si="0"/>
        <v>1079673.4928287701</v>
      </c>
      <c r="C19" s="7">
        <v>170973.99874246999</v>
      </c>
      <c r="D19" s="5">
        <v>596660</v>
      </c>
      <c r="E19" s="9">
        <v>312039.49408630002</v>
      </c>
      <c r="F19" s="69">
        <f t="shared" si="1"/>
        <v>483013.49282877002</v>
      </c>
      <c r="G19" s="13"/>
    </row>
    <row r="20" spans="1:8" x14ac:dyDescent="0.3">
      <c r="A20" s="2">
        <v>2003</v>
      </c>
      <c r="B20" s="14">
        <f t="shared" si="0"/>
        <v>1478327.0306086701</v>
      </c>
      <c r="C20" s="7">
        <v>247880.39145816999</v>
      </c>
      <c r="D20" s="5">
        <v>601328</v>
      </c>
      <c r="E20" s="9">
        <v>629118.63915050006</v>
      </c>
      <c r="F20" s="69">
        <f t="shared" si="1"/>
        <v>876999.03060867009</v>
      </c>
      <c r="G20" s="13"/>
    </row>
    <row r="21" spans="1:8" x14ac:dyDescent="0.3">
      <c r="A21" s="2">
        <v>2004</v>
      </c>
      <c r="B21" s="14">
        <f t="shared" si="0"/>
        <v>1408725.9689940701</v>
      </c>
      <c r="C21" s="7">
        <v>238315.72989856996</v>
      </c>
      <c r="D21" s="5">
        <v>653488</v>
      </c>
      <c r="E21" s="9">
        <v>516922.23909550003</v>
      </c>
      <c r="F21" s="69">
        <f t="shared" si="1"/>
        <v>755237.96899406996</v>
      </c>
      <c r="G21" s="13"/>
    </row>
    <row r="22" spans="1:8" x14ac:dyDescent="0.3">
      <c r="A22" s="2">
        <v>2005</v>
      </c>
      <c r="B22" s="14">
        <f t="shared" si="0"/>
        <v>1246792.8187874001</v>
      </c>
      <c r="C22" s="7">
        <v>225562.9423464</v>
      </c>
      <c r="D22" s="5">
        <v>669630</v>
      </c>
      <c r="E22" s="9">
        <v>351599.87644100009</v>
      </c>
      <c r="F22" s="69">
        <f t="shared" si="1"/>
        <v>577162.81878740015</v>
      </c>
      <c r="G22" s="13"/>
    </row>
    <row r="23" spans="1:8" x14ac:dyDescent="0.3">
      <c r="A23" s="2">
        <v>2006</v>
      </c>
      <c r="B23" s="14">
        <f t="shared" si="0"/>
        <v>1263012.234902116</v>
      </c>
      <c r="C23" s="7">
        <v>224608.66320101602</v>
      </c>
      <c r="D23" s="5">
        <v>616987</v>
      </c>
      <c r="E23" s="9">
        <v>421416.57170109998</v>
      </c>
      <c r="F23" s="69">
        <f t="shared" si="1"/>
        <v>646025.234902116</v>
      </c>
      <c r="G23" s="13"/>
    </row>
    <row r="24" spans="1:8" x14ac:dyDescent="0.3">
      <c r="A24" s="2">
        <v>2007</v>
      </c>
      <c r="B24" s="14">
        <f t="shared" si="0"/>
        <v>1314592.9684917221</v>
      </c>
      <c r="C24" s="7">
        <v>175789.89464082205</v>
      </c>
      <c r="D24" s="5">
        <v>721268</v>
      </c>
      <c r="E24" s="9">
        <v>417535.07385089999</v>
      </c>
      <c r="F24" s="69">
        <f t="shared" si="1"/>
        <v>593324.96849172201</v>
      </c>
      <c r="G24" s="13"/>
    </row>
    <row r="25" spans="1:8" x14ac:dyDescent="0.3">
      <c r="A25" s="2">
        <v>2008</v>
      </c>
      <c r="B25" s="14">
        <f t="shared" si="0"/>
        <v>1311965.2017251803</v>
      </c>
      <c r="C25" s="7">
        <v>84491.833512979982</v>
      </c>
      <c r="D25" s="5">
        <v>564854</v>
      </c>
      <c r="E25" s="9">
        <v>662619.36821220024</v>
      </c>
      <c r="F25" s="69">
        <f t="shared" si="1"/>
        <v>747111.20172518026</v>
      </c>
      <c r="G25" s="13"/>
    </row>
    <row r="26" spans="1:8" x14ac:dyDescent="0.3">
      <c r="A26" s="2">
        <v>2009</v>
      </c>
      <c r="B26" s="14">
        <f t="shared" si="0"/>
        <v>972057.00498645008</v>
      </c>
      <c r="C26" s="7">
        <v>87566.074235750028</v>
      </c>
      <c r="D26" s="5">
        <v>522457</v>
      </c>
      <c r="E26" s="9">
        <v>362033.9307507</v>
      </c>
      <c r="F26" s="69">
        <f t="shared" si="1"/>
        <v>449600.00498645002</v>
      </c>
      <c r="G26" s="41">
        <v>817740</v>
      </c>
      <c r="H26" s="41">
        <v>818920</v>
      </c>
    </row>
    <row r="27" spans="1:8" x14ac:dyDescent="0.3">
      <c r="A27" s="2">
        <v>2010</v>
      </c>
      <c r="B27" s="14">
        <f>SUM(C27:E27)</f>
        <v>674187.49448870798</v>
      </c>
      <c r="C27" s="7">
        <v>73332.788463508012</v>
      </c>
      <c r="D27" s="5">
        <v>485726</v>
      </c>
      <c r="E27" s="9">
        <v>115128.70602520001</v>
      </c>
      <c r="F27" s="69">
        <f t="shared" si="1"/>
        <v>188461.49448870803</v>
      </c>
      <c r="G27" s="41">
        <v>817740</v>
      </c>
      <c r="H27" s="41">
        <v>818920</v>
      </c>
    </row>
    <row r="28" spans="1:8" x14ac:dyDescent="0.3">
      <c r="A28" s="2">
        <v>2011</v>
      </c>
      <c r="B28" s="14">
        <f>SUM(C28:E28)</f>
        <v>675112.90330836002</v>
      </c>
      <c r="C28" s="7">
        <v>49664.030613460003</v>
      </c>
      <c r="D28" s="5">
        <v>505225</v>
      </c>
      <c r="E28" s="9">
        <v>120223.87269490001</v>
      </c>
      <c r="F28" s="69">
        <f t="shared" si="1"/>
        <v>169887.90330836002</v>
      </c>
      <c r="G28" s="41">
        <v>817740</v>
      </c>
      <c r="H28" s="41">
        <v>818920</v>
      </c>
    </row>
    <row r="29" spans="1:8" x14ac:dyDescent="0.3">
      <c r="A29" s="40">
        <v>2012</v>
      </c>
      <c r="B29" s="41">
        <f t="shared" ref="B29:B30" si="2">SUM(C29:E29)</f>
        <v>629329.31111041608</v>
      </c>
      <c r="C29" s="42">
        <v>49841.703670015995</v>
      </c>
      <c r="D29" s="43">
        <v>419613</v>
      </c>
      <c r="E29" s="44">
        <v>159874.60744040002</v>
      </c>
      <c r="F29" s="69">
        <f t="shared" ref="F29:F30" si="3">C29+E29</f>
        <v>209716.31111041602</v>
      </c>
      <c r="G29" s="41">
        <v>817740</v>
      </c>
      <c r="H29" s="41">
        <v>818920</v>
      </c>
    </row>
    <row r="30" spans="1:8" x14ac:dyDescent="0.3">
      <c r="A30" s="40">
        <v>2013</v>
      </c>
      <c r="B30" s="41">
        <f t="shared" si="2"/>
        <v>559332.13966870098</v>
      </c>
      <c r="C30" s="42">
        <v>54456.884933100991</v>
      </c>
      <c r="D30" s="43">
        <v>425687</v>
      </c>
      <c r="E30" s="44">
        <v>79188.2547356</v>
      </c>
      <c r="F30" s="69">
        <f t="shared" si="3"/>
        <v>133645.13966870098</v>
      </c>
      <c r="G30" s="41">
        <v>817740</v>
      </c>
      <c r="H30" s="41">
        <v>818920</v>
      </c>
    </row>
    <row r="31" spans="1:8" x14ac:dyDescent="0.3">
      <c r="A31" s="40">
        <v>2014</v>
      </c>
      <c r="B31" s="41">
        <f t="shared" ref="B31:B32" si="4">SUM(C31:E31)</f>
        <v>697424.46150852798</v>
      </c>
      <c r="C31" s="42">
        <v>126832.767385908</v>
      </c>
      <c r="D31" s="43">
        <v>389336</v>
      </c>
      <c r="E31" s="44">
        <v>181255.69412261999</v>
      </c>
      <c r="F31" s="69">
        <f t="shared" ref="F31:F32" si="5">C31+E31</f>
        <v>308088.46150852798</v>
      </c>
      <c r="G31" s="41">
        <v>817740</v>
      </c>
      <c r="H31" s="41">
        <v>818920</v>
      </c>
    </row>
    <row r="32" spans="1:8" x14ac:dyDescent="0.3">
      <c r="A32" s="40">
        <v>2015</v>
      </c>
      <c r="B32" s="41">
        <f t="shared" si="4"/>
        <v>304031.59252698999</v>
      </c>
      <c r="C32" s="42">
        <v>42414.69177379</v>
      </c>
      <c r="D32" s="43">
        <v>235182</v>
      </c>
      <c r="E32" s="44">
        <v>26434.9007532</v>
      </c>
      <c r="F32" s="69">
        <f t="shared" si="5"/>
        <v>68849.592526990004</v>
      </c>
      <c r="G32" s="41">
        <v>817740</v>
      </c>
      <c r="H32" s="41">
        <v>818920</v>
      </c>
    </row>
    <row r="33" spans="4:6" x14ac:dyDescent="0.3">
      <c r="F33"/>
    </row>
    <row r="34" spans="4:6" ht="14.4" customHeight="1" x14ac:dyDescent="0.3">
      <c r="F34"/>
    </row>
    <row r="35" spans="4:6" x14ac:dyDescent="0.3">
      <c r="F35"/>
    </row>
    <row r="36" spans="4:6" x14ac:dyDescent="0.3">
      <c r="F36"/>
    </row>
    <row r="37" spans="4:6" x14ac:dyDescent="0.3">
      <c r="D37" s="36"/>
      <c r="F37"/>
    </row>
    <row r="38" spans="4:6" x14ac:dyDescent="0.3">
      <c r="F38"/>
    </row>
    <row r="39" spans="4:6" x14ac:dyDescent="0.3">
      <c r="F39"/>
    </row>
    <row r="40" spans="4:6" x14ac:dyDescent="0.3">
      <c r="F40"/>
    </row>
    <row r="41" spans="4:6" x14ac:dyDescent="0.3">
      <c r="F41"/>
    </row>
    <row r="42" spans="4:6" x14ac:dyDescent="0.3">
      <c r="F42"/>
    </row>
    <row r="43" spans="4:6" x14ac:dyDescent="0.3">
      <c r="F43"/>
    </row>
    <row r="44" spans="4:6" x14ac:dyDescent="0.3">
      <c r="F44"/>
    </row>
    <row r="45" spans="4:6" x14ac:dyDescent="0.3">
      <c r="F45"/>
    </row>
    <row r="46" spans="4:6" x14ac:dyDescent="0.3">
      <c r="F46"/>
    </row>
    <row r="47" spans="4:6" x14ac:dyDescent="0.3">
      <c r="F47"/>
    </row>
    <row r="48" spans="4:6" x14ac:dyDescent="0.3">
      <c r="F48"/>
    </row>
    <row r="49" spans="6:6" x14ac:dyDescent="0.3">
      <c r="F49"/>
    </row>
    <row r="50" spans="6:6" x14ac:dyDescent="0.3">
      <c r="F50"/>
    </row>
    <row r="51" spans="6:6" x14ac:dyDescent="0.3">
      <c r="F51"/>
    </row>
    <row r="52" spans="6:6" x14ac:dyDescent="0.3">
      <c r="F52"/>
    </row>
    <row r="53" spans="6:6" x14ac:dyDescent="0.3">
      <c r="F53"/>
    </row>
    <row r="54" spans="6:6" x14ac:dyDescent="0.3">
      <c r="F54"/>
    </row>
    <row r="55" spans="6:6" x14ac:dyDescent="0.3">
      <c r="F55"/>
    </row>
    <row r="56" spans="6:6" x14ac:dyDescent="0.3">
      <c r="F56"/>
    </row>
    <row r="57" spans="6:6" x14ac:dyDescent="0.3">
      <c r="F57"/>
    </row>
    <row r="58" spans="6:6" x14ac:dyDescent="0.3">
      <c r="F58"/>
    </row>
    <row r="59" spans="6:6" x14ac:dyDescent="0.3">
      <c r="F59"/>
    </row>
    <row r="60" spans="6:6" x14ac:dyDescent="0.3">
      <c r="F60"/>
    </row>
    <row r="61" spans="6:6" x14ac:dyDescent="0.3">
      <c r="F61"/>
    </row>
    <row r="62" spans="6:6" x14ac:dyDescent="0.3">
      <c r="F62"/>
    </row>
    <row r="63" spans="6:6" x14ac:dyDescent="0.3">
      <c r="F63"/>
    </row>
    <row r="64" spans="6:6" x14ac:dyDescent="0.3">
      <c r="F64"/>
    </row>
    <row r="65" spans="6:6" x14ac:dyDescent="0.3">
      <c r="F65"/>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opLeftCell="G1" workbookViewId="0">
      <selection activeCell="U30" sqref="U30"/>
    </sheetView>
  </sheetViews>
  <sheetFormatPr defaultRowHeight="14.4" x14ac:dyDescent="0.3"/>
  <cols>
    <col min="2" max="2" width="12.6640625" style="13" customWidth="1"/>
    <col min="3" max="3" width="11.6640625" style="13" customWidth="1"/>
    <col min="4" max="4" width="13.33203125" customWidth="1"/>
    <col min="5" max="5" width="13.88671875" style="13" customWidth="1"/>
    <col min="6" max="6" width="14.44140625" style="13" customWidth="1"/>
    <col min="7" max="7" width="8.88671875" style="36"/>
    <col min="8" max="8" width="10.21875" bestFit="1" customWidth="1"/>
  </cols>
  <sheetData>
    <row r="1" spans="1:10" x14ac:dyDescent="0.3">
      <c r="A1" t="s">
        <v>59</v>
      </c>
    </row>
    <row r="2" spans="1:10" x14ac:dyDescent="0.3">
      <c r="A2" s="10" t="s">
        <v>23</v>
      </c>
      <c r="B2" s="32" t="s">
        <v>8</v>
      </c>
      <c r="C2" s="30" t="s">
        <v>2</v>
      </c>
      <c r="D2" s="28" t="s">
        <v>1</v>
      </c>
      <c r="E2" s="29" t="s">
        <v>3</v>
      </c>
      <c r="F2" s="34" t="s">
        <v>60</v>
      </c>
      <c r="G2" s="54" t="s">
        <v>65</v>
      </c>
      <c r="H2" s="10" t="s">
        <v>62</v>
      </c>
      <c r="I2" s="54" t="s">
        <v>29</v>
      </c>
      <c r="J2" s="54" t="s">
        <v>88</v>
      </c>
    </row>
    <row r="3" spans="1:10" x14ac:dyDescent="0.3">
      <c r="A3" s="2">
        <v>1986</v>
      </c>
      <c r="B3" s="33">
        <f>SUM(C3:E3)</f>
        <v>1339552.66108498</v>
      </c>
      <c r="C3" s="31">
        <v>282.66108498</v>
      </c>
      <c r="D3" s="5">
        <v>1339270</v>
      </c>
      <c r="E3" s="9"/>
      <c r="F3" s="35">
        <f>C3+E3</f>
        <v>282.66108498</v>
      </c>
      <c r="G3" s="11"/>
      <c r="H3" s="11"/>
    </row>
    <row r="4" spans="1:10" x14ac:dyDescent="0.3">
      <c r="A4" s="2">
        <v>1987</v>
      </c>
      <c r="B4" s="33">
        <f t="shared" ref="B4:B28" si="0">SUM(C4:E4)</f>
        <v>413849.63881624001</v>
      </c>
      <c r="C4" s="31">
        <v>331.63881624000004</v>
      </c>
      <c r="D4" s="5">
        <v>413518</v>
      </c>
      <c r="E4" s="9"/>
      <c r="F4" s="35">
        <f t="shared" ref="F4:F30" si="1">C4+E4</f>
        <v>331.63881624000004</v>
      </c>
      <c r="G4" s="11"/>
      <c r="H4" s="11"/>
    </row>
    <row r="5" spans="1:10" x14ac:dyDescent="0.3">
      <c r="A5" s="2">
        <v>1988</v>
      </c>
      <c r="B5" s="33">
        <f t="shared" si="0"/>
        <v>701185.17038110003</v>
      </c>
      <c r="C5" s="31"/>
      <c r="D5" s="5">
        <v>699254</v>
      </c>
      <c r="E5" s="9">
        <v>1931.1703811</v>
      </c>
      <c r="F5" s="35">
        <f t="shared" si="1"/>
        <v>1931.1703811</v>
      </c>
      <c r="G5" s="11"/>
      <c r="H5" s="11"/>
    </row>
    <row r="6" spans="1:10" x14ac:dyDescent="0.3">
      <c r="A6" s="2">
        <v>1989</v>
      </c>
      <c r="B6" s="33">
        <f t="shared" si="0"/>
        <v>1005134.087394</v>
      </c>
      <c r="C6" s="31">
        <v>14.087394</v>
      </c>
      <c r="D6" s="5">
        <v>1005120</v>
      </c>
      <c r="E6" s="9"/>
      <c r="F6" s="35">
        <f t="shared" si="1"/>
        <v>14.087394</v>
      </c>
      <c r="G6" s="11"/>
      <c r="H6" s="11"/>
    </row>
    <row r="7" spans="1:10" x14ac:dyDescent="0.3">
      <c r="A7" s="2">
        <v>1990</v>
      </c>
      <c r="B7" s="33">
        <f t="shared" si="0"/>
        <v>1008513.9573635201</v>
      </c>
      <c r="C7" s="31">
        <v>589.95736352000006</v>
      </c>
      <c r="D7" s="5">
        <v>1007924</v>
      </c>
      <c r="E7" s="9"/>
      <c r="F7" s="35">
        <f t="shared" si="1"/>
        <v>589.95736352000006</v>
      </c>
      <c r="G7" s="11"/>
      <c r="H7" s="11"/>
    </row>
    <row r="8" spans="1:10" x14ac:dyDescent="0.3">
      <c r="A8" s="2">
        <v>1991</v>
      </c>
      <c r="B8" s="33">
        <f t="shared" si="0"/>
        <v>1081203.38455931</v>
      </c>
      <c r="C8" s="31">
        <v>691.38455930999999</v>
      </c>
      <c r="D8" s="5">
        <v>1080512</v>
      </c>
      <c r="E8" s="9"/>
      <c r="F8" s="35">
        <f t="shared" si="1"/>
        <v>691.38455930999999</v>
      </c>
      <c r="G8" s="11"/>
      <c r="H8" s="11"/>
    </row>
    <row r="9" spans="1:10" x14ac:dyDescent="0.3">
      <c r="A9" s="2">
        <v>1992</v>
      </c>
      <c r="B9" s="33">
        <f t="shared" si="0"/>
        <v>1087239.4765226999</v>
      </c>
      <c r="C9" s="31">
        <v>5243.0292357999997</v>
      </c>
      <c r="D9" s="5">
        <v>1080482</v>
      </c>
      <c r="E9" s="9">
        <v>1514.4472869000001</v>
      </c>
      <c r="F9" s="35">
        <f t="shared" si="1"/>
        <v>6757.4765226999998</v>
      </c>
      <c r="G9" s="11"/>
      <c r="H9" s="11"/>
    </row>
    <row r="10" spans="1:10" x14ac:dyDescent="0.3">
      <c r="A10" s="2">
        <v>1993</v>
      </c>
      <c r="B10" s="33">
        <f t="shared" si="0"/>
        <v>1149853</v>
      </c>
      <c r="C10" s="31"/>
      <c r="D10" s="5">
        <v>1149853</v>
      </c>
      <c r="E10" s="9">
        <v>0</v>
      </c>
      <c r="F10" s="35">
        <f t="shared" si="1"/>
        <v>0</v>
      </c>
      <c r="G10" s="11"/>
      <c r="H10" s="11"/>
    </row>
    <row r="11" spans="1:10" x14ac:dyDescent="0.3">
      <c r="A11" s="2">
        <v>1994</v>
      </c>
      <c r="B11" s="33">
        <f t="shared" si="0"/>
        <v>898216.64634390001</v>
      </c>
      <c r="C11" s="31">
        <v>12828.6463439</v>
      </c>
      <c r="D11" s="5">
        <v>885388</v>
      </c>
      <c r="E11" s="9"/>
      <c r="F11" s="35">
        <f t="shared" si="1"/>
        <v>12828.6463439</v>
      </c>
      <c r="G11" s="15">
        <v>1652891</v>
      </c>
      <c r="H11" s="43">
        <v>1652891</v>
      </c>
    </row>
    <row r="12" spans="1:10" x14ac:dyDescent="0.3">
      <c r="A12" s="2">
        <v>1995</v>
      </c>
      <c r="B12" s="33">
        <f t="shared" si="0"/>
        <v>752599</v>
      </c>
      <c r="C12" s="31"/>
      <c r="D12" s="5">
        <v>752599</v>
      </c>
      <c r="E12" s="9"/>
      <c r="F12" s="35">
        <f t="shared" si="1"/>
        <v>0</v>
      </c>
      <c r="G12" s="15">
        <v>1387477</v>
      </c>
      <c r="H12" s="43">
        <v>1387477</v>
      </c>
    </row>
    <row r="13" spans="1:10" x14ac:dyDescent="0.3">
      <c r="A13" s="2">
        <v>1996</v>
      </c>
      <c r="B13" s="33">
        <f t="shared" si="0"/>
        <v>376893.74279335997</v>
      </c>
      <c r="C13" s="31">
        <v>544.55988316000003</v>
      </c>
      <c r="D13" s="5">
        <v>374054</v>
      </c>
      <c r="E13" s="9">
        <v>2295.1829102000002</v>
      </c>
      <c r="F13" s="35">
        <f t="shared" si="1"/>
        <v>2839.7427933600002</v>
      </c>
      <c r="G13" s="15">
        <v>1121863</v>
      </c>
      <c r="H13" s="43">
        <v>1121863</v>
      </c>
    </row>
    <row r="14" spans="1:10" x14ac:dyDescent="0.3">
      <c r="A14" s="2">
        <v>1997</v>
      </c>
      <c r="B14" s="33">
        <f t="shared" si="0"/>
        <v>423232.51136599999</v>
      </c>
      <c r="C14" s="31">
        <v>5643.1668979999995</v>
      </c>
      <c r="D14" s="5">
        <v>404357</v>
      </c>
      <c r="E14" s="9">
        <v>13232.344467999999</v>
      </c>
      <c r="F14" s="35">
        <f t="shared" si="1"/>
        <v>18875.511365999999</v>
      </c>
      <c r="G14" s="15">
        <v>1121863</v>
      </c>
      <c r="H14" s="43">
        <v>1121863</v>
      </c>
    </row>
    <row r="15" spans="1:10" x14ac:dyDescent="0.3">
      <c r="A15" s="2">
        <v>1998</v>
      </c>
      <c r="B15" s="33">
        <f t="shared" si="0"/>
        <v>406430.18633499998</v>
      </c>
      <c r="C15" s="31">
        <v>1265.1863350000001</v>
      </c>
      <c r="D15" s="5">
        <v>405165</v>
      </c>
      <c r="E15" s="9"/>
      <c r="F15" s="35">
        <f t="shared" si="1"/>
        <v>1265.1863350000001</v>
      </c>
      <c r="G15" s="15">
        <v>1121863</v>
      </c>
      <c r="H15" s="43">
        <v>1121863</v>
      </c>
    </row>
    <row r="16" spans="1:10" x14ac:dyDescent="0.3">
      <c r="A16" s="2">
        <v>1999</v>
      </c>
      <c r="B16" s="33">
        <f t="shared" si="0"/>
        <v>575783.79239029996</v>
      </c>
      <c r="C16" s="31">
        <v>9804.792390300001</v>
      </c>
      <c r="D16" s="5">
        <v>565979</v>
      </c>
      <c r="E16" s="9"/>
      <c r="F16" s="35">
        <f t="shared" si="1"/>
        <v>9804.792390300001</v>
      </c>
      <c r="G16" s="15">
        <v>1121863</v>
      </c>
      <c r="H16" s="43">
        <v>1121863</v>
      </c>
    </row>
    <row r="17" spans="1:10" x14ac:dyDescent="0.3">
      <c r="A17" s="2">
        <v>2000</v>
      </c>
      <c r="B17" s="33">
        <f t="shared" si="0"/>
        <v>816707.34995895997</v>
      </c>
      <c r="C17" s="31">
        <v>5577.8454388600003</v>
      </c>
      <c r="D17" s="5">
        <v>805956</v>
      </c>
      <c r="E17" s="9">
        <v>5173.5045201000003</v>
      </c>
      <c r="F17" s="35">
        <f t="shared" si="1"/>
        <v>10751.34995896</v>
      </c>
      <c r="G17" s="15">
        <v>1121863</v>
      </c>
      <c r="H17" s="43">
        <v>1121863</v>
      </c>
    </row>
    <row r="18" spans="1:10" x14ac:dyDescent="0.3">
      <c r="A18" s="2">
        <v>2001</v>
      </c>
      <c r="B18" s="33">
        <f t="shared" si="0"/>
        <v>456078.91434357001</v>
      </c>
      <c r="C18" s="31">
        <v>16352.255822110001</v>
      </c>
      <c r="D18" s="5">
        <v>438253</v>
      </c>
      <c r="E18" s="9">
        <v>1473.65852146</v>
      </c>
      <c r="F18" s="35">
        <f t="shared" si="1"/>
        <v>17825.914343570003</v>
      </c>
      <c r="G18" s="15">
        <v>1121863</v>
      </c>
      <c r="H18" s="43">
        <v>1121863</v>
      </c>
    </row>
    <row r="19" spans="1:10" x14ac:dyDescent="0.3">
      <c r="A19" s="2">
        <v>2002</v>
      </c>
      <c r="B19" s="33">
        <f t="shared" si="0"/>
        <v>413410.21539050998</v>
      </c>
      <c r="C19" s="31">
        <v>17157.215390509999</v>
      </c>
      <c r="D19" s="5">
        <v>396253</v>
      </c>
      <c r="E19" s="9"/>
      <c r="F19" s="35">
        <f t="shared" si="1"/>
        <v>17157.215390509999</v>
      </c>
      <c r="G19" s="15">
        <v>1121863</v>
      </c>
      <c r="H19" s="43">
        <v>1121863</v>
      </c>
    </row>
    <row r="20" spans="1:10" x14ac:dyDescent="0.3">
      <c r="A20" s="2">
        <v>2003</v>
      </c>
      <c r="B20" s="33">
        <f t="shared" si="0"/>
        <v>298763.15081303997</v>
      </c>
      <c r="C20" s="31">
        <v>51000.150813040003</v>
      </c>
      <c r="D20" s="5">
        <v>247763</v>
      </c>
      <c r="E20" s="9">
        <v>0</v>
      </c>
      <c r="F20" s="35">
        <f t="shared" si="1"/>
        <v>51000.150813040003</v>
      </c>
      <c r="G20" s="15">
        <v>1121863</v>
      </c>
      <c r="H20" s="43">
        <v>1121863</v>
      </c>
    </row>
    <row r="21" spans="1:10" x14ac:dyDescent="0.3">
      <c r="A21" s="2">
        <v>2004</v>
      </c>
      <c r="B21" s="33">
        <f t="shared" si="0"/>
        <v>345668.05971951998</v>
      </c>
      <c r="C21" s="31">
        <v>55594.086309519997</v>
      </c>
      <c r="D21" s="5">
        <v>288101</v>
      </c>
      <c r="E21" s="9">
        <v>1972.9734100000001</v>
      </c>
      <c r="F21" s="35">
        <f t="shared" si="1"/>
        <v>57567.059719519995</v>
      </c>
      <c r="G21" s="15">
        <v>1121863</v>
      </c>
      <c r="H21" s="43">
        <v>1121863</v>
      </c>
    </row>
    <row r="22" spans="1:10" x14ac:dyDescent="0.3">
      <c r="A22" s="2">
        <v>2005</v>
      </c>
      <c r="B22" s="33">
        <f t="shared" si="0"/>
        <v>548082.72634050006</v>
      </c>
      <c r="C22" s="31">
        <v>224170.57027250004</v>
      </c>
      <c r="D22" s="5">
        <v>307090</v>
      </c>
      <c r="E22" s="9">
        <v>16822.156068</v>
      </c>
      <c r="F22" s="35">
        <f t="shared" si="1"/>
        <v>240992.72634050006</v>
      </c>
      <c r="G22" s="15">
        <v>1121863</v>
      </c>
      <c r="H22" s="43">
        <v>1121863</v>
      </c>
    </row>
    <row r="23" spans="1:10" x14ac:dyDescent="0.3">
      <c r="A23" s="2">
        <v>2006</v>
      </c>
      <c r="B23" s="33">
        <f t="shared" si="0"/>
        <v>503999.57124915998</v>
      </c>
      <c r="C23" s="31">
        <v>49507.398833660001</v>
      </c>
      <c r="D23" s="5">
        <v>451286</v>
      </c>
      <c r="E23" s="9">
        <v>3206.1724155000002</v>
      </c>
      <c r="F23" s="35">
        <f t="shared" si="1"/>
        <v>52713.571249159999</v>
      </c>
      <c r="G23" s="15">
        <v>331000</v>
      </c>
      <c r="H23" s="43">
        <v>331000</v>
      </c>
    </row>
    <row r="24" spans="1:10" x14ac:dyDescent="0.3">
      <c r="A24" s="2">
        <v>2007</v>
      </c>
      <c r="B24" s="33">
        <f t="shared" si="0"/>
        <v>348569.5265798</v>
      </c>
      <c r="C24" s="31">
        <v>8835.4499723999998</v>
      </c>
      <c r="D24" s="5">
        <v>336811</v>
      </c>
      <c r="E24" s="9">
        <v>2923.0766073999998</v>
      </c>
      <c r="F24" s="35">
        <f t="shared" si="1"/>
        <v>11758.5265798</v>
      </c>
      <c r="G24" s="15">
        <v>331000</v>
      </c>
      <c r="H24" s="43">
        <v>331000</v>
      </c>
    </row>
    <row r="25" spans="1:10" x14ac:dyDescent="0.3">
      <c r="A25" s="2">
        <v>2008</v>
      </c>
      <c r="B25" s="33">
        <f t="shared" si="0"/>
        <v>350138</v>
      </c>
      <c r="C25" s="31"/>
      <c r="D25" s="5">
        <v>350138</v>
      </c>
      <c r="E25" s="9"/>
      <c r="F25" s="35">
        <f t="shared" si="1"/>
        <v>0</v>
      </c>
      <c r="G25" s="15">
        <v>331000</v>
      </c>
      <c r="H25" s="43">
        <v>331000</v>
      </c>
    </row>
    <row r="26" spans="1:10" x14ac:dyDescent="0.3">
      <c r="A26" s="2">
        <v>2009</v>
      </c>
      <c r="B26" s="33">
        <f t="shared" si="0"/>
        <v>400352.8550248</v>
      </c>
      <c r="C26" s="31">
        <v>4792.5624018999997</v>
      </c>
      <c r="D26" s="5">
        <v>366767</v>
      </c>
      <c r="E26" s="9">
        <v>28793.2926229</v>
      </c>
      <c r="F26" s="35">
        <f t="shared" si="1"/>
        <v>33585.855024800003</v>
      </c>
      <c r="G26" s="15">
        <v>331000</v>
      </c>
      <c r="H26" s="43">
        <v>331000</v>
      </c>
    </row>
    <row r="27" spans="1:10" x14ac:dyDescent="0.3">
      <c r="A27" s="2">
        <v>2010</v>
      </c>
      <c r="B27" s="33">
        <f t="shared" si="0"/>
        <v>420181.85889372003</v>
      </c>
      <c r="C27" s="31">
        <v>2150.15761281</v>
      </c>
      <c r="D27" s="5">
        <v>409390</v>
      </c>
      <c r="E27" s="9">
        <v>8641.7012809099997</v>
      </c>
      <c r="F27" s="35">
        <f t="shared" si="1"/>
        <v>10791.85889372</v>
      </c>
      <c r="G27" s="15">
        <v>331000</v>
      </c>
      <c r="H27" s="43">
        <v>331000</v>
      </c>
    </row>
    <row r="28" spans="1:10" x14ac:dyDescent="0.3">
      <c r="A28" s="2">
        <v>2011</v>
      </c>
      <c r="B28" s="33">
        <f t="shared" si="0"/>
        <v>425923.18657226104</v>
      </c>
      <c r="C28" s="31">
        <v>392.68319826100003</v>
      </c>
      <c r="D28" s="5">
        <v>404769</v>
      </c>
      <c r="E28" s="9">
        <v>20761.503374</v>
      </c>
      <c r="F28" s="35">
        <f t="shared" si="1"/>
        <v>21154.186572260998</v>
      </c>
      <c r="G28" s="15">
        <v>326554</v>
      </c>
      <c r="I28" s="11">
        <v>326554</v>
      </c>
    </row>
    <row r="29" spans="1:10" x14ac:dyDescent="0.3">
      <c r="A29" s="40">
        <v>2012</v>
      </c>
      <c r="B29" s="33">
        <f t="shared" ref="B29" si="2">SUM(C29:E29)</f>
        <v>592250.63843342999</v>
      </c>
      <c r="C29" s="31">
        <v>3350.7222376300001</v>
      </c>
      <c r="D29" s="43">
        <v>579356</v>
      </c>
      <c r="E29" s="44">
        <v>9543.9161958000004</v>
      </c>
      <c r="F29" s="35">
        <f t="shared" si="1"/>
        <v>12894.63843343</v>
      </c>
      <c r="G29" s="11">
        <v>789000</v>
      </c>
      <c r="I29" s="11">
        <v>625000</v>
      </c>
    </row>
    <row r="30" spans="1:10" x14ac:dyDescent="0.3">
      <c r="A30" s="40">
        <v>2013</v>
      </c>
      <c r="B30" s="33">
        <f t="shared" ref="B30" si="3">SUM(C30:E30)</f>
        <v>618228.29744480003</v>
      </c>
      <c r="C30" s="31">
        <v>11905.5032023</v>
      </c>
      <c r="D30" s="43">
        <v>602504</v>
      </c>
      <c r="E30" s="44">
        <v>3818.7942425000001</v>
      </c>
      <c r="F30" s="35">
        <f t="shared" si="1"/>
        <v>15724.2974448</v>
      </c>
      <c r="G30" s="11">
        <v>761000</v>
      </c>
      <c r="I30" s="11">
        <v>625000</v>
      </c>
    </row>
    <row r="31" spans="1:10" x14ac:dyDescent="0.3">
      <c r="A31" s="40">
        <v>2014</v>
      </c>
      <c r="B31" s="33">
        <f t="shared" ref="B31:B32" si="4">SUM(C31:E31)</f>
        <v>794233.06113494001</v>
      </c>
      <c r="C31" s="31">
        <v>3123.1819181800006</v>
      </c>
      <c r="D31" s="43">
        <v>789171</v>
      </c>
      <c r="E31" s="44">
        <v>1938.87921676</v>
      </c>
      <c r="F31" s="35">
        <f t="shared" ref="F31:F32" si="5">C31+E31</f>
        <v>5062.0611349400006</v>
      </c>
      <c r="G31" s="11">
        <v>737000</v>
      </c>
      <c r="I31" s="11">
        <v>625000</v>
      </c>
    </row>
    <row r="32" spans="1:10" x14ac:dyDescent="0.3">
      <c r="A32" s="40">
        <v>2015</v>
      </c>
      <c r="B32" s="33">
        <f t="shared" si="4"/>
        <v>594042.84984086</v>
      </c>
      <c r="C32" s="31">
        <v>17479.732016399998</v>
      </c>
      <c r="D32" s="43">
        <v>575741</v>
      </c>
      <c r="E32" s="44">
        <v>822.11782445999995</v>
      </c>
      <c r="F32" s="35">
        <f t="shared" si="5"/>
        <v>18301.849840859999</v>
      </c>
      <c r="G32" s="11">
        <v>715000</v>
      </c>
      <c r="I32" s="11">
        <v>625000</v>
      </c>
      <c r="J32" s="41">
        <v>260960.00000000003</v>
      </c>
    </row>
    <row r="33" spans="10:10" x14ac:dyDescent="0.3">
      <c r="J33" s="41"/>
    </row>
    <row r="36" spans="10:10" ht="14.4" customHeight="1" x14ac:dyDescent="0.3"/>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topLeftCell="C1" workbookViewId="0">
      <selection activeCell="F3" sqref="F3"/>
    </sheetView>
  </sheetViews>
  <sheetFormatPr defaultRowHeight="14.4" x14ac:dyDescent="0.3"/>
  <cols>
    <col min="2" max="2" width="12.5546875" customWidth="1"/>
    <col min="3" max="3" width="10.5546875" customWidth="1"/>
    <col min="4" max="4" width="9.88671875" customWidth="1"/>
    <col min="5" max="5" width="13.88671875" customWidth="1"/>
    <col min="6" max="6" width="11.109375" style="13" customWidth="1"/>
  </cols>
  <sheetData>
    <row r="1" spans="1:7" ht="14.55" x14ac:dyDescent="0.35">
      <c r="A1" t="s">
        <v>10</v>
      </c>
      <c r="B1" s="49"/>
    </row>
    <row r="2" spans="1:7" ht="14.55" x14ac:dyDescent="0.35">
      <c r="A2" s="1" t="s">
        <v>23</v>
      </c>
      <c r="B2" s="49" t="s">
        <v>8</v>
      </c>
      <c r="C2" s="6" t="s">
        <v>2</v>
      </c>
      <c r="D2" s="4" t="s">
        <v>1</v>
      </c>
      <c r="E2" s="8" t="s">
        <v>3</v>
      </c>
      <c r="F2" s="68" t="s">
        <v>26</v>
      </c>
      <c r="G2" t="s">
        <v>73</v>
      </c>
    </row>
    <row r="3" spans="1:7" x14ac:dyDescent="0.3">
      <c r="A3" s="2">
        <v>1986</v>
      </c>
      <c r="B3" s="15">
        <f t="shared" ref="B3:B26" si="0">SUM(C3:E3)</f>
        <v>215014.50831525002</v>
      </c>
      <c r="C3" s="7">
        <v>81835.16144185001</v>
      </c>
      <c r="D3" s="5">
        <v>74659</v>
      </c>
      <c r="E3" s="9">
        <v>58520.346873399998</v>
      </c>
      <c r="F3" s="69">
        <f>C3+E3</f>
        <v>140355.50831525002</v>
      </c>
    </row>
    <row r="4" spans="1:7" x14ac:dyDescent="0.3">
      <c r="A4" s="2">
        <v>1987</v>
      </c>
      <c r="B4" s="15">
        <f t="shared" si="0"/>
        <v>227669.86932147504</v>
      </c>
      <c r="C4" s="7">
        <v>74915.893535565032</v>
      </c>
      <c r="D4" s="5">
        <v>80971</v>
      </c>
      <c r="E4" s="9">
        <v>71782.975785909992</v>
      </c>
      <c r="F4" s="69">
        <f t="shared" ref="F4:F28" si="1">C4+E4</f>
        <v>146698.86932147504</v>
      </c>
      <c r="G4" s="13"/>
    </row>
    <row r="5" spans="1:7" s="3" customFormat="1" x14ac:dyDescent="0.3">
      <c r="A5" s="2">
        <v>1988</v>
      </c>
      <c r="B5" s="15">
        <f t="shared" si="0"/>
        <v>279079.89956809994</v>
      </c>
      <c r="C5" s="7">
        <v>80935.947389289984</v>
      </c>
      <c r="D5" s="5">
        <v>89420</v>
      </c>
      <c r="E5" s="9">
        <v>108723.95217880998</v>
      </c>
      <c r="F5" s="69">
        <f t="shared" si="1"/>
        <v>189659.89956809997</v>
      </c>
      <c r="G5" s="13"/>
    </row>
    <row r="6" spans="1:7" s="3" customFormat="1" x14ac:dyDescent="0.3">
      <c r="A6" s="2">
        <v>1989</v>
      </c>
      <c r="B6" s="15">
        <f t="shared" si="0"/>
        <v>572344.48942595988</v>
      </c>
      <c r="C6" s="7">
        <v>92508.61530450001</v>
      </c>
      <c r="D6" s="5">
        <v>108925</v>
      </c>
      <c r="E6" s="9">
        <v>370910.8741214599</v>
      </c>
      <c r="F6" s="69">
        <f t="shared" si="1"/>
        <v>463419.48942595988</v>
      </c>
      <c r="G6" s="13"/>
    </row>
    <row r="7" spans="1:7" x14ac:dyDescent="0.3">
      <c r="A7" s="2">
        <v>1990</v>
      </c>
      <c r="B7" s="15">
        <f t="shared" si="0"/>
        <v>631343.93362701009</v>
      </c>
      <c r="C7" s="7">
        <v>125052.44252815003</v>
      </c>
      <c r="D7" s="5">
        <v>216794</v>
      </c>
      <c r="E7" s="9">
        <v>289497.49109885999</v>
      </c>
      <c r="F7" s="69">
        <f t="shared" si="1"/>
        <v>414549.93362701003</v>
      </c>
      <c r="G7" s="13"/>
    </row>
    <row r="8" spans="1:7" x14ac:dyDescent="0.3">
      <c r="A8" s="2">
        <v>1991</v>
      </c>
      <c r="B8" s="15">
        <f t="shared" si="0"/>
        <v>714407.19550608005</v>
      </c>
      <c r="C8" s="7">
        <v>177309.40920712001</v>
      </c>
      <c r="D8" s="5">
        <v>296217</v>
      </c>
      <c r="E8" s="9">
        <v>240880.78629895998</v>
      </c>
      <c r="F8" s="69">
        <f t="shared" si="1"/>
        <v>418190.19550608</v>
      </c>
      <c r="G8" s="13"/>
    </row>
    <row r="9" spans="1:7" s="13" customFormat="1" x14ac:dyDescent="0.3">
      <c r="A9" s="2">
        <v>1992</v>
      </c>
      <c r="B9" s="15">
        <f t="shared" si="0"/>
        <v>692167.97226771002</v>
      </c>
      <c r="C9" s="7">
        <v>235007.85891550005</v>
      </c>
      <c r="D9" s="5">
        <v>285296</v>
      </c>
      <c r="E9" s="9">
        <v>171864.11335220997</v>
      </c>
      <c r="F9" s="69">
        <f t="shared" si="1"/>
        <v>406871.97226771002</v>
      </c>
    </row>
    <row r="10" spans="1:7" s="12" customFormat="1" x14ac:dyDescent="0.3">
      <c r="A10" s="2">
        <v>1993</v>
      </c>
      <c r="B10" s="15">
        <f t="shared" si="0"/>
        <v>791730.7347717688</v>
      </c>
      <c r="C10" s="7">
        <v>286484.74006094882</v>
      </c>
      <c r="D10" s="5">
        <v>358550</v>
      </c>
      <c r="E10" s="9">
        <v>146695.99471082</v>
      </c>
      <c r="F10" s="69">
        <f t="shared" si="1"/>
        <v>433180.7347717688</v>
      </c>
      <c r="G10" s="13"/>
    </row>
    <row r="11" spans="1:7" x14ac:dyDescent="0.3">
      <c r="A11" s="2">
        <v>1994</v>
      </c>
      <c r="B11" s="15">
        <f t="shared" si="0"/>
        <v>817463.94912033994</v>
      </c>
      <c r="C11" s="7">
        <v>294866.19630475988</v>
      </c>
      <c r="D11" s="5">
        <v>419701</v>
      </c>
      <c r="E11" s="9">
        <v>102896.75281558</v>
      </c>
      <c r="F11" s="69">
        <f t="shared" si="1"/>
        <v>397762.94912033988</v>
      </c>
      <c r="G11" s="13"/>
    </row>
    <row r="12" spans="1:7" x14ac:dyDescent="0.3">
      <c r="A12" s="2">
        <v>1995</v>
      </c>
      <c r="B12" s="15">
        <f t="shared" si="0"/>
        <v>829562.96262211003</v>
      </c>
      <c r="C12" s="7">
        <v>260065.44965650004</v>
      </c>
      <c r="D12" s="5">
        <v>509679</v>
      </c>
      <c r="E12" s="9">
        <v>59818.512965609996</v>
      </c>
      <c r="F12" s="69">
        <f t="shared" si="1"/>
        <v>319883.96262211003</v>
      </c>
      <c r="G12" s="13"/>
    </row>
    <row r="13" spans="1:7" x14ac:dyDescent="0.3">
      <c r="A13" s="2">
        <v>1996</v>
      </c>
      <c r="B13" s="15">
        <f t="shared" si="0"/>
        <v>868609.05472624989</v>
      </c>
      <c r="C13" s="7">
        <v>280797.67186349991</v>
      </c>
      <c r="D13" s="5">
        <v>468823</v>
      </c>
      <c r="E13" s="9">
        <v>118988.38286275002</v>
      </c>
      <c r="F13" s="69">
        <f t="shared" si="1"/>
        <v>399786.05472624995</v>
      </c>
      <c r="G13" s="13"/>
    </row>
    <row r="14" spans="1:7" x14ac:dyDescent="0.3">
      <c r="A14" s="2">
        <v>1997</v>
      </c>
      <c r="B14" s="15">
        <f t="shared" si="0"/>
        <v>995151.94506844995</v>
      </c>
      <c r="C14" s="7">
        <v>313575.54246444005</v>
      </c>
      <c r="D14" s="5">
        <v>589016</v>
      </c>
      <c r="E14" s="9">
        <v>92560.402604010014</v>
      </c>
      <c r="F14" s="69">
        <f t="shared" si="1"/>
        <v>406135.94506845006</v>
      </c>
      <c r="G14" s="13"/>
    </row>
    <row r="15" spans="1:7" x14ac:dyDescent="0.3">
      <c r="A15" s="2">
        <v>1998</v>
      </c>
      <c r="B15" s="15">
        <f t="shared" si="0"/>
        <v>698406.89328121301</v>
      </c>
      <c r="C15" s="7">
        <v>170175.46128047298</v>
      </c>
      <c r="D15" s="5">
        <v>444394</v>
      </c>
      <c r="E15" s="9">
        <v>83837.432000740024</v>
      </c>
      <c r="F15" s="69">
        <f t="shared" si="1"/>
        <v>254012.89328121301</v>
      </c>
      <c r="G15" s="13"/>
    </row>
    <row r="16" spans="1:7" x14ac:dyDescent="0.3">
      <c r="A16" s="2">
        <v>1999</v>
      </c>
      <c r="B16" s="15">
        <f t="shared" si="0"/>
        <v>530213.93325785198</v>
      </c>
      <c r="C16" s="7">
        <v>144896.72761777201</v>
      </c>
      <c r="D16" s="5">
        <v>294333</v>
      </c>
      <c r="E16" s="9">
        <v>90984.205640080007</v>
      </c>
      <c r="F16" s="69">
        <f t="shared" si="1"/>
        <v>235880.93325785201</v>
      </c>
      <c r="G16" s="13"/>
    </row>
    <row r="17" spans="1:7" x14ac:dyDescent="0.3">
      <c r="A17" s="2">
        <v>2000</v>
      </c>
      <c r="B17" s="15">
        <f t="shared" si="0"/>
        <v>358271.05190837581</v>
      </c>
      <c r="C17" s="7">
        <v>79877.025869705802</v>
      </c>
      <c r="D17" s="5">
        <v>211955</v>
      </c>
      <c r="E17" s="9">
        <v>66439.026038669996</v>
      </c>
      <c r="F17" s="69">
        <f t="shared" si="1"/>
        <v>146316.05190837581</v>
      </c>
      <c r="G17" s="13"/>
    </row>
    <row r="18" spans="1:7" x14ac:dyDescent="0.3">
      <c r="A18" s="2">
        <v>2001</v>
      </c>
      <c r="B18" s="15">
        <f t="shared" si="0"/>
        <v>399335.37864721398</v>
      </c>
      <c r="C18" s="7">
        <v>96048.553693234004</v>
      </c>
      <c r="D18" s="5">
        <v>208237</v>
      </c>
      <c r="E18" s="9">
        <v>95049.824953980002</v>
      </c>
      <c r="F18" s="69">
        <f t="shared" si="1"/>
        <v>191098.37864721401</v>
      </c>
      <c r="G18" s="13"/>
    </row>
    <row r="19" spans="1:7" x14ac:dyDescent="0.3">
      <c r="A19" s="2">
        <v>2002</v>
      </c>
      <c r="B19" s="15">
        <f t="shared" si="0"/>
        <v>450690.92731818795</v>
      </c>
      <c r="C19" s="7">
        <v>169805.48247193795</v>
      </c>
      <c r="D19" s="5">
        <v>191191</v>
      </c>
      <c r="E19" s="9">
        <v>89694.44484625</v>
      </c>
      <c r="F19" s="69">
        <f t="shared" si="1"/>
        <v>259499.92731818795</v>
      </c>
      <c r="G19" s="13"/>
    </row>
    <row r="20" spans="1:7" x14ac:dyDescent="0.3">
      <c r="A20" s="2">
        <v>2003</v>
      </c>
      <c r="B20" s="15">
        <f t="shared" si="0"/>
        <v>449250.74972150003</v>
      </c>
      <c r="C20" s="7">
        <v>146055.78618902003</v>
      </c>
      <c r="D20" s="5">
        <v>186187</v>
      </c>
      <c r="E20" s="9">
        <v>117007.96353248002</v>
      </c>
      <c r="F20" s="69">
        <f t="shared" si="1"/>
        <v>263063.74972150003</v>
      </c>
      <c r="G20" s="13"/>
    </row>
    <row r="21" spans="1:7" x14ac:dyDescent="0.3">
      <c r="A21" s="2">
        <v>2004</v>
      </c>
      <c r="B21" s="15">
        <f t="shared" si="0"/>
        <v>612382.04676699301</v>
      </c>
      <c r="C21" s="7">
        <v>215530.17749442297</v>
      </c>
      <c r="D21" s="5">
        <v>266136</v>
      </c>
      <c r="E21" s="9">
        <v>130715.86927257001</v>
      </c>
      <c r="F21" s="69">
        <f t="shared" si="1"/>
        <v>346246.04676699301</v>
      </c>
      <c r="G21" s="13"/>
    </row>
    <row r="22" spans="1:7" x14ac:dyDescent="0.3">
      <c r="A22" s="2">
        <v>2005</v>
      </c>
      <c r="B22" s="15">
        <f t="shared" si="0"/>
        <v>546713.95750682009</v>
      </c>
      <c r="C22" s="7">
        <v>154886.76852547005</v>
      </c>
      <c r="D22" s="5">
        <v>292089</v>
      </c>
      <c r="E22" s="9">
        <v>99738.188981350002</v>
      </c>
      <c r="F22" s="69">
        <f t="shared" si="1"/>
        <v>254624.95750682004</v>
      </c>
      <c r="G22" s="13"/>
    </row>
    <row r="23" spans="1:7" x14ac:dyDescent="0.3">
      <c r="A23" s="2">
        <v>2006</v>
      </c>
      <c r="B23" s="15">
        <f t="shared" si="0"/>
        <v>519091.795671987</v>
      </c>
      <c r="C23" s="7">
        <v>126977.66130001699</v>
      </c>
      <c r="D23" s="5">
        <v>248111</v>
      </c>
      <c r="E23" s="9">
        <v>144003.13437197002</v>
      </c>
      <c r="F23" s="69">
        <f t="shared" si="1"/>
        <v>270980.795671987</v>
      </c>
      <c r="G23" s="13"/>
    </row>
    <row r="24" spans="1:7" x14ac:dyDescent="0.3">
      <c r="A24" s="2">
        <v>2007</v>
      </c>
      <c r="B24" s="15">
        <f t="shared" si="0"/>
        <v>828431.31551125087</v>
      </c>
      <c r="C24" s="7">
        <v>282375.78748974088</v>
      </c>
      <c r="D24" s="5">
        <v>338446</v>
      </c>
      <c r="E24" s="9">
        <v>207609.52802150999</v>
      </c>
      <c r="F24" s="69">
        <f t="shared" si="1"/>
        <v>489985.31551125087</v>
      </c>
      <c r="G24" s="13"/>
    </row>
    <row r="25" spans="1:7" x14ac:dyDescent="0.3">
      <c r="A25" s="2">
        <v>2008</v>
      </c>
      <c r="B25" s="15">
        <f t="shared" si="0"/>
        <v>923076.73607034516</v>
      </c>
      <c r="C25" s="7">
        <v>156222.8592105151</v>
      </c>
      <c r="D25" s="5">
        <v>335463</v>
      </c>
      <c r="E25" s="9">
        <v>431390.87685982999</v>
      </c>
      <c r="F25" s="69">
        <f t="shared" si="1"/>
        <v>587613.73607034516</v>
      </c>
      <c r="G25" s="13"/>
    </row>
    <row r="26" spans="1:7" x14ac:dyDescent="0.3">
      <c r="A26" s="2">
        <v>2009</v>
      </c>
      <c r="B26" s="15">
        <f t="shared" si="0"/>
        <v>911867.51492330013</v>
      </c>
      <c r="C26" s="7">
        <v>177591.87197085004</v>
      </c>
      <c r="D26" s="5">
        <v>374196</v>
      </c>
      <c r="E26" s="9">
        <v>360079.64295245003</v>
      </c>
      <c r="F26" s="69">
        <f t="shared" si="1"/>
        <v>537671.51492330013</v>
      </c>
      <c r="G26" s="13"/>
    </row>
    <row r="27" spans="1:7" x14ac:dyDescent="0.3">
      <c r="A27" s="2">
        <v>2010</v>
      </c>
      <c r="B27" s="15">
        <f>SUM(C27:E27)</f>
        <v>934118.30921163782</v>
      </c>
      <c r="C27" s="7">
        <v>244313.87887444778</v>
      </c>
      <c r="D27" s="5">
        <v>471779</v>
      </c>
      <c r="E27" s="9">
        <v>218025.43033719002</v>
      </c>
      <c r="F27" s="69">
        <f t="shared" si="1"/>
        <v>462339.30921163782</v>
      </c>
      <c r="G27" s="13"/>
    </row>
    <row r="28" spans="1:7" x14ac:dyDescent="0.3">
      <c r="A28" s="2">
        <v>2011</v>
      </c>
      <c r="B28" s="15">
        <f>SUM(C28:E28)</f>
        <v>878620.57890437695</v>
      </c>
      <c r="C28" s="7">
        <v>187578.77054893691</v>
      </c>
      <c r="D28" s="5">
        <v>522906</v>
      </c>
      <c r="E28" s="9">
        <v>168135.80835544004</v>
      </c>
      <c r="F28" s="69">
        <f t="shared" si="1"/>
        <v>355714.57890437695</v>
      </c>
      <c r="G28" s="13"/>
    </row>
    <row r="29" spans="1:7" x14ac:dyDescent="0.3">
      <c r="A29" s="40">
        <v>2012</v>
      </c>
      <c r="B29" s="15">
        <f t="shared" ref="B29:B30" si="2">SUM(C29:E29)</f>
        <v>668170.58691777091</v>
      </c>
      <c r="C29" s="42">
        <v>242852.49300875096</v>
      </c>
      <c r="D29" s="43">
        <v>317162</v>
      </c>
      <c r="E29" s="44">
        <v>108156.09390901998</v>
      </c>
      <c r="F29" s="69">
        <f t="shared" ref="F29:F30" si="3">C29+E29</f>
        <v>351008.58691777091</v>
      </c>
      <c r="G29" s="41">
        <f t="shared" ref="G29" si="4">316106+356459</f>
        <v>672565</v>
      </c>
    </row>
    <row r="30" spans="1:7" s="36" customFormat="1" x14ac:dyDescent="0.3">
      <c r="A30" s="40">
        <v>2013</v>
      </c>
      <c r="B30" s="15">
        <f t="shared" si="2"/>
        <v>696445.26919649006</v>
      </c>
      <c r="C30" s="42">
        <v>201101.24972604</v>
      </c>
      <c r="D30" s="43">
        <v>322466</v>
      </c>
      <c r="E30" s="44">
        <v>172878.01947045</v>
      </c>
      <c r="F30" s="69">
        <f t="shared" si="3"/>
        <v>373979.26919649</v>
      </c>
      <c r="G30" s="41">
        <v>626518</v>
      </c>
    </row>
    <row r="31" spans="1:7" x14ac:dyDescent="0.3">
      <c r="A31" s="40">
        <v>2014</v>
      </c>
      <c r="B31" s="15">
        <f t="shared" ref="B31:B32" si="5">SUM(C31:E31)</f>
        <v>690424.48244536098</v>
      </c>
      <c r="C31" s="42">
        <v>193109.61492189096</v>
      </c>
      <c r="D31" s="43">
        <v>258891</v>
      </c>
      <c r="E31" s="44">
        <v>238423.86752347002</v>
      </c>
      <c r="F31" s="69">
        <f t="shared" ref="F31:F32" si="6">C31+E31</f>
        <v>431533.48244536098</v>
      </c>
      <c r="G31" s="41">
        <v>626518</v>
      </c>
    </row>
    <row r="32" spans="1:7" x14ac:dyDescent="0.3">
      <c r="A32" s="40">
        <v>2015</v>
      </c>
      <c r="B32" s="15">
        <f t="shared" si="5"/>
        <v>637458.67587257212</v>
      </c>
      <c r="C32" s="42">
        <v>270906.45308270218</v>
      </c>
      <c r="D32" s="43">
        <v>283222</v>
      </c>
      <c r="E32" s="44">
        <v>83330.222789870022</v>
      </c>
      <c r="F32" s="69">
        <f t="shared" si="6"/>
        <v>354236.67587257223</v>
      </c>
      <c r="G32" s="41">
        <v>626518</v>
      </c>
    </row>
    <row r="33" spans="6:6" x14ac:dyDescent="0.3">
      <c r="F33"/>
    </row>
    <row r="34" spans="6:6" x14ac:dyDescent="0.3">
      <c r="F34"/>
    </row>
    <row r="35" spans="6:6" ht="14.4" customHeight="1" x14ac:dyDescent="0.3">
      <c r="F35"/>
    </row>
    <row r="36" spans="6:6" x14ac:dyDescent="0.3">
      <c r="F36"/>
    </row>
    <row r="37" spans="6:6" x14ac:dyDescent="0.3">
      <c r="F37"/>
    </row>
    <row r="38" spans="6:6" x14ac:dyDescent="0.3">
      <c r="F38"/>
    </row>
    <row r="39" spans="6:6" x14ac:dyDescent="0.3">
      <c r="F39"/>
    </row>
    <row r="40" spans="6:6" x14ac:dyDescent="0.3">
      <c r="F40"/>
    </row>
    <row r="41" spans="6:6" x14ac:dyDescent="0.3">
      <c r="F41"/>
    </row>
    <row r="42" spans="6:6" x14ac:dyDescent="0.3">
      <c r="F42"/>
    </row>
    <row r="43" spans="6:6" x14ac:dyDescent="0.3">
      <c r="F43"/>
    </row>
    <row r="44" spans="6:6" x14ac:dyDescent="0.3">
      <c r="F44"/>
    </row>
    <row r="45" spans="6:6" x14ac:dyDescent="0.3">
      <c r="F45"/>
    </row>
    <row r="46" spans="6:6" x14ac:dyDescent="0.3">
      <c r="F46"/>
    </row>
    <row r="47" spans="6:6" x14ac:dyDescent="0.3">
      <c r="F47"/>
    </row>
    <row r="48" spans="6:6" x14ac:dyDescent="0.3">
      <c r="F48"/>
    </row>
    <row r="49" spans="6:6" x14ac:dyDescent="0.3">
      <c r="F49"/>
    </row>
    <row r="50" spans="6:6" x14ac:dyDescent="0.3">
      <c r="F50"/>
    </row>
    <row r="51" spans="6:6" x14ac:dyDescent="0.3">
      <c r="F51"/>
    </row>
    <row r="52" spans="6:6" x14ac:dyDescent="0.3">
      <c r="F52"/>
    </row>
    <row r="53" spans="6:6" x14ac:dyDescent="0.3">
      <c r="F53"/>
    </row>
    <row r="54" spans="6:6" x14ac:dyDescent="0.3">
      <c r="F54"/>
    </row>
    <row r="55" spans="6:6" x14ac:dyDescent="0.3">
      <c r="F55"/>
    </row>
    <row r="56" spans="6:6" x14ac:dyDescent="0.3">
      <c r="F56"/>
    </row>
    <row r="57" spans="6:6" x14ac:dyDescent="0.3">
      <c r="F57"/>
    </row>
    <row r="58" spans="6:6" x14ac:dyDescent="0.3">
      <c r="F58"/>
    </row>
    <row r="59" spans="6:6" x14ac:dyDescent="0.3">
      <c r="F59"/>
    </row>
    <row r="60" spans="6:6" x14ac:dyDescent="0.3">
      <c r="F60"/>
    </row>
    <row r="61" spans="6:6" x14ac:dyDescent="0.3">
      <c r="F61"/>
    </row>
    <row r="62" spans="6:6" x14ac:dyDescent="0.3">
      <c r="F62"/>
    </row>
    <row r="63" spans="6:6" x14ac:dyDescent="0.3">
      <c r="F63"/>
    </row>
    <row r="64" spans="6:6" x14ac:dyDescent="0.3">
      <c r="F64"/>
    </row>
    <row r="65" spans="6:6" x14ac:dyDescent="0.3">
      <c r="F65"/>
    </row>
    <row r="66" spans="6:6" x14ac:dyDescent="0.3">
      <c r="F66"/>
    </row>
    <row r="67" spans="6:6" x14ac:dyDescent="0.3">
      <c r="F67"/>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opLeftCell="C1" workbookViewId="0">
      <selection activeCell="F2" sqref="F2"/>
    </sheetView>
  </sheetViews>
  <sheetFormatPr defaultRowHeight="14.4" x14ac:dyDescent="0.3"/>
  <cols>
    <col min="2" max="2" width="13.109375" customWidth="1"/>
    <col min="3" max="3" width="11.6640625" customWidth="1"/>
    <col min="4" max="4" width="11.5546875" bestFit="1" customWidth="1"/>
    <col min="5" max="5" width="13" customWidth="1"/>
    <col min="6" max="6" width="11.44140625" style="13" customWidth="1"/>
    <col min="7" max="7" width="11.44140625" style="36" customWidth="1"/>
  </cols>
  <sheetData>
    <row r="1" spans="1:8" ht="14.55" x14ac:dyDescent="0.35">
      <c r="A1" t="s">
        <v>51</v>
      </c>
    </row>
    <row r="2" spans="1:8" ht="14.55" x14ac:dyDescent="0.35">
      <c r="A2" s="10" t="s">
        <v>23</v>
      </c>
      <c r="B2" t="s">
        <v>8</v>
      </c>
      <c r="C2" s="6" t="s">
        <v>2</v>
      </c>
      <c r="D2" s="4" t="s">
        <v>1</v>
      </c>
      <c r="E2" s="8" t="s">
        <v>3</v>
      </c>
      <c r="F2" s="68" t="s">
        <v>26</v>
      </c>
      <c r="G2" s="52" t="s">
        <v>62</v>
      </c>
      <c r="H2" t="s">
        <v>73</v>
      </c>
    </row>
    <row r="3" spans="1:8" x14ac:dyDescent="0.3">
      <c r="A3" s="2">
        <v>1986</v>
      </c>
      <c r="B3" s="14">
        <f>SUM(C3:E3)</f>
        <v>3363781.2811420904</v>
      </c>
      <c r="C3" s="7">
        <v>2104817.8442437905</v>
      </c>
      <c r="D3" s="5">
        <v>515132</v>
      </c>
      <c r="E3" s="9">
        <v>743831.43689829996</v>
      </c>
      <c r="F3" s="69">
        <f>C3+E3</f>
        <v>2848649.2811420904</v>
      </c>
      <c r="G3" s="15"/>
      <c r="H3" s="11"/>
    </row>
    <row r="4" spans="1:8" x14ac:dyDescent="0.3">
      <c r="A4" s="2">
        <v>1987</v>
      </c>
      <c r="B4" s="14">
        <f t="shared" ref="B4:B26" si="0">SUM(C4:E4)</f>
        <v>3852263.9803650007</v>
      </c>
      <c r="C4" s="7">
        <v>1817542.6826019005</v>
      </c>
      <c r="D4" s="5">
        <v>1396828</v>
      </c>
      <c r="E4" s="9">
        <v>637893.29776310001</v>
      </c>
      <c r="F4" s="69">
        <f t="shared" ref="F4:F28" si="1">C4+E4</f>
        <v>2455435.9803650007</v>
      </c>
      <c r="G4" s="15"/>
      <c r="H4" s="11"/>
    </row>
    <row r="5" spans="1:8" x14ac:dyDescent="0.3">
      <c r="A5" s="2">
        <v>1988</v>
      </c>
      <c r="B5" s="14">
        <f t="shared" si="0"/>
        <v>3108360.8375787996</v>
      </c>
      <c r="C5" s="7">
        <v>857720.54995679972</v>
      </c>
      <c r="D5" s="5">
        <v>1302001</v>
      </c>
      <c r="E5" s="9">
        <v>948639.28762199997</v>
      </c>
      <c r="F5" s="69">
        <f t="shared" si="1"/>
        <v>1806359.8375787996</v>
      </c>
      <c r="G5" s="15"/>
      <c r="H5" s="11"/>
    </row>
    <row r="6" spans="1:8" x14ac:dyDescent="0.3">
      <c r="A6" s="2">
        <v>1989</v>
      </c>
      <c r="B6" s="14">
        <f t="shared" si="0"/>
        <v>2872545.9092426999</v>
      </c>
      <c r="C6" s="7">
        <v>737799.87991909997</v>
      </c>
      <c r="D6" s="5">
        <v>1309194</v>
      </c>
      <c r="E6" s="9">
        <v>825552.0293236</v>
      </c>
      <c r="F6" s="69">
        <f t="shared" si="1"/>
        <v>1563351.9092426999</v>
      </c>
      <c r="G6" s="15"/>
      <c r="H6" s="11"/>
    </row>
    <row r="7" spans="1:8" x14ac:dyDescent="0.3">
      <c r="A7" s="2">
        <v>1990</v>
      </c>
      <c r="B7" s="14">
        <f t="shared" si="0"/>
        <v>2983331.6444038004</v>
      </c>
      <c r="C7" s="7">
        <v>436004.34283270017</v>
      </c>
      <c r="D7" s="5">
        <v>1913289</v>
      </c>
      <c r="E7" s="9">
        <v>634038.30157110002</v>
      </c>
      <c r="F7" s="69">
        <f t="shared" si="1"/>
        <v>1070042.6444038001</v>
      </c>
      <c r="G7" s="15"/>
      <c r="H7" s="11"/>
    </row>
    <row r="8" spans="1:8" x14ac:dyDescent="0.3">
      <c r="A8" s="2">
        <v>1991</v>
      </c>
      <c r="B8" s="14">
        <f t="shared" si="0"/>
        <v>3229822.3035158003</v>
      </c>
      <c r="C8" s="7">
        <v>608249.2085291004</v>
      </c>
      <c r="D8" s="5">
        <v>2335314</v>
      </c>
      <c r="E8" s="9">
        <v>286259.09498670005</v>
      </c>
      <c r="F8" s="69">
        <f t="shared" si="1"/>
        <v>894508.30351580051</v>
      </c>
      <c r="G8" s="15"/>
      <c r="H8" s="11"/>
    </row>
    <row r="9" spans="1:8" x14ac:dyDescent="0.3">
      <c r="A9" s="2">
        <v>1992</v>
      </c>
      <c r="B9" s="14">
        <f t="shared" si="0"/>
        <v>3425575.8921536999</v>
      </c>
      <c r="C9" s="7">
        <v>543369.71060050011</v>
      </c>
      <c r="D9" s="5">
        <v>2230015</v>
      </c>
      <c r="E9" s="9">
        <v>652191.1815532</v>
      </c>
      <c r="F9" s="69">
        <f t="shared" si="1"/>
        <v>1195560.8921537001</v>
      </c>
      <c r="G9" s="15"/>
      <c r="H9" s="11"/>
    </row>
    <row r="10" spans="1:8" x14ac:dyDescent="0.3">
      <c r="A10" s="2">
        <v>1993</v>
      </c>
      <c r="B10" s="14">
        <f t="shared" si="0"/>
        <v>2881131.0153835001</v>
      </c>
      <c r="C10" s="7">
        <v>612190.45970020024</v>
      </c>
      <c r="D10" s="5">
        <v>1902479</v>
      </c>
      <c r="E10" s="9">
        <v>366461.55568330007</v>
      </c>
      <c r="F10" s="69">
        <f t="shared" si="1"/>
        <v>978652.01538350037</v>
      </c>
      <c r="G10" s="15"/>
      <c r="H10" s="11"/>
    </row>
    <row r="11" spans="1:8" x14ac:dyDescent="0.3">
      <c r="A11" s="2">
        <v>1994</v>
      </c>
      <c r="B11" s="14">
        <f t="shared" si="0"/>
        <v>3609364.5978590897</v>
      </c>
      <c r="C11" s="7">
        <v>1256108.0250591896</v>
      </c>
      <c r="D11" s="5">
        <v>1954174</v>
      </c>
      <c r="E11" s="9">
        <v>399082.57279990002</v>
      </c>
      <c r="F11" s="69">
        <f t="shared" si="1"/>
        <v>1655190.5978590897</v>
      </c>
      <c r="G11" s="15"/>
      <c r="H11" s="11"/>
    </row>
    <row r="12" spans="1:8" x14ac:dyDescent="0.3">
      <c r="A12" s="2">
        <v>1995</v>
      </c>
      <c r="B12" s="14">
        <f t="shared" si="0"/>
        <v>2639450.8611654397</v>
      </c>
      <c r="C12" s="7">
        <v>567617.69421763963</v>
      </c>
      <c r="D12" s="5">
        <v>1918354</v>
      </c>
      <c r="E12" s="9">
        <v>153479.16694780003</v>
      </c>
      <c r="F12" s="69">
        <f t="shared" si="1"/>
        <v>721096.86116543971</v>
      </c>
      <c r="G12" s="15"/>
      <c r="H12" s="11"/>
    </row>
    <row r="13" spans="1:8" x14ac:dyDescent="0.3">
      <c r="A13" s="2">
        <v>1996</v>
      </c>
      <c r="B13" s="14">
        <f t="shared" si="0"/>
        <v>2983722.3011941002</v>
      </c>
      <c r="C13" s="7">
        <v>605112.42226450017</v>
      </c>
      <c r="D13" s="5">
        <v>1553960</v>
      </c>
      <c r="E13" s="9">
        <v>824649.87892960012</v>
      </c>
      <c r="F13" s="69">
        <f t="shared" si="1"/>
        <v>1429762.3011941002</v>
      </c>
      <c r="G13" s="15"/>
      <c r="H13" s="11"/>
    </row>
    <row r="14" spans="1:8" x14ac:dyDescent="0.3">
      <c r="A14" s="2">
        <v>1997</v>
      </c>
      <c r="B14" s="14">
        <f t="shared" si="0"/>
        <v>2056500.1503923999</v>
      </c>
      <c r="C14" s="7">
        <v>546635.08916739991</v>
      </c>
      <c r="D14" s="5">
        <v>1429023</v>
      </c>
      <c r="E14" s="9">
        <v>80842.061225000012</v>
      </c>
      <c r="F14" s="69">
        <f t="shared" si="1"/>
        <v>627477.15039239987</v>
      </c>
      <c r="G14" s="15"/>
      <c r="H14" s="11"/>
    </row>
    <row r="15" spans="1:8" x14ac:dyDescent="0.3">
      <c r="A15" s="2">
        <v>1998</v>
      </c>
      <c r="B15" s="14">
        <f t="shared" si="0"/>
        <v>1812529.3841878998</v>
      </c>
      <c r="C15" s="7">
        <v>424900.76857789984</v>
      </c>
      <c r="D15" s="5">
        <v>1230508</v>
      </c>
      <c r="E15" s="9">
        <v>157120.61560999998</v>
      </c>
      <c r="F15" s="69">
        <f t="shared" si="1"/>
        <v>582021.38418789976</v>
      </c>
      <c r="G15" s="15"/>
      <c r="H15" s="11"/>
    </row>
    <row r="16" spans="1:8" x14ac:dyDescent="0.3">
      <c r="A16" s="2">
        <v>1999</v>
      </c>
      <c r="B16" s="14">
        <f t="shared" si="0"/>
        <v>2339319.0332034207</v>
      </c>
      <c r="C16" s="7">
        <v>1049077.0468426207</v>
      </c>
      <c r="D16" s="5">
        <v>1102002</v>
      </c>
      <c r="E16" s="9">
        <v>188239.98636079999</v>
      </c>
      <c r="F16" s="69">
        <f t="shared" si="1"/>
        <v>1237317.0332034207</v>
      </c>
      <c r="G16" s="11">
        <v>1216729</v>
      </c>
    </row>
    <row r="17" spans="1:8" x14ac:dyDescent="0.3">
      <c r="A17" s="2">
        <v>2000</v>
      </c>
      <c r="B17" s="14">
        <f t="shared" si="0"/>
        <v>1689583.0996877202</v>
      </c>
      <c r="C17" s="7">
        <v>506166.0551717201</v>
      </c>
      <c r="D17" s="5">
        <v>932177</v>
      </c>
      <c r="E17" s="9">
        <v>251240.04451599999</v>
      </c>
      <c r="F17" s="69">
        <f t="shared" si="1"/>
        <v>757406.09968772007</v>
      </c>
      <c r="G17" s="11">
        <v>1216729</v>
      </c>
    </row>
    <row r="18" spans="1:8" x14ac:dyDescent="0.3">
      <c r="A18" s="2">
        <v>2001</v>
      </c>
      <c r="B18" s="14">
        <f t="shared" si="0"/>
        <v>1679695.4760041102</v>
      </c>
      <c r="C18" s="7">
        <v>446495.84988801013</v>
      </c>
      <c r="D18" s="5">
        <v>882082</v>
      </c>
      <c r="E18" s="9">
        <v>351117.6261161</v>
      </c>
      <c r="F18" s="69">
        <f t="shared" si="1"/>
        <v>797613.47600411018</v>
      </c>
      <c r="G18" s="11">
        <v>1216729</v>
      </c>
    </row>
    <row r="19" spans="1:8" x14ac:dyDescent="0.3">
      <c r="A19" s="2">
        <v>2002</v>
      </c>
      <c r="B19" s="14">
        <f t="shared" si="0"/>
        <v>1778027.28350726</v>
      </c>
      <c r="C19" s="7">
        <v>456385.67483225995</v>
      </c>
      <c r="D19" s="5">
        <v>897479</v>
      </c>
      <c r="E19" s="9">
        <v>424162.60867499997</v>
      </c>
      <c r="F19" s="69">
        <f t="shared" si="1"/>
        <v>880548.28350725991</v>
      </c>
      <c r="G19" s="11">
        <v>1216729</v>
      </c>
    </row>
    <row r="20" spans="1:8" x14ac:dyDescent="0.3">
      <c r="A20" s="2">
        <v>2003</v>
      </c>
      <c r="B20" s="14">
        <f t="shared" si="0"/>
        <v>1989006.5690502995</v>
      </c>
      <c r="C20" s="7">
        <v>745827.66803009948</v>
      </c>
      <c r="D20" s="5">
        <v>878655</v>
      </c>
      <c r="E20" s="9">
        <v>364523.90102020005</v>
      </c>
      <c r="F20" s="69">
        <f t="shared" si="1"/>
        <v>1110351.5690502995</v>
      </c>
      <c r="G20" s="11">
        <v>1216729</v>
      </c>
    </row>
    <row r="21" spans="1:8" x14ac:dyDescent="0.3">
      <c r="A21" s="2">
        <v>2004</v>
      </c>
      <c r="B21" s="14">
        <f t="shared" si="0"/>
        <v>1769795.9214707001</v>
      </c>
      <c r="C21" s="7">
        <v>567418.6571517</v>
      </c>
      <c r="D21" s="5">
        <v>1059063</v>
      </c>
      <c r="E21" s="9">
        <v>143314.26431899998</v>
      </c>
      <c r="F21" s="69">
        <f t="shared" si="1"/>
        <v>710732.92147069995</v>
      </c>
      <c r="G21" s="11">
        <v>1216729</v>
      </c>
    </row>
    <row r="22" spans="1:8" x14ac:dyDescent="0.3">
      <c r="A22" s="2">
        <v>2005</v>
      </c>
      <c r="B22" s="14">
        <f t="shared" si="0"/>
        <v>1385959.7518874202</v>
      </c>
      <c r="C22" s="7">
        <v>321434.31884192012</v>
      </c>
      <c r="D22" s="5">
        <v>1007590</v>
      </c>
      <c r="E22" s="9">
        <v>56935.433045499994</v>
      </c>
      <c r="F22" s="69">
        <f t="shared" si="1"/>
        <v>378369.75188742013</v>
      </c>
      <c r="G22" s="11">
        <v>1216729</v>
      </c>
    </row>
    <row r="23" spans="1:8" x14ac:dyDescent="0.3">
      <c r="A23" s="2">
        <v>2006</v>
      </c>
      <c r="B23" s="14">
        <f t="shared" si="0"/>
        <v>1459788.7930132002</v>
      </c>
      <c r="C23" s="7">
        <v>327134.04300760006</v>
      </c>
      <c r="D23" s="5">
        <v>658555</v>
      </c>
      <c r="E23" s="9">
        <v>474099.75000560004</v>
      </c>
      <c r="F23" s="69">
        <f t="shared" si="1"/>
        <v>801233.79301320016</v>
      </c>
      <c r="G23" s="11">
        <v>1216729</v>
      </c>
    </row>
    <row r="24" spans="1:8" x14ac:dyDescent="0.3">
      <c r="A24" s="2">
        <v>2007</v>
      </c>
      <c r="B24" s="14">
        <f t="shared" si="0"/>
        <v>1727749.6872693698</v>
      </c>
      <c r="C24" s="7">
        <v>581071.64236406982</v>
      </c>
      <c r="D24" s="5">
        <v>715083</v>
      </c>
      <c r="E24" s="9">
        <v>431595.04490530002</v>
      </c>
      <c r="F24" s="69">
        <f t="shared" si="1"/>
        <v>1012666.6872693698</v>
      </c>
      <c r="G24" s="11">
        <v>1216729</v>
      </c>
    </row>
    <row r="25" spans="1:8" x14ac:dyDescent="0.3">
      <c r="A25" s="2">
        <v>2008</v>
      </c>
      <c r="B25" s="14">
        <f t="shared" si="0"/>
        <v>2150218.05396384</v>
      </c>
      <c r="C25" s="7">
        <v>710071.99697133969</v>
      </c>
      <c r="D25" s="5">
        <v>858224</v>
      </c>
      <c r="E25" s="9">
        <v>581922.05699250009</v>
      </c>
      <c r="F25" s="69">
        <f t="shared" si="1"/>
        <v>1291994.0539638398</v>
      </c>
      <c r="G25" s="11">
        <v>1216729</v>
      </c>
    </row>
    <row r="26" spans="1:8" x14ac:dyDescent="0.3">
      <c r="A26" s="2">
        <v>2009</v>
      </c>
      <c r="B26" s="14">
        <f t="shared" si="0"/>
        <v>2324055.9772941801</v>
      </c>
      <c r="C26" s="7">
        <v>675933.46430508001</v>
      </c>
      <c r="D26" s="5">
        <v>981105</v>
      </c>
      <c r="E26" s="9">
        <v>667017.51298909995</v>
      </c>
      <c r="F26" s="69">
        <f t="shared" si="1"/>
        <v>1342950.9772941801</v>
      </c>
      <c r="G26" s="11">
        <v>1216729</v>
      </c>
    </row>
    <row r="27" spans="1:8" x14ac:dyDescent="0.3">
      <c r="A27" s="2">
        <v>2010</v>
      </c>
      <c r="B27" s="14">
        <f>SUM(C27:E27)</f>
        <v>2108204.2340748501</v>
      </c>
      <c r="C27" s="7">
        <v>514862.59486484987</v>
      </c>
      <c r="D27" s="5">
        <v>1071225</v>
      </c>
      <c r="E27" s="9">
        <v>522116.63920999999</v>
      </c>
      <c r="F27" s="69">
        <f t="shared" si="1"/>
        <v>1036979.2340748499</v>
      </c>
      <c r="G27" s="11">
        <v>1216729</v>
      </c>
    </row>
    <row r="28" spans="1:8" x14ac:dyDescent="0.3">
      <c r="A28" s="2">
        <v>2011</v>
      </c>
      <c r="B28" s="14">
        <f>SUM(C28:E28)</f>
        <v>1368507.8264951</v>
      </c>
      <c r="C28" s="7">
        <v>157369.97540959995</v>
      </c>
      <c r="D28" s="5">
        <v>1023911</v>
      </c>
      <c r="E28" s="9">
        <v>187226.85108550001</v>
      </c>
      <c r="F28" s="69">
        <f t="shared" si="1"/>
        <v>344596.82649509993</v>
      </c>
      <c r="G28" s="11">
        <v>1216729</v>
      </c>
    </row>
    <row r="29" spans="1:8" x14ac:dyDescent="0.3">
      <c r="A29" s="40">
        <v>2012</v>
      </c>
      <c r="B29" s="41">
        <f>SUM(C29:E29)</f>
        <v>1557740.8583710401</v>
      </c>
      <c r="C29" s="42">
        <v>290050.70127574011</v>
      </c>
      <c r="D29" s="43">
        <v>968601</v>
      </c>
      <c r="E29" s="44">
        <v>299089.15709529998</v>
      </c>
      <c r="F29" s="69">
        <f t="shared" ref="F29" si="2">C29+E29</f>
        <v>589139.85837104009</v>
      </c>
      <c r="G29" s="15"/>
      <c r="H29" s="11">
        <f t="shared" ref="H29:H32" si="3">1023360+944640</f>
        <v>1968000</v>
      </c>
    </row>
    <row r="30" spans="1:8" s="36" customFormat="1" x14ac:dyDescent="0.3">
      <c r="A30" s="40">
        <v>2013</v>
      </c>
      <c r="B30" s="41">
        <f>SUM(C30:E30)</f>
        <v>1606583.8093857719</v>
      </c>
      <c r="C30" s="42">
        <v>338106.69032617199</v>
      </c>
      <c r="D30" s="43">
        <v>862360</v>
      </c>
      <c r="E30" s="44">
        <v>406117.11905960005</v>
      </c>
      <c r="F30" s="69">
        <f t="shared" ref="F30" si="4">C30+E30</f>
        <v>744223.8093857721</v>
      </c>
      <c r="G30" s="15"/>
      <c r="H30" s="11">
        <f t="shared" si="3"/>
        <v>1968000</v>
      </c>
    </row>
    <row r="31" spans="1:8" x14ac:dyDescent="0.3">
      <c r="A31" s="40">
        <v>2014</v>
      </c>
      <c r="B31" s="41">
        <f>SUM(C31:E31)</f>
        <v>1838327.7720986097</v>
      </c>
      <c r="C31" s="42">
        <v>410943.9222124099</v>
      </c>
      <c r="D31" s="43">
        <v>957148</v>
      </c>
      <c r="E31" s="44">
        <v>470235.84988620004</v>
      </c>
      <c r="F31" s="69">
        <f t="shared" ref="F31:F32" si="5">C31+E31</f>
        <v>881179.77209860994</v>
      </c>
      <c r="G31" s="15"/>
      <c r="H31" s="11">
        <f t="shared" si="3"/>
        <v>1968000</v>
      </c>
    </row>
    <row r="32" spans="1:8" x14ac:dyDescent="0.3">
      <c r="A32" s="40">
        <v>2015</v>
      </c>
      <c r="B32" s="41">
        <f>SUM(C32:E32)</f>
        <v>1880057.4974984401</v>
      </c>
      <c r="C32" s="42">
        <v>780178.19574134017</v>
      </c>
      <c r="D32" s="43">
        <v>767051</v>
      </c>
      <c r="E32" s="44">
        <v>332828.30175709998</v>
      </c>
      <c r="F32" s="69">
        <f t="shared" si="5"/>
        <v>1113006.4974984401</v>
      </c>
      <c r="G32" s="15"/>
      <c r="H32" s="11">
        <f t="shared" si="3"/>
        <v>1968000</v>
      </c>
    </row>
    <row r="33" spans="4:7" x14ac:dyDescent="0.3">
      <c r="F33"/>
      <c r="G33"/>
    </row>
    <row r="34" spans="4:7" x14ac:dyDescent="0.3">
      <c r="F34"/>
      <c r="G34"/>
    </row>
    <row r="35" spans="4:7" ht="14.4" customHeight="1" x14ac:dyDescent="0.3">
      <c r="F35"/>
      <c r="G35"/>
    </row>
    <row r="36" spans="4:7" x14ac:dyDescent="0.3">
      <c r="F36"/>
      <c r="G36"/>
    </row>
    <row r="37" spans="4:7" x14ac:dyDescent="0.3">
      <c r="D37" s="36"/>
      <c r="F37"/>
      <c r="G37"/>
    </row>
    <row r="38" spans="4:7" x14ac:dyDescent="0.3">
      <c r="F38"/>
      <c r="G38"/>
    </row>
    <row r="39" spans="4:7" x14ac:dyDescent="0.3">
      <c r="F39"/>
      <c r="G39"/>
    </row>
    <row r="40" spans="4:7" x14ac:dyDescent="0.3">
      <c r="F40"/>
      <c r="G40"/>
    </row>
    <row r="41" spans="4:7" x14ac:dyDescent="0.3">
      <c r="F41"/>
      <c r="G41"/>
    </row>
    <row r="42" spans="4:7" x14ac:dyDescent="0.3">
      <c r="F42"/>
      <c r="G42"/>
    </row>
    <row r="43" spans="4:7" x14ac:dyDescent="0.3">
      <c r="F43"/>
      <c r="G43"/>
    </row>
    <row r="44" spans="4:7" x14ac:dyDescent="0.3">
      <c r="F44"/>
      <c r="G44"/>
    </row>
    <row r="45" spans="4:7" x14ac:dyDescent="0.3">
      <c r="F45"/>
      <c r="G45"/>
    </row>
    <row r="46" spans="4:7" x14ac:dyDescent="0.3">
      <c r="F46"/>
      <c r="G46"/>
    </row>
    <row r="47" spans="4:7" x14ac:dyDescent="0.3">
      <c r="F47"/>
      <c r="G47"/>
    </row>
    <row r="48" spans="4:7" x14ac:dyDescent="0.3">
      <c r="F48"/>
      <c r="G48"/>
    </row>
    <row r="49" spans="6:7" x14ac:dyDescent="0.3">
      <c r="F49"/>
      <c r="G49"/>
    </row>
    <row r="50" spans="6:7" x14ac:dyDescent="0.3">
      <c r="F50"/>
      <c r="G50"/>
    </row>
    <row r="51" spans="6:7" x14ac:dyDescent="0.3">
      <c r="F51"/>
      <c r="G51"/>
    </row>
    <row r="52" spans="6:7" x14ac:dyDescent="0.3">
      <c r="F52"/>
      <c r="G52"/>
    </row>
    <row r="53" spans="6:7" x14ac:dyDescent="0.3">
      <c r="F53"/>
      <c r="G53"/>
    </row>
    <row r="54" spans="6:7" x14ac:dyDescent="0.3">
      <c r="F54"/>
      <c r="G54"/>
    </row>
    <row r="55" spans="6:7" x14ac:dyDescent="0.3">
      <c r="F55"/>
      <c r="G55"/>
    </row>
    <row r="56" spans="6:7" x14ac:dyDescent="0.3">
      <c r="F56"/>
      <c r="G56"/>
    </row>
    <row r="57" spans="6:7" x14ac:dyDescent="0.3">
      <c r="F57"/>
      <c r="G57"/>
    </row>
    <row r="58" spans="6:7" x14ac:dyDescent="0.3">
      <c r="F58"/>
      <c r="G58"/>
    </row>
    <row r="59" spans="6:7" x14ac:dyDescent="0.3">
      <c r="F59"/>
      <c r="G59"/>
    </row>
    <row r="60" spans="6:7" x14ac:dyDescent="0.3">
      <c r="F60"/>
      <c r="G60"/>
    </row>
    <row r="61" spans="6:7" x14ac:dyDescent="0.3">
      <c r="F61"/>
      <c r="G61"/>
    </row>
    <row r="62" spans="6:7" x14ac:dyDescent="0.3">
      <c r="F62"/>
      <c r="G62"/>
    </row>
    <row r="63" spans="6:7" x14ac:dyDescent="0.3">
      <c r="F63"/>
      <c r="G63"/>
    </row>
    <row r="64" spans="6:7" x14ac:dyDescent="0.3">
      <c r="F64"/>
      <c r="G64"/>
    </row>
    <row r="65" spans="6:7" x14ac:dyDescent="0.3">
      <c r="F65"/>
      <c r="G65"/>
    </row>
    <row r="66" spans="6:7" x14ac:dyDescent="0.3">
      <c r="F66"/>
      <c r="G66"/>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A Spadefish</vt:lpstr>
      <vt:lpstr>Bar Jack</vt:lpstr>
      <vt:lpstr>Black Grouper</vt:lpstr>
      <vt:lpstr>Black Sea Bass</vt:lpstr>
      <vt:lpstr>Blueline Tilefish</vt:lpstr>
      <vt:lpstr>Gag</vt:lpstr>
      <vt:lpstr>Golden Tilefish</vt:lpstr>
      <vt:lpstr>Gray Triggerfish</vt:lpstr>
      <vt:lpstr>Greater Amberjack</vt:lpstr>
      <vt:lpstr>Hogfish</vt:lpstr>
      <vt:lpstr>FLK-EFL Hogfish</vt:lpstr>
      <vt:lpstr>GA-NC Hogfish</vt:lpstr>
      <vt:lpstr>Mutton Snapper</vt:lpstr>
      <vt:lpstr>Red Grouper</vt:lpstr>
      <vt:lpstr>Red Porgy</vt:lpstr>
      <vt:lpstr>Red Snapper</vt:lpstr>
      <vt:lpstr>Scamp</vt:lpstr>
      <vt:lpstr>Snowy Gropuper</vt:lpstr>
      <vt:lpstr>Vermilion Snapper</vt:lpstr>
      <vt:lpstr>Wreckfish</vt:lpstr>
      <vt:lpstr>Yellowtail Snapper</vt:lpstr>
      <vt:lpstr>Deepwater Complex</vt:lpstr>
      <vt:lpstr>Jacks Complex</vt:lpstr>
      <vt:lpstr>Snappers Complex</vt:lpstr>
      <vt:lpstr>Grunts Complex</vt:lpstr>
      <vt:lpstr>Shallow-Water Complex</vt:lpstr>
      <vt:lpstr>Porgy Complex</vt:lpstr>
      <vt:lpstr>Dolphin</vt:lpstr>
      <vt:lpstr>Wahoo</vt:lpstr>
      <vt:lpstr>King Mack</vt:lpstr>
      <vt:lpstr>Sp Mack</vt:lpstr>
      <vt:lpstr>Cobia</vt:lpstr>
      <vt:lpstr>Atl Cobia</vt:lpstr>
      <vt:lpstr>FLE Cobia</vt:lpstr>
      <vt:lpstr>Calcs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Errigo</dc:creator>
  <cp:lastModifiedBy>Mike Errigo</cp:lastModifiedBy>
  <dcterms:created xsi:type="dcterms:W3CDTF">2011-02-22T17:53:06Z</dcterms:created>
  <dcterms:modified xsi:type="dcterms:W3CDTF">2016-10-02T19:29:21Z</dcterms:modified>
</cp:coreProperties>
</file>