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00" yWindow="210" windowWidth="13980" windowHeight="8130"/>
  </bookViews>
  <sheets>
    <sheet name="FY2013 Biological Matrix" sheetId="2" r:id="rId1"/>
    <sheet name="Sorted" sheetId="5" r:id="rId2"/>
    <sheet name="Ranking Order" sheetId="8" r:id="rId3"/>
  </sheets>
  <definedNames>
    <definedName name="_xlnm.Print_Area" localSheetId="0">'FY2013 Biological Matrix'!$A$1:$AI$162</definedName>
    <definedName name="_xlnm.Print_Titles" localSheetId="0">'FY2013 Biological Matrix'!$1:$13</definedName>
    <definedName name="_xlnm.Print_Titles" localSheetId="1">Sorted!$1:$1</definedName>
  </definedNames>
  <calcPr calcId="125725"/>
</workbook>
</file>

<file path=xl/calcChain.xml><?xml version="1.0" encoding="utf-8"?>
<calcChain xmlns="http://schemas.openxmlformats.org/spreadsheetml/2006/main">
  <c r="T9" i="2"/>
  <c r="H9" s="1"/>
  <c r="T10"/>
  <c r="H10" s="1"/>
  <c r="T11"/>
  <c r="T12"/>
  <c r="H12" s="1"/>
  <c r="T13"/>
  <c r="H13" s="1"/>
  <c r="T14"/>
  <c r="H14" s="1"/>
  <c r="T15"/>
  <c r="H15" s="1"/>
  <c r="T16"/>
  <c r="T17"/>
  <c r="H17" s="1"/>
  <c r="T18"/>
  <c r="T19"/>
  <c r="H19" s="1"/>
  <c r="T20"/>
  <c r="T21"/>
  <c r="H21" s="1"/>
  <c r="T22"/>
  <c r="H22" s="1"/>
  <c r="T23"/>
  <c r="T24"/>
  <c r="T25"/>
  <c r="H25" s="1"/>
  <c r="T26"/>
  <c r="T27"/>
  <c r="T28"/>
  <c r="H28" s="1"/>
  <c r="T29"/>
  <c r="T30"/>
  <c r="H30" s="1"/>
  <c r="T31"/>
  <c r="H31" s="1"/>
  <c r="T32"/>
  <c r="T33"/>
  <c r="H33" s="1"/>
  <c r="T34"/>
  <c r="H34" s="1"/>
  <c r="T35"/>
  <c r="T36"/>
  <c r="H36" s="1"/>
  <c r="T37"/>
  <c r="H37" s="1"/>
  <c r="T38"/>
  <c r="H38" s="1"/>
  <c r="T39"/>
  <c r="T40"/>
  <c r="H40" s="1"/>
  <c r="T41"/>
  <c r="H41" s="1"/>
  <c r="T42"/>
  <c r="T43"/>
  <c r="H43" s="1"/>
  <c r="T44"/>
  <c r="H44" s="1"/>
  <c r="T45"/>
  <c r="H45" s="1"/>
  <c r="T46"/>
  <c r="T47"/>
  <c r="H47" s="1"/>
  <c r="T48"/>
  <c r="H48" s="1"/>
  <c r="T49"/>
  <c r="H49" s="1"/>
  <c r="T50"/>
  <c r="T51"/>
  <c r="T52"/>
  <c r="T53"/>
  <c r="H53" s="1"/>
  <c r="T54"/>
  <c r="T55"/>
  <c r="T56"/>
  <c r="T57"/>
  <c r="H57" s="1"/>
  <c r="T58"/>
  <c r="H58" s="1"/>
  <c r="T59"/>
  <c r="T60"/>
  <c r="H60" s="1"/>
  <c r="T61"/>
  <c r="H61" s="1"/>
  <c r="T62"/>
  <c r="T63"/>
  <c r="H63" s="1"/>
  <c r="T64"/>
  <c r="T65"/>
  <c r="H65" s="1"/>
  <c r="T66"/>
  <c r="H66" s="1"/>
  <c r="T67"/>
  <c r="T68"/>
  <c r="H68" s="1"/>
  <c r="T69"/>
  <c r="H69" s="1"/>
  <c r="T70"/>
  <c r="H70" s="1"/>
  <c r="T71"/>
  <c r="H71" s="1"/>
  <c r="T72"/>
  <c r="H72" s="1"/>
  <c r="T73"/>
  <c r="H73" s="1"/>
  <c r="T74"/>
  <c r="T75"/>
  <c r="H75" s="1"/>
  <c r="T76"/>
  <c r="H76" s="1"/>
  <c r="T77"/>
  <c r="H77" s="1"/>
  <c r="T78"/>
  <c r="H78" s="1"/>
  <c r="T79"/>
  <c r="H79" s="1"/>
  <c r="T80"/>
  <c r="H80" s="1"/>
  <c r="T81"/>
  <c r="H81" s="1"/>
  <c r="T82"/>
  <c r="H82" s="1"/>
  <c r="T83"/>
  <c r="H83" s="1"/>
  <c r="T84"/>
  <c r="H84" s="1"/>
  <c r="T85"/>
  <c r="H85" s="1"/>
  <c r="T86"/>
  <c r="H86" s="1"/>
  <c r="T8"/>
  <c r="AI9"/>
  <c r="G9" s="1"/>
  <c r="AI10"/>
  <c r="G10" s="1"/>
  <c r="AI11"/>
  <c r="G11" s="1"/>
  <c r="AI12"/>
  <c r="G12" s="1"/>
  <c r="AI13"/>
  <c r="G13" s="1"/>
  <c r="AI14"/>
  <c r="G14" s="1"/>
  <c r="AI15"/>
  <c r="G15" s="1"/>
  <c r="AI16"/>
  <c r="G16" s="1"/>
  <c r="AI17"/>
  <c r="AI18"/>
  <c r="AI19"/>
  <c r="G19" s="1"/>
  <c r="AI20"/>
  <c r="G20" s="1"/>
  <c r="AI21"/>
  <c r="AI22"/>
  <c r="G22" s="1"/>
  <c r="AI23"/>
  <c r="G23" s="1"/>
  <c r="AI24"/>
  <c r="G24" s="1"/>
  <c r="AI25"/>
  <c r="AI26"/>
  <c r="AI27"/>
  <c r="G27" s="1"/>
  <c r="P27" s="1"/>
  <c r="AI28"/>
  <c r="G28" s="1"/>
  <c r="AI29"/>
  <c r="AI30"/>
  <c r="G30" s="1"/>
  <c r="AI31"/>
  <c r="G31" s="1"/>
  <c r="AI32"/>
  <c r="AI33"/>
  <c r="AI34"/>
  <c r="G34" s="1"/>
  <c r="AI35"/>
  <c r="G35" s="1"/>
  <c r="AI36"/>
  <c r="G36" s="1"/>
  <c r="AI37"/>
  <c r="G37" s="1"/>
  <c r="AI38"/>
  <c r="G38" s="1"/>
  <c r="AI39"/>
  <c r="G39" s="1"/>
  <c r="AI40"/>
  <c r="G40" s="1"/>
  <c r="AI41"/>
  <c r="G41" s="1"/>
  <c r="AI42"/>
  <c r="G42" s="1"/>
  <c r="AI43"/>
  <c r="G43" s="1"/>
  <c r="AI44"/>
  <c r="G44" s="1"/>
  <c r="AI45"/>
  <c r="AI46"/>
  <c r="G46" s="1"/>
  <c r="AI47"/>
  <c r="G47" s="1"/>
  <c r="AI48"/>
  <c r="G48" s="1"/>
  <c r="AI49"/>
  <c r="G49" s="1"/>
  <c r="AI50"/>
  <c r="G50" s="1"/>
  <c r="AI51"/>
  <c r="G51" s="1"/>
  <c r="AI52"/>
  <c r="G52" s="1"/>
  <c r="AI53"/>
  <c r="G53" s="1"/>
  <c r="AI54"/>
  <c r="G54" s="1"/>
  <c r="AI55"/>
  <c r="G55" s="1"/>
  <c r="AI56"/>
  <c r="G56" s="1"/>
  <c r="AI57"/>
  <c r="G57" s="1"/>
  <c r="AI58"/>
  <c r="G58" s="1"/>
  <c r="AI59"/>
  <c r="G59" s="1"/>
  <c r="AI60"/>
  <c r="G60" s="1"/>
  <c r="AI61"/>
  <c r="G61" s="1"/>
  <c r="AI62"/>
  <c r="G62" s="1"/>
  <c r="P62" s="1"/>
  <c r="AI63"/>
  <c r="G63" s="1"/>
  <c r="AI64"/>
  <c r="AI65"/>
  <c r="G65" s="1"/>
  <c r="AI66"/>
  <c r="G66" s="1"/>
  <c r="P66" s="1"/>
  <c r="AI67"/>
  <c r="G67" s="1"/>
  <c r="AI68"/>
  <c r="G68" s="1"/>
  <c r="AI69"/>
  <c r="G69" s="1"/>
  <c r="AI70"/>
  <c r="G70" s="1"/>
  <c r="AI71"/>
  <c r="G71" s="1"/>
  <c r="AI72"/>
  <c r="G72" s="1"/>
  <c r="AI73"/>
  <c r="G73" s="1"/>
  <c r="AI74"/>
  <c r="G74" s="1"/>
  <c r="AI75"/>
  <c r="G75" s="1"/>
  <c r="AI76"/>
  <c r="G76" s="1"/>
  <c r="AI77"/>
  <c r="G77" s="1"/>
  <c r="AI78"/>
  <c r="G78" s="1"/>
  <c r="AI79"/>
  <c r="G79" s="1"/>
  <c r="AI80"/>
  <c r="G80" s="1"/>
  <c r="AI81"/>
  <c r="G81" s="1"/>
  <c r="AI82"/>
  <c r="G82" s="1"/>
  <c r="AI83"/>
  <c r="G83" s="1"/>
  <c r="AI84"/>
  <c r="G84" s="1"/>
  <c r="AI85"/>
  <c r="G85" s="1"/>
  <c r="AI86"/>
  <c r="G86" s="1"/>
  <c r="AI8"/>
  <c r="G8" s="1"/>
  <c r="H27"/>
  <c r="H52"/>
  <c r="H8"/>
  <c r="H16"/>
  <c r="H35"/>
  <c r="H39"/>
  <c r="H51"/>
  <c r="H64"/>
  <c r="H23"/>
  <c r="H26"/>
  <c r="H54"/>
  <c r="G18"/>
  <c r="H18"/>
  <c r="G21"/>
  <c r="H74"/>
  <c r="H11"/>
  <c r="H50"/>
  <c r="G64"/>
  <c r="H67"/>
  <c r="H56"/>
  <c r="H59"/>
  <c r="G26"/>
  <c r="P26" s="1"/>
  <c r="H55"/>
  <c r="G33"/>
  <c r="G45"/>
  <c r="G17"/>
  <c r="H20"/>
  <c r="H24"/>
  <c r="G25"/>
  <c r="G29"/>
  <c r="H29"/>
  <c r="G32"/>
  <c r="H32"/>
  <c r="H42"/>
  <c r="H46"/>
  <c r="H62"/>
  <c r="P29" l="1"/>
  <c r="P65"/>
  <c r="P38"/>
  <c r="P8"/>
  <c r="P24"/>
  <c r="P16"/>
  <c r="P13"/>
  <c r="P42"/>
  <c r="P80"/>
  <c r="P47"/>
  <c r="P22"/>
  <c r="P15"/>
  <c r="P81"/>
  <c r="P73"/>
  <c r="P57"/>
  <c r="P53"/>
  <c r="P11"/>
  <c r="P54"/>
  <c r="P39"/>
  <c r="P35"/>
  <c r="P40"/>
  <c r="P49"/>
  <c r="P64"/>
  <c r="P85"/>
  <c r="P14"/>
  <c r="P70"/>
  <c r="P31"/>
  <c r="P43"/>
  <c r="P33"/>
  <c r="P83"/>
  <c r="P75"/>
  <c r="P63"/>
  <c r="P48"/>
  <c r="P30"/>
  <c r="P74"/>
  <c r="P86"/>
  <c r="P79"/>
  <c r="P71"/>
  <c r="P59"/>
  <c r="P55"/>
  <c r="P51"/>
  <c r="P44"/>
  <c r="P36"/>
  <c r="P28"/>
  <c r="P20"/>
  <c r="P9"/>
  <c r="P76"/>
  <c r="P25"/>
  <c r="P61"/>
  <c r="P45"/>
  <c r="P41"/>
  <c r="P21"/>
  <c r="P18"/>
  <c r="P19"/>
  <c r="P77"/>
  <c r="P69"/>
  <c r="P34"/>
  <c r="P82"/>
  <c r="P56"/>
  <c r="P50"/>
  <c r="P46"/>
  <c r="P32"/>
  <c r="P12"/>
  <c r="P23"/>
  <c r="P17"/>
  <c r="P67"/>
  <c r="P10"/>
  <c r="P78"/>
  <c r="P72"/>
  <c r="P68"/>
  <c r="P60"/>
  <c r="P58"/>
  <c r="P52"/>
  <c r="P37"/>
  <c r="P84"/>
  <c r="P89" l="1"/>
  <c r="P87"/>
  <c r="P88"/>
</calcChain>
</file>

<file path=xl/comments1.xml><?xml version="1.0" encoding="utf-8"?>
<comments xmlns="http://schemas.openxmlformats.org/spreadsheetml/2006/main">
  <authors>
    <author xml:space="preserve"> Julie Marie Defilippi</author>
    <author>Shannon Bettridge</author>
    <author>Julie Marie Defilippi</author>
    <author>Administrator</author>
    <author>jennifer_l</author>
  </authors>
  <commentList>
    <comment ref="B1" authorId="0">
      <text>
        <r>
          <rPr>
            <b/>
            <sz val="8"/>
            <color indexed="81"/>
            <rFont val="Tahoma"/>
            <family val="2"/>
          </rPr>
          <t xml:space="preserve"> Julie Marie Defilippi:</t>
        </r>
        <r>
          <rPr>
            <sz val="8"/>
            <color indexed="81"/>
            <rFont val="Tahoma"/>
            <family val="2"/>
          </rPr>
          <t xml:space="preserve">
Overfished = A stock size that is below a prescribed biomass threshold.
Overfishing = Harvesting at a rate above a prescribed fishing mortality threshold.
Approaching an Overfished Condition = Based on trends in harvesting effort, fishery resource size, and other appropriate factors, it is estimated that the fishery will become overfished in two years.
Unknown = No recent assessment was conducted or insufficient info about this stock exists to make a determination.
</t>
        </r>
      </text>
    </comment>
    <comment ref="C1" authorId="0">
      <text>
        <r>
          <rPr>
            <b/>
            <sz val="8"/>
            <color indexed="81"/>
            <rFont val="Tahoma"/>
            <family val="2"/>
          </rPr>
          <t xml:space="preserve"> Julie Marie Defilippi:</t>
        </r>
        <r>
          <rPr>
            <sz val="8"/>
            <color indexed="81"/>
            <rFont val="Tahoma"/>
            <family val="2"/>
          </rPr>
          <t xml:space="preserve">
This column refers to the most recently completed stock assessment.</t>
        </r>
      </text>
    </comment>
    <comment ref="D1" authorId="0">
      <text>
        <r>
          <rPr>
            <b/>
            <sz val="8"/>
            <color indexed="81"/>
            <rFont val="Tahoma"/>
            <family val="2"/>
          </rPr>
          <t xml:space="preserve"> Julie Marie Defilippi:</t>
        </r>
        <r>
          <rPr>
            <sz val="8"/>
            <color indexed="81"/>
            <rFont val="Tahoma"/>
            <family val="2"/>
          </rPr>
          <t xml:space="preserve">
This column refers to the stock assessment currently in progress or upcoming when the matrix is being distributed for original submissions.</t>
        </r>
      </text>
    </comment>
    <comment ref="E1" authorId="0">
      <text>
        <r>
          <rPr>
            <b/>
            <sz val="8"/>
            <color indexed="81"/>
            <rFont val="Tahoma"/>
            <family val="2"/>
          </rPr>
          <t xml:space="preserve"> Julie Marie Defilippi:</t>
        </r>
        <r>
          <rPr>
            <sz val="8"/>
            <color indexed="81"/>
            <rFont val="Tahoma"/>
            <family val="2"/>
          </rPr>
          <t xml:space="preserve">
The level of priority assigned by the NEFMC, MAFMC or SAFMC to the fishery determines this score. Please remember to use the full range of values.</t>
        </r>
      </text>
    </comment>
    <comment ref="F1" authorId="0">
      <text>
        <r>
          <rPr>
            <b/>
            <sz val="8"/>
            <color indexed="81"/>
            <rFont val="Tahoma"/>
            <family val="2"/>
          </rPr>
          <t xml:space="preserve"> Julie Marie Defilippi:</t>
        </r>
        <r>
          <rPr>
            <sz val="8"/>
            <color indexed="81"/>
            <rFont val="Tahoma"/>
            <family val="2"/>
          </rPr>
          <t xml:space="preserve">
The level of priority assigned by the ASMFC to the fishery determines this score. Please remember to use the full range of values.</t>
        </r>
      </text>
    </comment>
    <comment ref="G1" authorId="0">
      <text>
        <r>
          <rPr>
            <b/>
            <sz val="8"/>
            <color indexed="81"/>
            <rFont val="Tahoma"/>
            <family val="2"/>
          </rPr>
          <t xml:space="preserve"> Julie Marie Defilippi:</t>
        </r>
        <r>
          <rPr>
            <sz val="8"/>
            <color indexed="81"/>
            <rFont val="Tahoma"/>
            <family val="2"/>
          </rPr>
          <t xml:space="preserve">
The level of priority assigned by the Partner States to the fishery determines this score.  The total score is the average of the scores assigned by all Partner states, rounded to the nearest tenth.</t>
        </r>
      </text>
    </comment>
    <comment ref="H1" authorId="0">
      <text>
        <r>
          <rPr>
            <b/>
            <sz val="8"/>
            <color indexed="81"/>
            <rFont val="Tahoma"/>
            <family val="2"/>
          </rPr>
          <t xml:space="preserve"> Julie Marie Defilippi:</t>
        </r>
        <r>
          <rPr>
            <sz val="8"/>
            <color indexed="81"/>
            <rFont val="Tahoma"/>
            <family val="2"/>
          </rPr>
          <t xml:space="preserve">
The level of priority assigned by NOAA Fisheries to the fishery determines this score.  The total score is the largest of the scores assigned by NMFS NE, NMFS SE and NMFS HMS. </t>
        </r>
      </text>
    </comment>
    <comment ref="I1" authorId="0">
      <text>
        <r>
          <rPr>
            <b/>
            <sz val="8"/>
            <color indexed="81"/>
            <rFont val="Tahoma"/>
            <family val="2"/>
          </rPr>
          <t xml:space="preserve"> Julie Marie Defilippi:</t>
        </r>
        <r>
          <rPr>
            <sz val="8"/>
            <color indexed="81"/>
            <rFont val="Tahoma"/>
            <family val="2"/>
          </rPr>
          <t xml:space="preserve">
IS there a national, regional, or inter-jurisdictional fishery management plan?</t>
        </r>
      </text>
    </comment>
    <comment ref="J1" authorId="0">
      <text>
        <r>
          <rPr>
            <b/>
            <sz val="8"/>
            <color indexed="81"/>
            <rFont val="Tahoma"/>
            <family val="2"/>
          </rPr>
          <t xml:space="preserve"> Julie Marie Defilippi:</t>
        </r>
        <r>
          <rPr>
            <sz val="8"/>
            <color indexed="81"/>
            <rFont val="Tahoma"/>
            <family val="2"/>
          </rPr>
          <t xml:space="preserve">
Year = XXXX
Information on significant change in landings is retrieved from the ACCSP landings Database.</t>
        </r>
      </text>
    </comment>
    <comment ref="K1" authorId="0">
      <text>
        <r>
          <rPr>
            <b/>
            <sz val="8"/>
            <color indexed="81"/>
            <rFont val="Tahoma"/>
            <family val="2"/>
          </rPr>
          <t xml:space="preserve"> Julie Marie Defilippi:</t>
        </r>
        <r>
          <rPr>
            <sz val="8"/>
            <color indexed="81"/>
            <rFont val="Tahoma"/>
            <family val="2"/>
          </rPr>
          <t xml:space="preserve">
Please remember to use the full range of values.</t>
        </r>
      </text>
    </comment>
    <comment ref="L1" authorId="0">
      <text>
        <r>
          <rPr>
            <b/>
            <sz val="8"/>
            <color indexed="81"/>
            <rFont val="Tahoma"/>
            <family val="2"/>
          </rPr>
          <t xml:space="preserve"> Julie Marie Defilippi:</t>
        </r>
        <r>
          <rPr>
            <sz val="8"/>
            <color indexed="81"/>
            <rFont val="Tahoma"/>
            <family val="2"/>
          </rPr>
          <t xml:space="preserve">
This score is for adequacy of the current level of sampling species-wide.  The score is determined by consensus of the Biological Review Panel, not necessarily by stock assessment biologists. </t>
        </r>
      </text>
    </comment>
    <comment ref="M1" authorId="0">
      <text>
        <r>
          <rPr>
            <b/>
            <sz val="8"/>
            <color indexed="81"/>
            <rFont val="Tahoma"/>
            <family val="2"/>
          </rPr>
          <t xml:space="preserve"> Julie Marie Defilippi:</t>
        </r>
        <r>
          <rPr>
            <sz val="8"/>
            <color indexed="81"/>
            <rFont val="Tahoma"/>
            <family val="2"/>
          </rPr>
          <t xml:space="preserve">
When scoring “resilience” the Panel/ SAW/Technical Committees should consider fishery age/maturity, reproductive biology, fecundity, spawning aggregations, and degree of habitat dependence.  </t>
        </r>
      </text>
    </comment>
    <comment ref="N1" authorId="0">
      <text>
        <r>
          <rPr>
            <b/>
            <sz val="8"/>
            <color indexed="81"/>
            <rFont val="Tahoma"/>
            <family val="2"/>
          </rPr>
          <t xml:space="preserve"> Julie Marie Defilippi:</t>
        </r>
        <r>
          <rPr>
            <sz val="8"/>
            <color indexed="81"/>
            <rFont val="Tahoma"/>
            <family val="2"/>
          </rPr>
          <t xml:space="preserve">
This captures the complexity of the fishery in terms of the number of parameters sampled to gear to region.  If a fishery is not well sampled, it needs to be “stratified” more and more cells need to be collected.  </t>
        </r>
      </text>
    </comment>
    <comment ref="U2" authorId="0">
      <text>
        <r>
          <rPr>
            <b/>
            <sz val="8"/>
            <color indexed="81"/>
            <rFont val="Tahoma"/>
            <family val="2"/>
          </rPr>
          <t xml:space="preserve"> Julie Marie Defilippi:</t>
        </r>
        <r>
          <rPr>
            <sz val="8"/>
            <color indexed="81"/>
            <rFont val="Tahoma"/>
            <family val="2"/>
          </rPr>
          <t xml:space="preserve">
Please remember to use the full range of values.</t>
        </r>
      </text>
    </comment>
    <comment ref="A8" authorId="0">
      <text>
        <r>
          <rPr>
            <sz val="8"/>
            <color indexed="81"/>
            <rFont val="Tahoma"/>
            <family val="2"/>
          </rPr>
          <t>Overfished.
Overfishing.</t>
        </r>
      </text>
    </comment>
    <comment ref="A10" authorId="1">
      <text>
        <r>
          <rPr>
            <sz val="8"/>
            <color indexed="81"/>
            <rFont val="Tahoma"/>
            <family val="2"/>
          </rPr>
          <t xml:space="preserve">CSM:
Overfishing.
Not overfished.
UMM:
Not overfishing.
Overfished only in SNE stock.
</t>
        </r>
      </text>
    </comment>
    <comment ref="A11" authorId="1">
      <text>
        <r>
          <rPr>
            <sz val="8"/>
            <color indexed="81"/>
            <rFont val="Tahoma"/>
            <family val="2"/>
          </rPr>
          <t>Mid-At not overfished and overfishing not occurring.  S. At. unkn.</t>
        </r>
        <r>
          <rPr>
            <sz val="8"/>
            <color indexed="81"/>
            <rFont val="Tahoma"/>
            <family val="2"/>
          </rPr>
          <t xml:space="preserve">
</t>
        </r>
      </text>
    </comment>
    <comment ref="A12" authorId="0">
      <text>
        <r>
          <rPr>
            <sz val="8"/>
            <color indexed="81"/>
            <rFont val="Tahoma"/>
            <family val="2"/>
          </rPr>
          <t>Not overfished.
Not overfishing.</t>
        </r>
      </text>
    </comment>
    <comment ref="A13" authorId="1">
      <text>
        <r>
          <rPr>
            <sz val="8"/>
            <color indexed="81"/>
            <rFont val="Tahoma"/>
            <family val="2"/>
          </rPr>
          <t xml:space="preserve">Not Overfishing. 
Not Overfished.
</t>
        </r>
      </text>
    </comment>
    <comment ref="A14" authorId="2">
      <text>
        <r>
          <rPr>
            <b/>
            <sz val="8"/>
            <color indexed="81"/>
            <rFont val="Tahoma"/>
            <family val="2"/>
          </rPr>
          <t>Julie Marie Defilippi:</t>
        </r>
        <r>
          <rPr>
            <sz val="8"/>
            <color indexed="81"/>
            <rFont val="Tahoma"/>
            <family val="2"/>
          </rPr>
          <t xml:space="preserve">
Tina Moore (NC) Did not see this species listed and since hard clam is not a Council nor ASMFC priority like bay scallops, shouldn't they still be considered?
Erik Z. - get input from NY and MA.</t>
        </r>
      </text>
    </comment>
    <comment ref="A15" authorId="0">
      <text>
        <r>
          <rPr>
            <sz val="8"/>
            <color indexed="81"/>
            <rFont val="Tahoma"/>
            <family val="2"/>
          </rPr>
          <t>Not overfishing.
Not overfished - rebuilding.</t>
        </r>
      </text>
    </comment>
    <comment ref="A17" authorId="0">
      <text>
        <r>
          <rPr>
            <b/>
            <sz val="8"/>
            <color indexed="81"/>
            <rFont val="Tahoma"/>
            <family val="2"/>
          </rPr>
          <t xml:space="preserve">Not </t>
        </r>
        <r>
          <rPr>
            <sz val="8"/>
            <color indexed="81"/>
            <rFont val="Tahoma"/>
            <family val="2"/>
          </rPr>
          <t xml:space="preserve">Overfishing and not overfished.
</t>
        </r>
      </text>
    </comment>
    <comment ref="A18" authorId="3">
      <text>
        <r>
          <rPr>
            <sz val="8"/>
            <color indexed="81"/>
            <rFont val="Tahoma"/>
            <family val="2"/>
          </rPr>
          <t>SA: Overfished and Overfishing.
MA: Not overfished and not overfishing - rebuilding.</t>
        </r>
      </text>
    </comment>
    <comment ref="A21" authorId="4">
      <text>
        <r>
          <rPr>
            <sz val="8"/>
            <color indexed="81"/>
            <rFont val="Tahoma"/>
            <family val="2"/>
          </rPr>
          <t>Overfished.
Overfishing.</t>
        </r>
      </text>
    </comment>
    <comment ref="A22" authorId="1">
      <text>
        <r>
          <rPr>
            <sz val="8"/>
            <color indexed="81"/>
            <rFont val="Tahoma"/>
            <family val="2"/>
          </rPr>
          <t xml:space="preserve">Not overfished.  Overfishing is not occurring.
</t>
        </r>
      </text>
    </comment>
    <comment ref="A27" authorId="0">
      <text>
        <r>
          <rPr>
            <sz val="8"/>
            <color indexed="81"/>
            <rFont val="Tahoma"/>
            <family val="2"/>
          </rPr>
          <t>Not overfished.
Not overfishing.</t>
        </r>
      </text>
    </comment>
    <comment ref="A28" authorId="1">
      <text>
        <r>
          <rPr>
            <sz val="8"/>
            <color indexed="81"/>
            <rFont val="Tahoma"/>
            <family val="2"/>
          </rPr>
          <t>Overfishing.  
Not overfished.</t>
        </r>
      </text>
    </comment>
    <comment ref="A30" authorId="0">
      <text>
        <r>
          <rPr>
            <sz val="8"/>
            <color indexed="81"/>
            <rFont val="Tahoma"/>
            <family val="2"/>
          </rPr>
          <t>Not overfishing.</t>
        </r>
      </text>
    </comment>
    <comment ref="A31" authorId="0">
      <text>
        <r>
          <rPr>
            <sz val="8"/>
            <color indexed="81"/>
            <rFont val="Tahoma"/>
            <family val="2"/>
          </rPr>
          <t>Not overfishing.</t>
        </r>
      </text>
    </comment>
    <comment ref="A32" authorId="0">
      <text>
        <r>
          <rPr>
            <sz val="8"/>
            <color indexed="81"/>
            <rFont val="Tahoma"/>
            <family val="2"/>
          </rPr>
          <t>Not overfishing.
Not overfished.</t>
        </r>
      </text>
    </comment>
    <comment ref="A37" authorId="1">
      <text>
        <r>
          <rPr>
            <sz val="8"/>
            <color indexed="81"/>
            <rFont val="Tahoma"/>
            <family val="2"/>
          </rPr>
          <t xml:space="preserve">Not Overfishing. 
Not Overfished.
</t>
        </r>
      </text>
    </comment>
    <comment ref="A38" authorId="0">
      <text>
        <r>
          <rPr>
            <sz val="8"/>
            <color indexed="81"/>
            <rFont val="Tahoma"/>
            <family val="2"/>
          </rPr>
          <t>Not overfishing.</t>
        </r>
      </text>
    </comment>
    <comment ref="A39" authorId="1">
      <text>
        <r>
          <rPr>
            <sz val="8"/>
            <color indexed="81"/>
            <rFont val="Tahoma"/>
            <family val="2"/>
          </rPr>
          <t xml:space="preserve">Not overfished. Overfishing not occurring.
</t>
        </r>
      </text>
    </comment>
    <comment ref="A40" authorId="0">
      <text>
        <r>
          <rPr>
            <sz val="8"/>
            <color indexed="81"/>
            <rFont val="Tahoma"/>
            <family val="2"/>
          </rPr>
          <t>Not overfished.
Not overfishing.</t>
        </r>
      </text>
    </comment>
    <comment ref="A41" authorId="1">
      <text>
        <r>
          <rPr>
            <sz val="8"/>
            <color indexed="81"/>
            <rFont val="Tahoma"/>
            <family val="2"/>
          </rPr>
          <t>Not Overfishing.</t>
        </r>
      </text>
    </comment>
    <comment ref="A43" authorId="1">
      <text>
        <r>
          <rPr>
            <sz val="8"/>
            <color indexed="81"/>
            <rFont val="Tahoma"/>
            <family val="2"/>
          </rPr>
          <t>Not Overfishing.  Not Overfished.</t>
        </r>
      </text>
    </comment>
    <comment ref="A44" authorId="1">
      <text>
        <r>
          <rPr>
            <sz val="8"/>
            <color indexed="81"/>
            <rFont val="Tahoma"/>
            <family val="2"/>
          </rPr>
          <t>Overfished.
Overfishing not occurring.
NMFS NE: No possession limit</t>
        </r>
      </text>
    </comment>
    <comment ref="A45" authorId="1">
      <text>
        <r>
          <rPr>
            <sz val="8"/>
            <color indexed="81"/>
            <rFont val="Tahoma"/>
            <family val="2"/>
          </rPr>
          <t xml:space="preserve">Not Overfishing. 
Not Overfished.
</t>
        </r>
      </text>
    </comment>
    <comment ref="A46" authorId="0">
      <text>
        <r>
          <rPr>
            <sz val="8"/>
            <color indexed="81"/>
            <rFont val="Tahoma"/>
            <family val="2"/>
          </rPr>
          <t>Not overfished.</t>
        </r>
      </text>
    </comment>
    <comment ref="A48" authorId="1">
      <text>
        <r>
          <rPr>
            <sz val="8"/>
            <color indexed="81"/>
            <rFont val="Tahoma"/>
            <family val="2"/>
          </rPr>
          <t xml:space="preserve">Overfished (status unknown), overfishing is occurring.
</t>
        </r>
      </text>
    </comment>
    <comment ref="A49" authorId="0">
      <text>
        <r>
          <rPr>
            <sz val="8"/>
            <color indexed="81"/>
            <rFont val="Tahoma"/>
            <family val="2"/>
          </rPr>
          <t xml:space="preserve">Overfishing and overfished.
</t>
        </r>
      </text>
    </comment>
    <comment ref="A50" authorId="1">
      <text>
        <r>
          <rPr>
            <sz val="8"/>
            <color indexed="81"/>
            <rFont val="Tahoma"/>
            <family val="2"/>
          </rPr>
          <t>Overfished but overfishing is no longer occurring.</t>
        </r>
      </text>
    </comment>
    <comment ref="A52" authorId="0">
      <text>
        <r>
          <rPr>
            <sz val="8"/>
            <color indexed="81"/>
            <rFont val="Tahoma"/>
            <family val="2"/>
          </rPr>
          <t>Overfished.
Overfishing.</t>
        </r>
      </text>
    </comment>
    <comment ref="A53" authorId="1">
      <text>
        <r>
          <rPr>
            <sz val="8"/>
            <color indexed="81"/>
            <rFont val="Tahoma"/>
            <family val="2"/>
          </rPr>
          <t xml:space="preserve">Not Overfishing. 
</t>
        </r>
      </text>
    </comment>
    <comment ref="A54" authorId="1">
      <text>
        <r>
          <rPr>
            <sz val="8"/>
            <color indexed="81"/>
            <rFont val="Tahoma"/>
            <family val="2"/>
          </rPr>
          <t>SA: Unknown
MA: Overfished and Overfishing</t>
        </r>
      </text>
    </comment>
    <comment ref="A56" authorId="1">
      <text>
        <r>
          <rPr>
            <sz val="8"/>
            <color indexed="81"/>
            <rFont val="Tahoma"/>
            <family val="2"/>
          </rPr>
          <t>Not Overfishing. Not Overfished.</t>
        </r>
      </text>
    </comment>
    <comment ref="A60" authorId="0">
      <text>
        <r>
          <rPr>
            <sz val="8"/>
            <color indexed="81"/>
            <rFont val="Tahoma"/>
            <family val="2"/>
          </rPr>
          <t>Overfishing.
Not overfished.</t>
        </r>
      </text>
    </comment>
    <comment ref="A62" authorId="0">
      <text>
        <r>
          <rPr>
            <sz val="8"/>
            <color indexed="81"/>
            <rFont val="Tahoma"/>
            <family val="2"/>
          </rPr>
          <t>Not overfished.
Not overfishing.</t>
        </r>
      </text>
    </comment>
    <comment ref="A63" authorId="0">
      <text>
        <r>
          <rPr>
            <sz val="8"/>
            <color indexed="81"/>
            <rFont val="Tahoma"/>
            <family val="2"/>
          </rPr>
          <t>Not overfished.
Not overfishing.</t>
        </r>
      </text>
    </comment>
    <comment ref="A64" authorId="1">
      <text>
        <r>
          <rPr>
            <sz val="8"/>
            <color indexed="81"/>
            <rFont val="Tahoma"/>
            <family val="2"/>
          </rPr>
          <t xml:space="preserve">Overfishing and Overfished.
</t>
        </r>
      </text>
    </comment>
    <comment ref="A67" authorId="1">
      <text>
        <r>
          <rPr>
            <sz val="8"/>
            <color indexed="81"/>
            <rFont val="Tahoma"/>
            <family val="2"/>
          </rPr>
          <t xml:space="preserve">Not Overfishing. 
Not Overfished.
</t>
        </r>
      </text>
    </comment>
    <comment ref="A68" authorId="1">
      <text>
        <r>
          <rPr>
            <sz val="8"/>
            <color indexed="81"/>
            <rFont val="Tahoma"/>
            <family val="2"/>
          </rPr>
          <t>Not overfished - rebuilding.
Not overfishing.</t>
        </r>
      </text>
    </comment>
    <comment ref="A71" authorId="1">
      <text>
        <r>
          <rPr>
            <sz val="8"/>
            <color indexed="81"/>
            <rFont val="Tahoma"/>
            <family val="2"/>
          </rPr>
          <t>Not overfishing.
Not overfished - rebuilding.</t>
        </r>
      </text>
    </comment>
    <comment ref="A72" authorId="0">
      <text>
        <r>
          <rPr>
            <sz val="8"/>
            <color indexed="81"/>
            <rFont val="Tahoma"/>
            <family val="2"/>
          </rPr>
          <t>Not overfishing.
Not overfished - rebuilding.</t>
        </r>
      </text>
    </comment>
    <comment ref="A73" authorId="1">
      <text>
        <r>
          <rPr>
            <sz val="8"/>
            <color indexed="81"/>
            <rFont val="Tahoma"/>
            <family val="2"/>
          </rPr>
          <t xml:space="preserve">Overfishing and Overfishing.
</t>
        </r>
      </text>
    </comment>
    <comment ref="A74" authorId="1">
      <text>
        <r>
          <rPr>
            <sz val="8"/>
            <color indexed="81"/>
            <rFont val="Tahoma"/>
            <family val="2"/>
          </rPr>
          <t>MA: Not overfished and not overfishing.
SA: Not overfished and overfishing.</t>
        </r>
      </text>
    </comment>
    <comment ref="A76" authorId="1">
      <text>
        <r>
          <rPr>
            <sz val="8"/>
            <color indexed="81"/>
            <rFont val="Tahoma"/>
            <family val="2"/>
          </rPr>
          <t xml:space="preserve">Overfishing.  
Not overfished. 
</t>
        </r>
      </text>
    </comment>
    <comment ref="A80" authorId="0">
      <text>
        <r>
          <rPr>
            <sz val="8"/>
            <color indexed="81"/>
            <rFont val="Tahoma"/>
            <family val="2"/>
          </rPr>
          <t>Not overfishing.</t>
        </r>
      </text>
    </comment>
    <comment ref="A81" authorId="1">
      <text>
        <r>
          <rPr>
            <sz val="8"/>
            <color indexed="81"/>
            <rFont val="Tahoma"/>
            <family val="2"/>
          </rPr>
          <t>GOM/GB: Overfished and overfishing.
SNE/MA: Not overfished and overfishing.
NMFS NE: no possession limit</t>
        </r>
      </text>
    </comment>
    <comment ref="A82" authorId="1">
      <text>
        <r>
          <rPr>
            <sz val="8"/>
            <color indexed="81"/>
            <rFont val="Tahoma"/>
            <family val="2"/>
          </rPr>
          <t>GB: Overfished and overfishing.
GOM: Unknown
SNE/MA: Overfishing and overfished.</t>
        </r>
      </text>
    </comment>
    <comment ref="A83" authorId="1">
      <text>
        <r>
          <rPr>
            <sz val="8"/>
            <color indexed="81"/>
            <rFont val="Tahoma"/>
            <family val="2"/>
          </rPr>
          <t>Overfished, Overfishing not occurring.</t>
        </r>
      </text>
    </comment>
    <comment ref="A84" authorId="0">
      <text>
        <r>
          <rPr>
            <sz val="8"/>
            <color indexed="81"/>
            <rFont val="Tahoma"/>
            <family val="2"/>
          </rPr>
          <t>Not overfished.
Not overfishing.</t>
        </r>
      </text>
    </comment>
    <comment ref="A85" authorId="1">
      <text>
        <r>
          <rPr>
            <sz val="8"/>
            <color indexed="81"/>
            <rFont val="Tahoma"/>
            <family val="2"/>
          </rPr>
          <t>Georges Bank - Not overfishing and overfished.
SNE/Mid-Atlantic - Overfishing and overfished.
CC/GOM - Overfishing and overfished.</t>
        </r>
      </text>
    </comment>
    <comment ref="A86" authorId="1">
      <text>
        <r>
          <rPr>
            <sz val="8"/>
            <color indexed="81"/>
            <rFont val="Tahoma"/>
            <family val="2"/>
          </rPr>
          <t xml:space="preserve">Not Overfishing. Not Overfished.
</t>
        </r>
      </text>
    </comment>
  </commentList>
</comments>
</file>

<file path=xl/sharedStrings.xml><?xml version="1.0" encoding="utf-8"?>
<sst xmlns="http://schemas.openxmlformats.org/spreadsheetml/2006/main" count="1101" uniqueCount="320">
  <si>
    <t>Fishery</t>
  </si>
  <si>
    <t>Council</t>
  </si>
  <si>
    <t>ASMFC</t>
  </si>
  <si>
    <t>State</t>
  </si>
  <si>
    <t>NMFS</t>
  </si>
  <si>
    <t xml:space="preserve">Sig. change </t>
  </si>
  <si>
    <t>Adequacy</t>
  </si>
  <si>
    <t>Stock</t>
  </si>
  <si>
    <t># sampling</t>
  </si>
  <si>
    <t>Seasonality</t>
  </si>
  <si>
    <t>TOTAL</t>
  </si>
  <si>
    <t>NMFS NE</t>
  </si>
  <si>
    <t>NMFS SE</t>
  </si>
  <si>
    <t>NMFS HMS</t>
  </si>
  <si>
    <t>ME</t>
  </si>
  <si>
    <t>NH</t>
  </si>
  <si>
    <t>MA</t>
  </si>
  <si>
    <t>RI</t>
  </si>
  <si>
    <t>CT</t>
  </si>
  <si>
    <t>NY</t>
  </si>
  <si>
    <t>NJ</t>
  </si>
  <si>
    <t>DE</t>
  </si>
  <si>
    <t>MD</t>
  </si>
  <si>
    <t>VA</t>
  </si>
  <si>
    <t>NC</t>
  </si>
  <si>
    <t>SC</t>
  </si>
  <si>
    <t>GA</t>
  </si>
  <si>
    <t>FL</t>
  </si>
  <si>
    <t>State Avg</t>
  </si>
  <si>
    <t>Status</t>
  </si>
  <si>
    <t>Priority</t>
  </si>
  <si>
    <t>Managed</t>
  </si>
  <si>
    <t>in landings</t>
  </si>
  <si>
    <t>in mgmt</t>
  </si>
  <si>
    <t>of level of</t>
  </si>
  <si>
    <t>Resilience</t>
  </si>
  <si>
    <t>strata</t>
  </si>
  <si>
    <t>of fishery</t>
  </si>
  <si>
    <t>Score</t>
  </si>
  <si>
    <t>sampling</t>
  </si>
  <si>
    <t>K: known</t>
  </si>
  <si>
    <t>0=NA</t>
  </si>
  <si>
    <t>0 = No</t>
  </si>
  <si>
    <t>1= &lt;25%</t>
  </si>
  <si>
    <t>0= None</t>
  </si>
  <si>
    <t xml:space="preserve">0=Over- </t>
  </si>
  <si>
    <t>1 = resilient</t>
  </si>
  <si>
    <t>1= &lt;20</t>
  </si>
  <si>
    <t>1= &gt;9 mo</t>
  </si>
  <si>
    <t>U: unkn</t>
  </si>
  <si>
    <t>1=low</t>
  </si>
  <si>
    <t>1 = Yes</t>
  </si>
  <si>
    <t>3= 25-75%</t>
  </si>
  <si>
    <t>1=Minor</t>
  </si>
  <si>
    <t xml:space="preserve">sampled, </t>
  </si>
  <si>
    <t>5 = vulnerable</t>
  </si>
  <si>
    <t>3= 20-75</t>
  </si>
  <si>
    <t>3= 1-9 mo</t>
  </si>
  <si>
    <t>K/U: partly</t>
  </si>
  <si>
    <t>5=high</t>
  </si>
  <si>
    <t>5= &gt;75%</t>
  </si>
  <si>
    <t>5= Signif</t>
  </si>
  <si>
    <t>5= none</t>
  </si>
  <si>
    <t>5= &gt;75</t>
  </si>
  <si>
    <t>5= &lt;1 mo</t>
  </si>
  <si>
    <t xml:space="preserve"> known</t>
  </si>
  <si>
    <t>Species</t>
  </si>
  <si>
    <t>U</t>
  </si>
  <si>
    <r>
      <t xml:space="preserve">Scup 
</t>
    </r>
    <r>
      <rPr>
        <i/>
        <sz val="9"/>
        <rFont val="Arial"/>
        <family val="2"/>
      </rPr>
      <t>Stenotomus chrysops</t>
    </r>
  </si>
  <si>
    <t>K</t>
  </si>
  <si>
    <r>
      <t xml:space="preserve">Spiny Dogfish 
</t>
    </r>
    <r>
      <rPr>
        <i/>
        <sz val="9"/>
        <rFont val="Arial"/>
        <family val="2"/>
      </rPr>
      <t>Squalus acanthias</t>
    </r>
  </si>
  <si>
    <r>
      <t xml:space="preserve">Summer Flounder 
</t>
    </r>
    <r>
      <rPr>
        <i/>
        <sz val="9"/>
        <rFont val="Arial"/>
        <family val="2"/>
      </rPr>
      <t>Paralichthys dentatus</t>
    </r>
  </si>
  <si>
    <r>
      <t xml:space="preserve">Winter Flounder 
</t>
    </r>
    <r>
      <rPr>
        <i/>
        <sz val="9"/>
        <rFont val="Arial"/>
        <family val="2"/>
      </rPr>
      <t>Pleuronectes americanus</t>
    </r>
  </si>
  <si>
    <r>
      <t xml:space="preserve">American Eel 
</t>
    </r>
    <r>
      <rPr>
        <i/>
        <sz val="9"/>
        <rFont val="Arial"/>
        <family val="2"/>
      </rPr>
      <t>Anguilla rostrata</t>
    </r>
  </si>
  <si>
    <r>
      <t xml:space="preserve">Shad 
</t>
    </r>
    <r>
      <rPr>
        <i/>
        <sz val="9"/>
        <rFont val="Arial"/>
        <family val="2"/>
      </rPr>
      <t>Alosa sapidissima/mediocris</t>
    </r>
  </si>
  <si>
    <r>
      <t xml:space="preserve">Weakfish 
</t>
    </r>
    <r>
      <rPr>
        <i/>
        <sz val="9"/>
        <rFont val="Arial"/>
        <family val="2"/>
      </rPr>
      <t>Cynoscion regalis</t>
    </r>
  </si>
  <si>
    <r>
      <t xml:space="preserve">Red Porgy
</t>
    </r>
    <r>
      <rPr>
        <i/>
        <sz val="9"/>
        <rFont val="Arial"/>
        <family val="2"/>
      </rPr>
      <t>Pagrus pagrus</t>
    </r>
  </si>
  <si>
    <r>
      <t xml:space="preserve">N. Short-fin Squid 
</t>
    </r>
    <r>
      <rPr>
        <i/>
        <sz val="9"/>
        <rFont val="Arial"/>
        <family val="2"/>
      </rPr>
      <t>Illex illecebrosus</t>
    </r>
  </si>
  <si>
    <r>
      <t xml:space="preserve">Tautog
</t>
    </r>
    <r>
      <rPr>
        <i/>
        <sz val="9"/>
        <rFont val="Arial"/>
        <family val="2"/>
      </rPr>
      <t>Tautoga onitis</t>
    </r>
  </si>
  <si>
    <t>K/U</t>
  </si>
  <si>
    <r>
      <t xml:space="preserve">Snowy Grouper
</t>
    </r>
    <r>
      <rPr>
        <i/>
        <sz val="9"/>
        <rFont val="Arial"/>
        <family val="2"/>
      </rPr>
      <t>Epinephelus niveatus</t>
    </r>
  </si>
  <si>
    <r>
      <t xml:space="preserve">River Herring
</t>
    </r>
    <r>
      <rPr>
        <i/>
        <sz val="9"/>
        <rFont val="Arial"/>
        <family val="2"/>
      </rPr>
      <t>Alosa</t>
    </r>
  </si>
  <si>
    <r>
      <t xml:space="preserve">American Lobster
</t>
    </r>
    <r>
      <rPr>
        <i/>
        <sz val="9"/>
        <rFont val="Arial"/>
        <family val="2"/>
      </rPr>
      <t>Homarus americanus</t>
    </r>
  </si>
  <si>
    <r>
      <t xml:space="preserve">Wahoo
</t>
    </r>
    <r>
      <rPr>
        <i/>
        <sz val="9"/>
        <rFont val="Arial"/>
        <family val="2"/>
      </rPr>
      <t>Acanthocybium solandri</t>
    </r>
  </si>
  <si>
    <r>
      <t xml:space="preserve">Bluefish
</t>
    </r>
    <r>
      <rPr>
        <i/>
        <sz val="9"/>
        <rFont val="Arial"/>
        <family val="2"/>
      </rPr>
      <t>Pomatomus saltatrix</t>
    </r>
  </si>
  <si>
    <r>
      <t xml:space="preserve">Ocean Quahog
</t>
    </r>
    <r>
      <rPr>
        <i/>
        <sz val="9"/>
        <rFont val="Arial"/>
        <family val="2"/>
      </rPr>
      <t>Arctica islandica</t>
    </r>
  </si>
  <si>
    <r>
      <t xml:space="preserve">Northern Shrimp
</t>
    </r>
    <r>
      <rPr>
        <i/>
        <sz val="9"/>
        <rFont val="Arial"/>
        <family val="2"/>
      </rPr>
      <t>Pandalus borealis</t>
    </r>
  </si>
  <si>
    <r>
      <t xml:space="preserve">Winter Skate
</t>
    </r>
    <r>
      <rPr>
        <i/>
        <sz val="9"/>
        <rFont val="Arial"/>
        <family val="2"/>
      </rPr>
      <t>Raja ocellata</t>
    </r>
  </si>
  <si>
    <r>
      <t xml:space="preserve">King Mackerel
</t>
    </r>
    <r>
      <rPr>
        <i/>
        <sz val="9"/>
        <rFont val="Arial"/>
        <family val="2"/>
      </rPr>
      <t>Scomberomorus</t>
    </r>
  </si>
  <si>
    <r>
      <t xml:space="preserve">Gag Grouper
</t>
    </r>
    <r>
      <rPr>
        <i/>
        <sz val="9"/>
        <rFont val="Arial"/>
        <family val="2"/>
      </rPr>
      <t>Mycteroperca microlepis</t>
    </r>
  </si>
  <si>
    <r>
      <t xml:space="preserve">Red Drum
</t>
    </r>
    <r>
      <rPr>
        <i/>
        <sz val="9"/>
        <rFont val="Arial"/>
        <family val="2"/>
      </rPr>
      <t>Sciaenops ocellatus</t>
    </r>
  </si>
  <si>
    <r>
      <t xml:space="preserve">Atlantic Croaker
</t>
    </r>
    <r>
      <rPr>
        <i/>
        <sz val="9"/>
        <rFont val="Arial"/>
        <family val="2"/>
      </rPr>
      <t>Micropogonias undulatus</t>
    </r>
  </si>
  <si>
    <r>
      <t xml:space="preserve">Little Skate
</t>
    </r>
    <r>
      <rPr>
        <i/>
        <sz val="9"/>
        <rFont val="Arial"/>
        <family val="2"/>
      </rPr>
      <t>Raja erinacea</t>
    </r>
  </si>
  <si>
    <r>
      <t xml:space="preserve">Scamp 
</t>
    </r>
    <r>
      <rPr>
        <i/>
        <sz val="9"/>
        <rFont val="Arial"/>
        <family val="2"/>
      </rPr>
      <t>Mycteroperca phenax</t>
    </r>
  </si>
  <si>
    <r>
      <t xml:space="preserve">Sea Scallop 
</t>
    </r>
    <r>
      <rPr>
        <i/>
        <sz val="9"/>
        <rFont val="Arial"/>
        <family val="2"/>
      </rPr>
      <t>Placopecten magellanicus</t>
    </r>
  </si>
  <si>
    <r>
      <t xml:space="preserve">Spanish Mackerel
</t>
    </r>
    <r>
      <rPr>
        <i/>
        <sz val="9"/>
        <rFont val="Arial"/>
        <family val="2"/>
      </rPr>
      <t>Scomberomorus maculatus</t>
    </r>
  </si>
  <si>
    <r>
      <t xml:space="preserve">Bluefin Tuna 
</t>
    </r>
    <r>
      <rPr>
        <i/>
        <sz val="9"/>
        <rFont val="Arial"/>
        <family val="2"/>
      </rPr>
      <t>Thunnus thynnus</t>
    </r>
  </si>
  <si>
    <r>
      <t xml:space="preserve">Atlantic Herring
</t>
    </r>
    <r>
      <rPr>
        <i/>
        <sz val="9"/>
        <rFont val="Arial"/>
        <family val="2"/>
      </rPr>
      <t>Clupea harengus</t>
    </r>
  </si>
  <si>
    <r>
      <t xml:space="preserve">Ocean Pout
</t>
    </r>
    <r>
      <rPr>
        <i/>
        <sz val="9"/>
        <rFont val="Arial"/>
        <family val="2"/>
      </rPr>
      <t>Macrozoarces americanus</t>
    </r>
  </si>
  <si>
    <r>
      <t xml:space="preserve">Sheepshead
</t>
    </r>
    <r>
      <rPr>
        <i/>
        <sz val="9"/>
        <rFont val="Arial"/>
        <family val="2"/>
      </rPr>
      <t>Archosargus probatocephalus</t>
    </r>
  </si>
  <si>
    <r>
      <t xml:space="preserve">Atlantic Surf Clams
</t>
    </r>
    <r>
      <rPr>
        <i/>
        <sz val="9"/>
        <rFont val="Arial"/>
        <family val="2"/>
      </rPr>
      <t>Spisula solidissima</t>
    </r>
  </si>
  <si>
    <r>
      <t xml:space="preserve">Wreckfish
</t>
    </r>
    <r>
      <rPr>
        <i/>
        <sz val="9"/>
        <rFont val="Arial"/>
        <family val="2"/>
      </rPr>
      <t>Polyprion americanus</t>
    </r>
  </si>
  <si>
    <r>
      <t xml:space="preserve">Horseshoe Crab
</t>
    </r>
    <r>
      <rPr>
        <i/>
        <sz val="9"/>
        <rFont val="Arial"/>
        <family val="2"/>
      </rPr>
      <t>Limulus polyphemus</t>
    </r>
  </si>
  <si>
    <r>
      <t xml:space="preserve">Dolphin
</t>
    </r>
    <r>
      <rPr>
        <i/>
        <sz val="9"/>
        <rFont val="Arial"/>
        <family val="2"/>
      </rPr>
      <t>Coryphaena hippurus</t>
    </r>
  </si>
  <si>
    <r>
      <t xml:space="preserve">Striped Bass
</t>
    </r>
    <r>
      <rPr>
        <i/>
        <sz val="9"/>
        <rFont val="Arial"/>
        <family val="2"/>
      </rPr>
      <t>Morone saxatilis</t>
    </r>
  </si>
  <si>
    <r>
      <t xml:space="preserve">Sea Urchin
</t>
    </r>
    <r>
      <rPr>
        <i/>
        <sz val="9"/>
        <rFont val="Arial"/>
        <family val="2"/>
      </rPr>
      <t>Strongylocentrotus</t>
    </r>
  </si>
  <si>
    <r>
      <t xml:space="preserve">Southern Flounder
</t>
    </r>
    <r>
      <rPr>
        <i/>
        <sz val="9"/>
        <rFont val="Arial"/>
        <family val="2"/>
      </rPr>
      <t>Paralichthys lethostigma</t>
    </r>
  </si>
  <si>
    <r>
      <t xml:space="preserve">Sea Cucumber
</t>
    </r>
    <r>
      <rPr>
        <i/>
        <sz val="9"/>
        <rFont val="Arial"/>
        <family val="2"/>
      </rPr>
      <t>Holothuroidea</t>
    </r>
  </si>
  <si>
    <r>
      <t xml:space="preserve">Windowpane Flounder
</t>
    </r>
    <r>
      <rPr>
        <i/>
        <sz val="9"/>
        <rFont val="Arial"/>
        <family val="2"/>
      </rPr>
      <t>Scophthalmus aquosus</t>
    </r>
  </si>
  <si>
    <r>
      <t xml:space="preserve">Yellowtail Snapper
</t>
    </r>
    <r>
      <rPr>
        <i/>
        <sz val="9"/>
        <rFont val="Arial"/>
        <family val="2"/>
      </rPr>
      <t>Ocyurus chrysurus</t>
    </r>
  </si>
  <si>
    <r>
      <t xml:space="preserve">Spot
</t>
    </r>
    <r>
      <rPr>
        <i/>
        <sz val="9"/>
        <rFont val="Arial"/>
        <family val="2"/>
      </rPr>
      <t>Leiostomus xanthurus</t>
    </r>
  </si>
  <si>
    <r>
      <t>Black Drum</t>
    </r>
    <r>
      <rPr>
        <i/>
        <sz val="9"/>
        <rFont val="Arial"/>
        <family val="2"/>
      </rPr>
      <t xml:space="preserve">
Pogonias cromis</t>
    </r>
  </si>
  <si>
    <r>
      <t xml:space="preserve">Hagfish
</t>
    </r>
    <r>
      <rPr>
        <i/>
        <sz val="9"/>
        <rFont val="Arial"/>
        <family val="2"/>
      </rPr>
      <t>Myxinidae</t>
    </r>
  </si>
  <si>
    <r>
      <t xml:space="preserve">Southern Kingfish
</t>
    </r>
    <r>
      <rPr>
        <i/>
        <sz val="9"/>
        <rFont val="Arial"/>
        <family val="2"/>
      </rPr>
      <t>Menticirrhus americanus</t>
    </r>
  </si>
  <si>
    <r>
      <t xml:space="preserve">Triple Tail
</t>
    </r>
    <r>
      <rPr>
        <i/>
        <sz val="9"/>
        <rFont val="Arial"/>
        <family val="2"/>
      </rPr>
      <t>Lobotes surinamensis</t>
    </r>
  </si>
  <si>
    <r>
      <t xml:space="preserve">Black Sea Bass (1)  
</t>
    </r>
    <r>
      <rPr>
        <i/>
        <sz val="9"/>
        <rFont val="Arial"/>
        <family val="2"/>
      </rPr>
      <t>Centropristis striata</t>
    </r>
  </si>
  <si>
    <r>
      <t xml:space="preserve">Vermilion Snapper 
</t>
    </r>
    <r>
      <rPr>
        <i/>
        <sz val="9"/>
        <rFont val="Arial"/>
        <family val="2"/>
      </rPr>
      <t>Rhomboplites aurorubens</t>
    </r>
  </si>
  <si>
    <r>
      <t xml:space="preserve">Atlantic Cod                                       </t>
    </r>
    <r>
      <rPr>
        <i/>
        <sz val="9"/>
        <rFont val="Arial"/>
        <family val="2"/>
      </rPr>
      <t>Gadus morhua</t>
    </r>
  </si>
  <si>
    <r>
      <t xml:space="preserve">Atlantic Halibut                                  </t>
    </r>
    <r>
      <rPr>
        <i/>
        <sz val="9"/>
        <rFont val="Arial"/>
        <family val="2"/>
      </rPr>
      <t>Hippoglossus hippoglossus</t>
    </r>
  </si>
  <si>
    <r>
      <t xml:space="preserve">Atlantic Mackerel                                                    </t>
    </r>
    <r>
      <rPr>
        <i/>
        <sz val="9"/>
        <rFont val="Arial"/>
        <family val="2"/>
      </rPr>
      <t>Scomber scombrus</t>
    </r>
  </si>
  <si>
    <r>
      <t xml:space="preserve">Atlantic Wolffish </t>
    </r>
    <r>
      <rPr>
        <i/>
        <sz val="9"/>
        <rFont val="Arial"/>
        <family val="2"/>
      </rPr>
      <t xml:space="preserve">                               Anarhichas lupus  </t>
    </r>
  </si>
  <si>
    <r>
      <t xml:space="preserve">Black Grouper                                                      </t>
    </r>
    <r>
      <rPr>
        <i/>
        <sz val="9"/>
        <rFont val="Arial"/>
        <family val="2"/>
      </rPr>
      <t>Mycteroperca bonaci</t>
    </r>
  </si>
  <si>
    <r>
      <t xml:space="preserve">Blueline Tilefish                                                        </t>
    </r>
    <r>
      <rPr>
        <i/>
        <sz val="9"/>
        <rFont val="Arial"/>
        <family val="2"/>
      </rPr>
      <t>Caulolatilus microps</t>
    </r>
  </si>
  <si>
    <r>
      <t xml:space="preserve">Cobia                                                 </t>
    </r>
    <r>
      <rPr>
        <i/>
        <sz val="9"/>
        <rFont val="Arial"/>
        <family val="2"/>
      </rPr>
      <t>Rachycentron canadum</t>
    </r>
  </si>
  <si>
    <r>
      <t>Butterfish</t>
    </r>
    <r>
      <rPr>
        <i/>
        <sz val="9"/>
        <rFont val="Arial"/>
        <family val="2"/>
      </rPr>
      <t xml:space="preserve"> </t>
    </r>
    <r>
      <rPr>
        <sz val="9"/>
        <rFont val="Arial"/>
        <family val="2"/>
      </rPr>
      <t xml:space="preserve">                                         </t>
    </r>
    <r>
      <rPr>
        <i/>
        <sz val="9"/>
        <rFont val="Arial"/>
        <family val="2"/>
      </rPr>
      <t xml:space="preserve"> Peprilus triacanthus</t>
    </r>
  </si>
  <si>
    <r>
      <t xml:space="preserve">Cusk                                                    </t>
    </r>
    <r>
      <rPr>
        <i/>
        <sz val="9"/>
        <rFont val="Arial"/>
        <family val="2"/>
      </rPr>
      <t>Brosme brosme</t>
    </r>
  </si>
  <si>
    <r>
      <t xml:space="preserve">Deep Sea Red Crab                        </t>
    </r>
    <r>
      <rPr>
        <i/>
        <sz val="9"/>
        <rFont val="Arial"/>
        <family val="2"/>
      </rPr>
      <t>Geryon quinquedens</t>
    </r>
  </si>
  <si>
    <r>
      <t xml:space="preserve">Gray Snapper                                   </t>
    </r>
    <r>
      <rPr>
        <i/>
        <sz val="9"/>
        <rFont val="Arial"/>
        <family val="2"/>
      </rPr>
      <t xml:space="preserve"> Lutjanus griseus</t>
    </r>
  </si>
  <si>
    <r>
      <t xml:space="preserve">Haddock                                                </t>
    </r>
    <r>
      <rPr>
        <i/>
        <sz val="9"/>
        <rFont val="Arial"/>
        <family val="2"/>
      </rPr>
      <t>Melanogrammus aeglefinus</t>
    </r>
  </si>
  <si>
    <r>
      <t xml:space="preserve">Hogfish                </t>
    </r>
    <r>
      <rPr>
        <i/>
        <sz val="9"/>
        <rFont val="Arial"/>
        <family val="2"/>
      </rPr>
      <t xml:space="preserve">                                 Lachnolaimus maximus</t>
    </r>
  </si>
  <si>
    <r>
      <t xml:space="preserve">Lane Snapper  </t>
    </r>
    <r>
      <rPr>
        <i/>
        <sz val="9"/>
        <rFont val="Arial"/>
        <family val="2"/>
      </rPr>
      <t xml:space="preserve">                                                   Lutjanus synagris</t>
    </r>
  </si>
  <si>
    <r>
      <t xml:space="preserve">Mutton Snapper                                </t>
    </r>
    <r>
      <rPr>
        <i/>
        <sz val="9"/>
        <rFont val="Arial"/>
        <family val="2"/>
      </rPr>
      <t>Lutjanus analis</t>
    </r>
  </si>
  <si>
    <r>
      <t xml:space="preserve">Northern Puffer                       </t>
    </r>
    <r>
      <rPr>
        <i/>
        <sz val="9"/>
        <rFont val="Arial"/>
        <family val="2"/>
      </rPr>
      <t xml:space="preserve">  Sphoeroides maculatus</t>
    </r>
  </si>
  <si>
    <r>
      <t xml:space="preserve">Offshore Hake           </t>
    </r>
    <r>
      <rPr>
        <i/>
        <sz val="9"/>
        <rFont val="Arial"/>
        <family val="2"/>
      </rPr>
      <t xml:space="preserve">                               Merluccius albidus</t>
    </r>
  </si>
  <si>
    <r>
      <t xml:space="preserve">Pollock                                               </t>
    </r>
    <r>
      <rPr>
        <i/>
        <sz val="9"/>
        <rFont val="Arial"/>
        <family val="2"/>
      </rPr>
      <t xml:space="preserve"> Pollachius virens</t>
    </r>
  </si>
  <si>
    <r>
      <t xml:space="preserve">Red Hake                   </t>
    </r>
    <r>
      <rPr>
        <i/>
        <sz val="9"/>
        <rFont val="Arial"/>
        <family val="2"/>
      </rPr>
      <t xml:space="preserve">         Urophycis chuss</t>
    </r>
  </si>
  <si>
    <r>
      <t xml:space="preserve">Silk Snapper              </t>
    </r>
    <r>
      <rPr>
        <i/>
        <sz val="9"/>
        <rFont val="Arial"/>
        <family val="2"/>
      </rPr>
      <t xml:space="preserve">                         Lutjanus vivanus</t>
    </r>
  </si>
  <si>
    <r>
      <t xml:space="preserve">Warsaw Grouper                 </t>
    </r>
    <r>
      <rPr>
        <i/>
        <sz val="9"/>
        <rFont val="Arial"/>
        <family val="2"/>
      </rPr>
      <t>Epinephelus nigritus</t>
    </r>
  </si>
  <si>
    <r>
      <t xml:space="preserve">White Hake     </t>
    </r>
    <r>
      <rPr>
        <i/>
        <sz val="9"/>
        <rFont val="Arial"/>
        <family val="2"/>
      </rPr>
      <t xml:space="preserve">                                   Urophycis tenuis</t>
    </r>
  </si>
  <si>
    <r>
      <t xml:space="preserve">Golden Crab                                        </t>
    </r>
    <r>
      <rPr>
        <i/>
        <sz val="9"/>
        <rFont val="Arial"/>
        <family val="2"/>
      </rPr>
      <t>Chaceon fenneri </t>
    </r>
  </si>
  <si>
    <r>
      <t xml:space="preserve">Cannonball Jellyfish           </t>
    </r>
    <r>
      <rPr>
        <i/>
        <sz val="9"/>
        <rFont val="Arial"/>
        <family val="2"/>
      </rPr>
      <t>Stomolophus meleagris</t>
    </r>
  </si>
  <si>
    <r>
      <t xml:space="preserve">Gray Sole                                           </t>
    </r>
    <r>
      <rPr>
        <i/>
        <sz val="9"/>
        <rFont val="Arial"/>
        <family val="2"/>
      </rPr>
      <t xml:space="preserve">Glyptocephalus cynoglossus </t>
    </r>
  </si>
  <si>
    <r>
      <t xml:space="preserve">Hard Clam               
 </t>
    </r>
    <r>
      <rPr>
        <i/>
        <sz val="9"/>
        <rFont val="Arial"/>
        <family val="2"/>
      </rPr>
      <t>Mercenaria mercenaria</t>
    </r>
  </si>
  <si>
    <r>
      <t xml:space="preserve">White Grunt
</t>
    </r>
    <r>
      <rPr>
        <i/>
        <sz val="9"/>
        <rFont val="Arial"/>
        <family val="2"/>
      </rPr>
      <t>Haemulon plumieri</t>
    </r>
  </si>
  <si>
    <r>
      <t xml:space="preserve">Red Grouper </t>
    </r>
    <r>
      <rPr>
        <i/>
        <sz val="9"/>
        <rFont val="Arial"/>
        <family val="2"/>
      </rPr>
      <t xml:space="preserve">  
Epinephelus morio</t>
    </r>
  </si>
  <si>
    <r>
      <t xml:space="preserve">Greater Amberjack                                            </t>
    </r>
    <r>
      <rPr>
        <i/>
        <sz val="9"/>
        <rFont val="Arial"/>
        <family val="2"/>
      </rPr>
      <t>Seriola dumerili</t>
    </r>
  </si>
  <si>
    <r>
      <t xml:space="preserve">Gray Triggerfish  
</t>
    </r>
    <r>
      <rPr>
        <i/>
        <sz val="9"/>
        <rFont val="Arial"/>
        <family val="2"/>
      </rPr>
      <t>Balistes capriscus</t>
    </r>
  </si>
  <si>
    <t>75th percentile</t>
  </si>
  <si>
    <t>50th percentile</t>
  </si>
  <si>
    <t>25th percentile</t>
  </si>
  <si>
    <t>Whelk
Channeled, Knobbed, Lightning</t>
  </si>
  <si>
    <r>
      <t xml:space="preserve">Goosefish                       
</t>
    </r>
    <r>
      <rPr>
        <i/>
        <sz val="9"/>
        <rFont val="Arial"/>
        <family val="2"/>
      </rPr>
      <t>Lophius americanus</t>
    </r>
  </si>
  <si>
    <r>
      <t xml:space="preserve">Red Snapper   
</t>
    </r>
    <r>
      <rPr>
        <i/>
        <sz val="9"/>
        <rFont val="Arial"/>
        <family val="2"/>
      </rPr>
      <t>Lutjanus campechanus</t>
    </r>
  </si>
  <si>
    <r>
      <t xml:space="preserve">Speckled Hind    </t>
    </r>
    <r>
      <rPr>
        <i/>
        <sz val="9"/>
        <rFont val="Arial"/>
        <family val="2"/>
      </rPr>
      <t xml:space="preserve"> 
Epinephelus drummondhayi</t>
    </r>
  </si>
  <si>
    <r>
      <t>Nassau Grouper</t>
    </r>
    <r>
      <rPr>
        <i/>
        <sz val="9"/>
        <rFont val="Arial"/>
        <family val="2"/>
      </rPr>
      <t xml:space="preserve"> 
Epinephelus striatus</t>
    </r>
  </si>
  <si>
    <r>
      <t xml:space="preserve">Atlantic Sturgeon                        </t>
    </r>
    <r>
      <rPr>
        <i/>
        <sz val="9"/>
        <rFont val="Arial"/>
        <family val="2"/>
      </rPr>
      <t>Acipenser oxyrhynchus</t>
    </r>
  </si>
  <si>
    <r>
      <t xml:space="preserve">Goliath Grouper
</t>
    </r>
    <r>
      <rPr>
        <i/>
        <sz val="9"/>
        <rFont val="Arial"/>
        <family val="2"/>
      </rPr>
      <t>Epinephelus itajara</t>
    </r>
  </si>
  <si>
    <t>Species not possible to score</t>
  </si>
  <si>
    <t>Species with adequate sampling</t>
  </si>
  <si>
    <r>
      <t xml:space="preserve">Atlantic Menhaden 
</t>
    </r>
    <r>
      <rPr>
        <i/>
        <sz val="9"/>
        <rFont val="Arial"/>
        <family val="2"/>
      </rPr>
      <t>Brevoortia tyrannus</t>
    </r>
  </si>
  <si>
    <r>
      <t xml:space="preserve">Acadian Redfish               
</t>
    </r>
    <r>
      <rPr>
        <i/>
        <sz val="9"/>
        <rFont val="Arial"/>
        <family val="2"/>
      </rPr>
      <t>Sebastes fasciatus</t>
    </r>
  </si>
  <si>
    <r>
      <t xml:space="preserve">American Plaice 
</t>
    </r>
    <r>
      <rPr>
        <i/>
        <sz val="9"/>
        <rFont val="Arial"/>
        <family val="2"/>
      </rPr>
      <t>Hippoglossoides platessoides</t>
    </r>
  </si>
  <si>
    <r>
      <t xml:space="preserve">Spiny Lobster  </t>
    </r>
    <r>
      <rPr>
        <i/>
        <sz val="9"/>
        <rFont val="Arial"/>
        <family val="2"/>
      </rPr>
      <t xml:space="preserve">  
Panulirus argus </t>
    </r>
  </si>
  <si>
    <r>
      <t xml:space="preserve">Oyster                           
</t>
    </r>
    <r>
      <rPr>
        <i/>
        <sz val="9"/>
        <rFont val="Arial"/>
        <family val="2"/>
      </rPr>
      <t>Crassostrea virginica</t>
    </r>
  </si>
  <si>
    <r>
      <t xml:space="preserve">Blue Crab                     
</t>
    </r>
    <r>
      <rPr>
        <i/>
        <sz val="9"/>
        <rFont val="Arial"/>
        <family val="2"/>
      </rPr>
      <t>Callinectes sapidus</t>
    </r>
  </si>
  <si>
    <r>
      <t xml:space="preserve">Silver Hake                     
</t>
    </r>
    <r>
      <rPr>
        <i/>
        <sz val="9"/>
        <rFont val="Arial"/>
        <family val="2"/>
      </rPr>
      <t>Merluccius bilinearis</t>
    </r>
  </si>
  <si>
    <r>
      <t xml:space="preserve">White Marlin                      </t>
    </r>
    <r>
      <rPr>
        <i/>
        <sz val="9"/>
        <rFont val="Arial"/>
        <family val="2"/>
      </rPr>
      <t>Tetrapterus albidus</t>
    </r>
  </si>
  <si>
    <r>
      <t xml:space="preserve">Blue Marlin                             </t>
    </r>
    <r>
      <rPr>
        <i/>
        <sz val="9"/>
        <rFont val="Arial"/>
        <family val="2"/>
      </rPr>
      <t>Makaira nigricans</t>
    </r>
  </si>
  <si>
    <r>
      <t xml:space="preserve">Sailfish                                </t>
    </r>
    <r>
      <rPr>
        <i/>
        <sz val="9"/>
        <rFont val="Arial"/>
        <family val="2"/>
      </rPr>
      <t>Istiophorus platypterus</t>
    </r>
  </si>
  <si>
    <r>
      <t xml:space="preserve">Sandtiger Shark               </t>
    </r>
    <r>
      <rPr>
        <i/>
        <sz val="9"/>
        <rFont val="Arial"/>
        <family val="2"/>
      </rPr>
      <t>Odontaspis taurus</t>
    </r>
  </si>
  <si>
    <r>
      <t xml:space="preserve">White Shark                    </t>
    </r>
    <r>
      <rPr>
        <i/>
        <sz val="9"/>
        <rFont val="Arial"/>
        <family val="2"/>
      </rPr>
      <t>Carcharodon carcharias</t>
    </r>
  </si>
  <si>
    <r>
      <t xml:space="preserve">Dusky Shark                 </t>
    </r>
    <r>
      <rPr>
        <i/>
        <sz val="9"/>
        <rFont val="Arial"/>
        <family val="2"/>
      </rPr>
      <t>Carcharhinus obscurus</t>
    </r>
  </si>
  <si>
    <r>
      <t xml:space="preserve">Night Shark                    </t>
    </r>
    <r>
      <rPr>
        <i/>
        <sz val="9"/>
        <rFont val="Arial"/>
        <family val="2"/>
      </rPr>
      <t>Carcharhinus signatus</t>
    </r>
  </si>
  <si>
    <r>
      <t xml:space="preserve">Bignose Shark                </t>
    </r>
    <r>
      <rPr>
        <i/>
        <sz val="9"/>
        <rFont val="Arial"/>
        <family val="2"/>
      </rPr>
      <t>Carcharhinus altimus</t>
    </r>
  </si>
  <si>
    <r>
      <t xml:space="preserve">Galapagos Shark          </t>
    </r>
    <r>
      <rPr>
        <i/>
        <sz val="9"/>
        <rFont val="Arial"/>
        <family val="2"/>
      </rPr>
      <t>Carcharhinus galapagensis</t>
    </r>
  </si>
  <si>
    <r>
      <t xml:space="preserve">Caribbean Reef Shark </t>
    </r>
    <r>
      <rPr>
        <i/>
        <sz val="9"/>
        <rFont val="Arial"/>
        <family val="2"/>
      </rPr>
      <t>Carcharhinus perezi</t>
    </r>
  </si>
  <si>
    <r>
      <t xml:space="preserve">Caribbean Sharpnose </t>
    </r>
    <r>
      <rPr>
        <i/>
        <sz val="9"/>
        <rFont val="Arial"/>
        <family val="2"/>
      </rPr>
      <t>Rhizoprionodon porosus</t>
    </r>
  </si>
  <si>
    <r>
      <t xml:space="preserve">Atlantic Angel Shark              </t>
    </r>
    <r>
      <rPr>
        <i/>
        <sz val="9"/>
        <rFont val="Arial"/>
        <family val="2"/>
      </rPr>
      <t>Squatina dumeril</t>
    </r>
  </si>
  <si>
    <r>
      <t xml:space="preserve">Whale Shark                       </t>
    </r>
    <r>
      <rPr>
        <i/>
        <sz val="9"/>
        <rFont val="Arial"/>
        <family val="2"/>
      </rPr>
      <t>Rhincodon typus</t>
    </r>
  </si>
  <si>
    <r>
      <t xml:space="preserve">Basking Shark                     </t>
    </r>
    <r>
      <rPr>
        <i/>
        <sz val="9"/>
        <rFont val="Arial"/>
        <family val="2"/>
      </rPr>
      <t>Cetorhinus maximus</t>
    </r>
  </si>
  <si>
    <r>
      <t xml:space="preserve">Bigeye Sandtiger Shark </t>
    </r>
    <r>
      <rPr>
        <i/>
        <sz val="9"/>
        <rFont val="Arial"/>
        <family val="2"/>
      </rPr>
      <t>Odontaspis noronhai</t>
    </r>
  </si>
  <si>
    <r>
      <t xml:space="preserve">Longfin Mako Shark                  </t>
    </r>
    <r>
      <rPr>
        <i/>
        <sz val="9"/>
        <rFont val="Arial"/>
        <family val="2"/>
      </rPr>
      <t>Isurus paucus</t>
    </r>
  </si>
  <si>
    <r>
      <t xml:space="preserve">Bigeye Thresher Shark            </t>
    </r>
    <r>
      <rPr>
        <i/>
        <sz val="9"/>
        <rFont val="Arial"/>
        <family val="2"/>
      </rPr>
      <t>Alopias superciliosus</t>
    </r>
  </si>
  <si>
    <r>
      <t xml:space="preserve">Sevengill Shark                </t>
    </r>
    <r>
      <rPr>
        <i/>
        <sz val="9"/>
        <rFont val="Arial"/>
        <family val="2"/>
      </rPr>
      <t>Heptranchus perlo</t>
    </r>
  </si>
  <si>
    <r>
      <t xml:space="preserve">Sixgill Shark                        </t>
    </r>
    <r>
      <rPr>
        <i/>
        <sz val="9"/>
        <rFont val="Arial"/>
        <family val="2"/>
      </rPr>
      <t>Hexanchus griseus</t>
    </r>
  </si>
  <si>
    <r>
      <t xml:space="preserve">Bigeye Sixgill Shark           </t>
    </r>
    <r>
      <rPr>
        <i/>
        <sz val="9"/>
        <rFont val="Arial"/>
        <family val="2"/>
      </rPr>
      <t>Hexanchus vitulus</t>
    </r>
  </si>
  <si>
    <r>
      <t xml:space="preserve">Swordfish                                 </t>
    </r>
    <r>
      <rPr>
        <i/>
        <sz val="9"/>
        <rFont val="Arial"/>
        <family val="2"/>
      </rPr>
      <t>Xiphias gladius</t>
    </r>
  </si>
  <si>
    <r>
      <t xml:space="preserve">Bigeye Tuna                           </t>
    </r>
    <r>
      <rPr>
        <i/>
        <sz val="9"/>
        <rFont val="Arial"/>
        <family val="2"/>
      </rPr>
      <t>Thunnus obesus</t>
    </r>
  </si>
  <si>
    <r>
      <t xml:space="preserve">Albacore                                </t>
    </r>
    <r>
      <rPr>
        <i/>
        <sz val="9"/>
        <rFont val="Arial"/>
        <family val="2"/>
      </rPr>
      <t>Thunnus alalunga</t>
    </r>
  </si>
  <si>
    <r>
      <t xml:space="preserve">Yellowfin Tuna                       </t>
    </r>
    <r>
      <rPr>
        <i/>
        <sz val="9"/>
        <rFont val="Arial"/>
        <family val="2"/>
      </rPr>
      <t>Thunnus albacares</t>
    </r>
  </si>
  <si>
    <r>
      <t xml:space="preserve">Skipjack Tuna                  </t>
    </r>
    <r>
      <rPr>
        <i/>
        <sz val="9"/>
        <rFont val="Arial"/>
        <family val="2"/>
      </rPr>
      <t>Katsuwonus pelamis</t>
    </r>
  </si>
  <si>
    <r>
      <t xml:space="preserve">Atlantic Bonito                             </t>
    </r>
    <r>
      <rPr>
        <i/>
        <sz val="9"/>
        <rFont val="Arial"/>
        <family val="2"/>
      </rPr>
      <t>Sarda sarda</t>
    </r>
  </si>
  <si>
    <r>
      <t xml:space="preserve">Little Tunny                          </t>
    </r>
    <r>
      <rPr>
        <i/>
        <sz val="9"/>
        <rFont val="Arial"/>
        <family val="2"/>
      </rPr>
      <t>Euthynnus alletteratus</t>
    </r>
  </si>
  <si>
    <r>
      <t xml:space="preserve">Blackfin Tuna                        </t>
    </r>
    <r>
      <rPr>
        <i/>
        <sz val="9"/>
        <rFont val="Arial"/>
        <family val="2"/>
      </rPr>
      <t>Thunnus atlanticus</t>
    </r>
  </si>
  <si>
    <r>
      <t xml:space="preserve">Sandbar Shark              </t>
    </r>
    <r>
      <rPr>
        <i/>
        <sz val="9"/>
        <rFont val="Arial"/>
        <family val="2"/>
      </rPr>
      <t>Carcharhinus plumbeus</t>
    </r>
  </si>
  <si>
    <r>
      <t xml:space="preserve">Silky Shark                     </t>
    </r>
    <r>
      <rPr>
        <i/>
        <sz val="9"/>
        <rFont val="Arial"/>
        <family val="2"/>
      </rPr>
      <t>Carcharhinus falciformis</t>
    </r>
  </si>
  <si>
    <r>
      <t xml:space="preserve">Tiger Shark                        </t>
    </r>
    <r>
      <rPr>
        <i/>
        <sz val="9"/>
        <rFont val="Arial"/>
        <family val="2"/>
      </rPr>
      <t>Galeocerdo cuvier</t>
    </r>
  </si>
  <si>
    <r>
      <t xml:space="preserve">Blacktip Shark                </t>
    </r>
    <r>
      <rPr>
        <i/>
        <sz val="9"/>
        <rFont val="Arial"/>
        <family val="2"/>
      </rPr>
      <t>Carcharhinus limbatus</t>
    </r>
  </si>
  <si>
    <r>
      <t xml:space="preserve">Bull Shark                       </t>
    </r>
    <r>
      <rPr>
        <i/>
        <sz val="9"/>
        <rFont val="Arial"/>
        <family val="2"/>
      </rPr>
      <t>Carcharhinus leucas</t>
    </r>
  </si>
  <si>
    <r>
      <t xml:space="preserve">Spinner Shark               </t>
    </r>
    <r>
      <rPr>
        <i/>
        <sz val="9"/>
        <rFont val="Arial"/>
        <family val="2"/>
      </rPr>
      <t>Carcharhinus brevipinna</t>
    </r>
  </si>
  <si>
    <r>
      <t xml:space="preserve">Lemon Shark                     </t>
    </r>
    <r>
      <rPr>
        <i/>
        <sz val="9"/>
        <rFont val="Arial"/>
        <family val="2"/>
      </rPr>
      <t>Negaprion brevirostris</t>
    </r>
  </si>
  <si>
    <r>
      <t xml:space="preserve">Nurse Shark              </t>
    </r>
    <r>
      <rPr>
        <i/>
        <sz val="9"/>
        <rFont val="Arial"/>
        <family val="2"/>
      </rPr>
      <t>Ginglymostoma cirratum</t>
    </r>
  </si>
  <si>
    <r>
      <t xml:space="preserve">Smooth Hammerhead Shark </t>
    </r>
    <r>
      <rPr>
        <i/>
        <sz val="9"/>
        <rFont val="Arial"/>
        <family val="2"/>
      </rPr>
      <t>Sphyrna zygaena</t>
    </r>
  </si>
  <si>
    <r>
      <t xml:space="preserve">Scalloped Hammerhead Shark </t>
    </r>
    <r>
      <rPr>
        <i/>
        <sz val="9"/>
        <rFont val="Arial"/>
        <family val="2"/>
      </rPr>
      <t>Sphyrna lewini</t>
    </r>
  </si>
  <si>
    <r>
      <t xml:space="preserve">Great Hammerhead Shark </t>
    </r>
    <r>
      <rPr>
        <i/>
        <sz val="9"/>
        <rFont val="Arial"/>
        <family val="2"/>
      </rPr>
      <t>Sphyrna mokarran</t>
    </r>
  </si>
  <si>
    <r>
      <t xml:space="preserve">Atlantic Sharpnose Shark </t>
    </r>
    <r>
      <rPr>
        <i/>
        <sz val="9"/>
        <rFont val="Arial"/>
        <family val="2"/>
      </rPr>
      <t>Rhizoprionodon terraenovae</t>
    </r>
  </si>
  <si>
    <r>
      <t xml:space="preserve">Blacknose Shark          </t>
    </r>
    <r>
      <rPr>
        <i/>
        <sz val="9"/>
        <rFont val="Arial"/>
        <family val="2"/>
      </rPr>
      <t>Carcharhinus acronotus</t>
    </r>
  </si>
  <si>
    <r>
      <t xml:space="preserve">Finetooth Shark             </t>
    </r>
    <r>
      <rPr>
        <i/>
        <sz val="9"/>
        <rFont val="Arial"/>
        <family val="2"/>
      </rPr>
      <t>Carcharhinus isodon</t>
    </r>
  </si>
  <si>
    <r>
      <t xml:space="preserve">Bonnethead Shark                </t>
    </r>
    <r>
      <rPr>
        <i/>
        <sz val="9"/>
        <rFont val="Arial"/>
        <family val="2"/>
      </rPr>
      <t>Sphyrna tiburo</t>
    </r>
  </si>
  <si>
    <r>
      <t xml:space="preserve">Shortfin Mako Shark                  </t>
    </r>
    <r>
      <rPr>
        <i/>
        <sz val="9"/>
        <rFont val="Arial"/>
        <family val="2"/>
      </rPr>
      <t>Isurus oxyrhinchus</t>
    </r>
  </si>
  <si>
    <r>
      <t xml:space="preserve">Thresher Shark                       </t>
    </r>
    <r>
      <rPr>
        <i/>
        <sz val="9"/>
        <rFont val="Arial"/>
        <family val="2"/>
      </rPr>
      <t>Alopias vulpinus</t>
    </r>
  </si>
  <si>
    <r>
      <t xml:space="preserve">Oceanic Whitetip Shark </t>
    </r>
    <r>
      <rPr>
        <i/>
        <sz val="9"/>
        <rFont val="Arial"/>
        <family val="2"/>
      </rPr>
      <t>Carcharhinus longimanus</t>
    </r>
  </si>
  <si>
    <r>
      <t xml:space="preserve">Porbeagle Shark                      </t>
    </r>
    <r>
      <rPr>
        <i/>
        <sz val="9"/>
        <rFont val="Arial"/>
        <family val="2"/>
      </rPr>
      <t>Lamna nasus</t>
    </r>
  </si>
  <si>
    <r>
      <t xml:space="preserve">Blue Shark                             </t>
    </r>
    <r>
      <rPr>
        <i/>
        <sz val="9"/>
        <rFont val="Arial"/>
        <family val="2"/>
      </rPr>
      <t>Prionace glauca</t>
    </r>
  </si>
  <si>
    <r>
      <t xml:space="preserve">Longfin Squid                            </t>
    </r>
    <r>
      <rPr>
        <i/>
        <sz val="9"/>
        <rFont val="Arial"/>
        <family val="2"/>
      </rPr>
      <t>Loligo</t>
    </r>
  </si>
  <si>
    <r>
      <t xml:space="preserve">Spotted Sea Trout 
</t>
    </r>
    <r>
      <rPr>
        <i/>
        <sz val="9"/>
        <rFont val="Arial"/>
        <family val="2"/>
      </rPr>
      <t>Cynoscion nebulosus</t>
    </r>
  </si>
  <si>
    <t>Species where representative species already exist in the matrix</t>
  </si>
  <si>
    <r>
      <t xml:space="preserve">Tilefish (1)
</t>
    </r>
    <r>
      <rPr>
        <i/>
        <sz val="9"/>
        <rFont val="Arial"/>
        <family val="2"/>
      </rPr>
      <t>Lopholatilus chamaeleonticeps</t>
    </r>
  </si>
  <si>
    <t>1. Score for black sea bass &amp; tilefish includes NE and SE stocks</t>
  </si>
  <si>
    <r>
      <t xml:space="preserve">Yellowtail Flounder
</t>
    </r>
    <r>
      <rPr>
        <i/>
        <sz val="9"/>
        <rFont val="Arial"/>
        <family val="2"/>
      </rPr>
      <t>Pleuronectes ferrugineus</t>
    </r>
  </si>
  <si>
    <t>Council Priority</t>
  </si>
  <si>
    <t>ASMFC Priority</t>
  </si>
  <si>
    <t>State Priority</t>
  </si>
  <si>
    <t>NMFS Priority</t>
  </si>
  <si>
    <t>Adequacy of Level of Sampling</t>
  </si>
  <si>
    <t>Quartile</t>
  </si>
  <si>
    <t>Unknown</t>
  </si>
  <si>
    <t>Most</t>
  </si>
  <si>
    <t xml:space="preserve">Recent </t>
  </si>
  <si>
    <t>Assessment</t>
  </si>
  <si>
    <t>Next</t>
  </si>
  <si>
    <t>(Year)</t>
  </si>
  <si>
    <t>Annual Update</t>
  </si>
  <si>
    <t>2010 Review</t>
  </si>
  <si>
    <t>2010?</t>
  </si>
  <si>
    <t>Current/</t>
  </si>
  <si>
    <t>2011?</t>
  </si>
  <si>
    <t>Additional Species</t>
  </si>
  <si>
    <r>
      <t>Bay scallop,</t>
    </r>
    <r>
      <rPr>
        <i/>
        <sz val="9"/>
        <rFont val="Arial"/>
        <family val="2"/>
      </rPr>
      <t xml:space="preserve"> </t>
    </r>
    <r>
      <rPr>
        <sz val="9"/>
        <rFont val="Arial"/>
        <family val="2"/>
      </rPr>
      <t xml:space="preserve">NC </t>
    </r>
    <r>
      <rPr>
        <i/>
        <sz val="9"/>
        <rFont val="Arial"/>
        <family val="2"/>
      </rPr>
      <t xml:space="preserve">                  Argopecten irradians</t>
    </r>
  </si>
  <si>
    <t>Albacore                                Thunnus alalunga</t>
  </si>
  <si>
    <t>American Eel 
Anguilla rostrata</t>
  </si>
  <si>
    <t>American Lobster
Homarus americanus</t>
  </si>
  <si>
    <t>Atlantic Croaker
Micropogonias undulatus</t>
  </si>
  <si>
    <t>Atlantic Sharpnose Shark Rhizoprionodon terraenovae</t>
  </si>
  <si>
    <t>Atlantic Surf Clams
Spisula solidissima</t>
  </si>
  <si>
    <t>Bay scallop, NC                   Argopecten irradians</t>
  </si>
  <si>
    <t>Bigeye Tuna                           Thunnus obesus</t>
  </si>
  <si>
    <t>Black Drum
Pogonias cromis</t>
  </si>
  <si>
    <t>Black Grouper                                                      Mycteroperca bonaci</t>
  </si>
  <si>
    <t>Black Sea Bass (1)  
Centropristis striata</t>
  </si>
  <si>
    <t>Blacktip Shark                Carcharhinus limbatus</t>
  </si>
  <si>
    <t>Blue Crab                     
Callinectes sapidus</t>
  </si>
  <si>
    <t>Bluefin Tuna 
Thunnus thynnus</t>
  </si>
  <si>
    <t>Bluefish
Pomatomus saltatrix</t>
  </si>
  <si>
    <t>Blueline Tilefish                                                        Caulolatilus microps</t>
  </si>
  <si>
    <t>Cannonball Jellyfish           Stomolophus meleagris</t>
  </si>
  <si>
    <t>Cobia                                                 Rachycentron canadum</t>
  </si>
  <si>
    <t>Dolphin
Coryphaena hippurus</t>
  </si>
  <si>
    <t>Finetooth Shark             Carcharhinus isodon</t>
  </si>
  <si>
    <t>Gag Grouper
Mycteroperca microlepis</t>
  </si>
  <si>
    <t>Golden Crab                                        Chaceon fenneri </t>
  </si>
  <si>
    <t>Gray Snapper                                    Lutjanus griseus</t>
  </si>
  <si>
    <t>Gray Triggerfish  
Balistes capriscus</t>
  </si>
  <si>
    <t>Greater Amberjack                                            Seriola dumerili</t>
  </si>
  <si>
    <t>Hagfish
Myxinidae</t>
  </si>
  <si>
    <t>Hard Clam               
 Mercenaria mercenaria</t>
  </si>
  <si>
    <t>Hogfish                                                 Lachnolaimus maximus</t>
  </si>
  <si>
    <t>Horseshoe Crab
Limulus polyphemus</t>
  </si>
  <si>
    <t>King Mackerel
Scomberomorus</t>
  </si>
  <si>
    <t>Lane Snapper                                                     Lutjanus synagris</t>
  </si>
  <si>
    <t>Little Skate
Raja erinacea</t>
  </si>
  <si>
    <t>Mutton Snapper                                Lutjanus analis</t>
  </si>
  <si>
    <t>N. Short-fin Squid 
Illex illecebrosus</t>
  </si>
  <si>
    <t>Northern Puffer                         Sphoeroides maculatus</t>
  </si>
  <si>
    <t>Northern Shrimp
Pandalus borealis</t>
  </si>
  <si>
    <t>Ocean Pout
Macrozoarces americanus</t>
  </si>
  <si>
    <t>Ocean Quahog
Arctica islandica</t>
  </si>
  <si>
    <t>Offshore Hake                                          Merluccius albidus</t>
  </si>
  <si>
    <t>Oyster                           
Crassostrea virginica</t>
  </si>
  <si>
    <t>Red Drum
Sciaenops ocellatus</t>
  </si>
  <si>
    <t>Red Grouper   
Epinephelus morio</t>
  </si>
  <si>
    <t>Red Porgy
Pagrus pagrus</t>
  </si>
  <si>
    <t>River Herring
Alosa</t>
  </si>
  <si>
    <t>Sandbar Shark              Carcharhinus plumbeus</t>
  </si>
  <si>
    <t>Scamp 
Mycteroperca phenax</t>
  </si>
  <si>
    <t>Scup 
Stenotomus chrysops</t>
  </si>
  <si>
    <t>Sea Cucumber
Holothuroidea</t>
  </si>
  <si>
    <t>Sea Scallop 
Placopecten magellanicus</t>
  </si>
  <si>
    <t>Sea Urchin
Strongylocentrotus</t>
  </si>
  <si>
    <t>Shad 
Alosa sapidissima/mediocris</t>
  </si>
  <si>
    <t>Sheepshead
Archosargus probatocephalus</t>
  </si>
  <si>
    <t>Shortfin Mako Shark                  Isurus oxyrhinchus</t>
  </si>
  <si>
    <t>Silk Snapper                                       Lutjanus vivanus</t>
  </si>
  <si>
    <t>Silver Hake                     
Merluccius bilinearis</t>
  </si>
  <si>
    <t>Skipjack Tuna                  Katsuwonus pelamis</t>
  </si>
  <si>
    <t>Snowy Grouper
Epinephelus niveatus</t>
  </si>
  <si>
    <t>Southern Flounder
Paralichthys lethostigma</t>
  </si>
  <si>
    <t>Southern Kingfish
Menticirrhus americanus</t>
  </si>
  <si>
    <t>Spanish Mackerel
Scomberomorus maculatus</t>
  </si>
  <si>
    <t>Spiny Dogfish 
Squalus acanthias</t>
  </si>
  <si>
    <t>Spot
Leiostomus xanthurus</t>
  </si>
  <si>
    <t>Spotted Sea Trout 
Cynoscion nebulosus</t>
  </si>
  <si>
    <t>Summer Flounder 
Paralichthys dentatus</t>
  </si>
  <si>
    <t>Swordfish                                 Xiphias gladius</t>
  </si>
  <si>
    <t>Tautog
Tautoga onitis</t>
  </si>
  <si>
    <t>Tilefish (1)
Lopholatilus chamaeleonticeps</t>
  </si>
  <si>
    <t>Triple Tail
Lobotes surinamensis</t>
  </si>
  <si>
    <t>Vermilion Snapper 
Rhomboplites aurorubens</t>
  </si>
  <si>
    <t>Wahoo
Acanthocybium solandri</t>
  </si>
  <si>
    <t>Weakfish 
Cynoscion regalis</t>
  </si>
  <si>
    <t>White Grunt
Haemulon plumieri</t>
  </si>
  <si>
    <t>Windowpane Flounder
Scophthalmus aquosus</t>
  </si>
  <si>
    <t>Winter Flounder 
Pleuronectes americanus</t>
  </si>
  <si>
    <t>Winter Skate
Raja ocellata</t>
  </si>
  <si>
    <t>Yellowfin Tuna                       Thunnus albacares</t>
  </si>
  <si>
    <t>Yellowtail Flounder
Pleuronectes ferrugineus</t>
  </si>
  <si>
    <t>Yellowtail Snapper
Ocyurus chrysurus</t>
  </si>
  <si>
    <t>no recent landings</t>
  </si>
  <si>
    <t>no landings</t>
  </si>
  <si>
    <t>w/in 24 mo</t>
  </si>
</sst>
</file>

<file path=xl/styles.xml><?xml version="1.0" encoding="utf-8"?>
<styleSheet xmlns="http://schemas.openxmlformats.org/spreadsheetml/2006/main">
  <numFmts count="1">
    <numFmt numFmtId="164" formatCode="0.0"/>
  </numFmts>
  <fonts count="30">
    <font>
      <sz val="10"/>
      <name val="Arial"/>
    </font>
    <font>
      <sz val="10"/>
      <name val="Arial"/>
      <family val="2"/>
    </font>
    <font>
      <b/>
      <sz val="9"/>
      <name val="Arial"/>
      <family val="2"/>
    </font>
    <font>
      <sz val="9"/>
      <name val="Arial"/>
      <family val="2"/>
    </font>
    <font>
      <i/>
      <sz val="9"/>
      <name val="Arial"/>
      <family val="2"/>
    </font>
    <font>
      <sz val="8"/>
      <color indexed="81"/>
      <name val="Tahoma"/>
      <family val="2"/>
    </font>
    <font>
      <b/>
      <sz val="8"/>
      <color indexed="81"/>
      <name val="Tahoma"/>
      <family val="2"/>
    </font>
    <font>
      <b/>
      <sz val="9"/>
      <color indexed="10"/>
      <name val="Arial"/>
      <family val="2"/>
    </font>
    <font>
      <b/>
      <sz val="9"/>
      <color indexed="48"/>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63"/>
      <name val="Arial"/>
      <family val="2"/>
    </font>
    <font>
      <b/>
      <sz val="9"/>
      <color rgb="FF00B050"/>
      <name val="Arial"/>
      <family val="2"/>
    </font>
    <font>
      <b/>
      <sz val="9"/>
      <color rgb="FF0070C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1"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85">
    <xf numFmtId="0" fontId="0" fillId="0" borderId="0" xfId="0"/>
    <xf numFmtId="0" fontId="2" fillId="0" borderId="10" xfId="0" applyFont="1" applyFill="1" applyBorder="1" applyAlignment="1">
      <alignment horizontal="center"/>
    </xf>
    <xf numFmtId="164" fontId="2" fillId="0" borderId="10" xfId="0" applyNumberFormat="1" applyFont="1" applyFill="1" applyBorder="1"/>
    <xf numFmtId="0" fontId="2" fillId="0" borderId="0" xfId="0" applyFont="1" applyFill="1" applyBorder="1" applyAlignment="1">
      <alignment horizontal="center"/>
    </xf>
    <xf numFmtId="164" fontId="2" fillId="0" borderId="10" xfId="0" applyNumberFormat="1" applyFont="1" applyFill="1" applyBorder="1" applyAlignment="1">
      <alignment horizontal="center"/>
    </xf>
    <xf numFmtId="0" fontId="3" fillId="0" borderId="10" xfId="0" applyFont="1" applyFill="1" applyBorder="1" applyAlignment="1">
      <alignment horizontal="center"/>
    </xf>
    <xf numFmtId="164" fontId="3" fillId="0" borderId="10" xfId="0" applyNumberFormat="1" applyFont="1" applyFill="1" applyBorder="1" applyAlignment="1">
      <alignment horizontal="center"/>
    </xf>
    <xf numFmtId="0" fontId="3" fillId="0" borderId="0" xfId="0" applyFont="1" applyFill="1" applyBorder="1" applyAlignment="1">
      <alignment horizontal="center"/>
    </xf>
    <xf numFmtId="0" fontId="3" fillId="0" borderId="10" xfId="0" applyFont="1" applyFill="1" applyBorder="1"/>
    <xf numFmtId="164" fontId="3" fillId="0" borderId="10" xfId="0" applyNumberFormat="1" applyFont="1" applyFill="1" applyBorder="1"/>
    <xf numFmtId="0" fontId="3" fillId="0" borderId="0" xfId="0" applyFont="1" applyFill="1" applyBorder="1"/>
    <xf numFmtId="0" fontId="3" fillId="0" borderId="11" xfId="0" applyFont="1" applyFill="1" applyBorder="1"/>
    <xf numFmtId="0" fontId="2" fillId="0" borderId="12" xfId="0" applyFont="1" applyFill="1" applyBorder="1" applyAlignment="1">
      <alignment horizontal="center"/>
    </xf>
    <xf numFmtId="164" fontId="2" fillId="0" borderId="12" xfId="0" applyNumberFormat="1" applyFont="1" applyFill="1" applyBorder="1" applyAlignment="1">
      <alignment horizontal="center"/>
    </xf>
    <xf numFmtId="0" fontId="2" fillId="0" borderId="13" xfId="0" applyFont="1" applyFill="1" applyBorder="1" applyAlignment="1">
      <alignment horizontal="center"/>
    </xf>
    <xf numFmtId="164" fontId="3" fillId="0" borderId="13" xfId="0" applyNumberFormat="1" applyFont="1" applyFill="1" applyBorder="1"/>
    <xf numFmtId="164" fontId="3" fillId="0" borderId="0" xfId="0" applyNumberFormat="1" applyFont="1" applyFill="1" applyBorder="1"/>
    <xf numFmtId="0" fontId="8" fillId="0" borderId="10" xfId="0" applyFont="1" applyFill="1" applyBorder="1" applyAlignment="1">
      <alignment horizontal="center"/>
    </xf>
    <xf numFmtId="0" fontId="2" fillId="0" borderId="10" xfId="0" applyFont="1" applyFill="1" applyBorder="1" applyAlignment="1">
      <alignment horizontal="left"/>
    </xf>
    <xf numFmtId="0" fontId="2" fillId="0" borderId="14" xfId="0" applyFont="1" applyFill="1" applyBorder="1" applyAlignment="1">
      <alignment horizontal="center"/>
    </xf>
    <xf numFmtId="2" fontId="2" fillId="0" borderId="15" xfId="0" applyNumberFormat="1" applyFont="1" applyFill="1" applyBorder="1" applyAlignment="1">
      <alignment horizontal="center"/>
    </xf>
    <xf numFmtId="164" fontId="2" fillId="0" borderId="13" xfId="0" applyNumberFormat="1" applyFont="1" applyFill="1" applyBorder="1" applyAlignment="1">
      <alignment horizontal="center"/>
    </xf>
    <xf numFmtId="0" fontId="3" fillId="0" borderId="14" xfId="0" applyFont="1" applyFill="1" applyBorder="1"/>
    <xf numFmtId="0" fontId="2" fillId="0" borderId="0" xfId="0" applyFont="1" applyFill="1" applyBorder="1" applyAlignment="1">
      <alignment horizontal="left"/>
    </xf>
    <xf numFmtId="0" fontId="7" fillId="0" borderId="10" xfId="0" applyFont="1" applyFill="1" applyBorder="1" applyAlignment="1">
      <alignment horizontal="center"/>
    </xf>
    <xf numFmtId="164" fontId="3" fillId="0" borderId="0" xfId="0" applyNumberFormat="1" applyFont="1" applyFill="1" applyBorder="1" applyAlignment="1">
      <alignment horizontal="center"/>
    </xf>
    <xf numFmtId="164" fontId="2" fillId="0" borderId="0" xfId="0" applyNumberFormat="1" applyFont="1" applyFill="1" applyBorder="1"/>
    <xf numFmtId="0" fontId="3" fillId="0" borderId="14"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2" fillId="0" borderId="17" xfId="0" applyFont="1" applyFill="1" applyBorder="1" applyAlignment="1">
      <alignment horizontal="center"/>
    </xf>
    <xf numFmtId="0" fontId="2" fillId="0" borderId="18" xfId="0" applyFont="1" applyFill="1" applyBorder="1" applyAlignment="1">
      <alignment horizontal="center"/>
    </xf>
    <xf numFmtId="164" fontId="2" fillId="0" borderId="18" xfId="0" applyNumberFormat="1" applyFont="1" applyFill="1" applyBorder="1" applyAlignment="1">
      <alignment horizontal="center"/>
    </xf>
    <xf numFmtId="2" fontId="2" fillId="0" borderId="19" xfId="0" applyNumberFormat="1" applyFont="1" applyFill="1" applyBorder="1" applyAlignment="1">
      <alignment horizontal="center"/>
    </xf>
    <xf numFmtId="0" fontId="2" fillId="0" borderId="20" xfId="0" applyFont="1" applyFill="1" applyBorder="1" applyAlignment="1">
      <alignment horizontal="center"/>
    </xf>
    <xf numFmtId="2" fontId="2" fillId="0" borderId="21" xfId="0" applyNumberFormat="1" applyFont="1" applyFill="1" applyBorder="1" applyAlignment="1">
      <alignment horizontal="center"/>
    </xf>
    <xf numFmtId="0" fontId="3" fillId="0" borderId="20" xfId="0" applyFont="1" applyFill="1" applyBorder="1" applyAlignment="1">
      <alignment horizontal="center"/>
    </xf>
    <xf numFmtId="0" fontId="2" fillId="0" borderId="20" xfId="0" applyFont="1" applyFill="1" applyBorder="1"/>
    <xf numFmtId="0" fontId="3" fillId="0" borderId="22" xfId="0" applyFont="1" applyFill="1" applyBorder="1" applyAlignment="1">
      <alignment wrapText="1"/>
    </xf>
    <xf numFmtId="2" fontId="8" fillId="0" borderId="21" xfId="0" applyNumberFormat="1" applyFont="1" applyFill="1" applyBorder="1" applyAlignment="1">
      <alignment horizontal="center"/>
    </xf>
    <xf numFmtId="2" fontId="7" fillId="0" borderId="21" xfId="0" applyNumberFormat="1" applyFont="1" applyFill="1" applyBorder="1" applyAlignment="1">
      <alignment horizontal="center"/>
    </xf>
    <xf numFmtId="0" fontId="3" fillId="0" borderId="20" xfId="0" applyFont="1" applyFill="1" applyBorder="1" applyAlignment="1">
      <alignment wrapText="1"/>
    </xf>
    <xf numFmtId="0" fontId="3" fillId="0" borderId="24" xfId="0" applyFont="1" applyFill="1" applyBorder="1" applyAlignment="1">
      <alignment wrapText="1"/>
    </xf>
    <xf numFmtId="1" fontId="3" fillId="0" borderId="20" xfId="0" applyNumberFormat="1" applyFont="1" applyFill="1" applyBorder="1" applyAlignment="1">
      <alignment wrapText="1"/>
    </xf>
    <xf numFmtId="0" fontId="3" fillId="0" borderId="25" xfId="0" applyFont="1" applyFill="1" applyBorder="1" applyAlignment="1">
      <alignment wrapText="1"/>
    </xf>
    <xf numFmtId="0" fontId="3" fillId="0" borderId="26" xfId="0" applyFont="1" applyFill="1" applyBorder="1"/>
    <xf numFmtId="0" fontId="2" fillId="0" borderId="20" xfId="0" applyFont="1" applyFill="1" applyBorder="1" applyAlignment="1">
      <alignment wrapText="1"/>
    </xf>
    <xf numFmtId="164" fontId="2" fillId="0" borderId="21" xfId="0" applyNumberFormat="1" applyFont="1" applyFill="1" applyBorder="1" applyAlignment="1">
      <alignment horizontal="center"/>
    </xf>
    <xf numFmtId="0" fontId="2" fillId="0" borderId="20" xfId="0" applyFont="1" applyFill="1" applyBorder="1" applyAlignment="1">
      <alignment horizontal="left" wrapText="1"/>
    </xf>
    <xf numFmtId="2" fontId="3" fillId="0" borderId="20" xfId="0" applyNumberFormat="1" applyFont="1" applyFill="1" applyBorder="1" applyAlignment="1">
      <alignment wrapText="1"/>
    </xf>
    <xf numFmtId="164" fontId="3" fillId="0" borderId="21" xfId="0" applyNumberFormat="1" applyFont="1" applyFill="1" applyBorder="1"/>
    <xf numFmtId="164" fontId="2" fillId="0" borderId="27" xfId="0" applyNumberFormat="1" applyFont="1" applyFill="1" applyBorder="1" applyAlignment="1">
      <alignment horizontal="center"/>
    </xf>
    <xf numFmtId="0" fontId="3" fillId="0" borderId="28" xfId="0" applyFont="1" applyFill="1" applyBorder="1" applyAlignment="1">
      <alignment wrapText="1"/>
    </xf>
    <xf numFmtId="0" fontId="3" fillId="0" borderId="29" xfId="0" applyFont="1" applyFill="1" applyBorder="1" applyAlignment="1">
      <alignment horizontal="center"/>
    </xf>
    <xf numFmtId="164" fontId="3" fillId="0" borderId="29" xfId="0" applyNumberFormat="1" applyFont="1" applyFill="1" applyBorder="1" applyAlignment="1">
      <alignment horizontal="center"/>
    </xf>
    <xf numFmtId="164" fontId="2" fillId="0" borderId="30" xfId="0" applyNumberFormat="1" applyFont="1" applyFill="1" applyBorder="1" applyAlignment="1">
      <alignment horizontal="center"/>
    </xf>
    <xf numFmtId="2" fontId="2" fillId="0" borderId="0" xfId="0" applyNumberFormat="1" applyFont="1" applyFill="1" applyBorder="1" applyAlignment="1">
      <alignment horizontal="center"/>
    </xf>
    <xf numFmtId="0" fontId="3" fillId="0" borderId="22" xfId="0" applyFont="1" applyFill="1" applyBorder="1" applyAlignment="1">
      <alignment vertical="center" wrapText="1"/>
    </xf>
    <xf numFmtId="0" fontId="3" fillId="0" borderId="20" xfId="0" applyFont="1" applyFill="1" applyBorder="1" applyAlignment="1">
      <alignment vertical="center" wrapText="1"/>
    </xf>
    <xf numFmtId="1" fontId="3" fillId="0" borderId="24" xfId="0" applyNumberFormat="1" applyFont="1" applyFill="1" applyBorder="1" applyAlignment="1">
      <alignment wrapText="1"/>
    </xf>
    <xf numFmtId="0" fontId="9" fillId="0" borderId="0" xfId="0" applyFont="1" applyAlignment="1">
      <alignment horizontal="center"/>
    </xf>
    <xf numFmtId="0" fontId="3" fillId="0" borderId="31" xfId="0" applyFont="1" applyFill="1" applyBorder="1" applyAlignment="1"/>
    <xf numFmtId="0" fontId="3" fillId="0" borderId="14" xfId="0" applyFont="1" applyFill="1" applyBorder="1" applyAlignment="1"/>
    <xf numFmtId="0" fontId="3" fillId="0" borderId="10" xfId="0" applyFont="1" applyFill="1" applyBorder="1" applyAlignment="1">
      <alignment horizontal="center" wrapText="1"/>
    </xf>
    <xf numFmtId="0" fontId="2" fillId="0" borderId="26" xfId="0" applyFont="1" applyFill="1" applyBorder="1"/>
    <xf numFmtId="0" fontId="3" fillId="0" borderId="13" xfId="0" applyFont="1" applyFill="1" applyBorder="1" applyAlignment="1">
      <alignment wrapText="1"/>
    </xf>
    <xf numFmtId="0" fontId="3" fillId="0" borderId="20" xfId="0" applyFont="1" applyFill="1" applyBorder="1" applyAlignment="1">
      <alignment horizontal="left"/>
    </xf>
    <xf numFmtId="164" fontId="2" fillId="0" borderId="32" xfId="0" applyNumberFormat="1" applyFont="1" applyFill="1" applyBorder="1"/>
    <xf numFmtId="164" fontId="2" fillId="0" borderId="32" xfId="0" applyNumberFormat="1" applyFont="1" applyFill="1" applyBorder="1" applyAlignment="1">
      <alignment horizontal="center"/>
    </xf>
    <xf numFmtId="164" fontId="3" fillId="0" borderId="32" xfId="0" applyNumberFormat="1" applyFont="1" applyFill="1" applyBorder="1" applyAlignment="1">
      <alignment horizontal="center"/>
    </xf>
    <xf numFmtId="164" fontId="3" fillId="0" borderId="32" xfId="0" applyNumberFormat="1" applyFont="1" applyFill="1" applyBorder="1"/>
    <xf numFmtId="0" fontId="2" fillId="0" borderId="10" xfId="0" applyFont="1" applyFill="1" applyBorder="1" applyAlignment="1">
      <alignment horizontal="center" wrapText="1"/>
    </xf>
    <xf numFmtId="1" fontId="3" fillId="0" borderId="22" xfId="0" applyNumberFormat="1" applyFont="1" applyFill="1" applyBorder="1" applyAlignment="1">
      <alignment wrapText="1"/>
    </xf>
    <xf numFmtId="0" fontId="2" fillId="0" borderId="10" xfId="0" applyFont="1" applyFill="1" applyBorder="1"/>
    <xf numFmtId="2" fontId="2" fillId="0" borderId="23" xfId="0" applyNumberFormat="1" applyFont="1" applyFill="1" applyBorder="1" applyAlignment="1">
      <alignment horizontal="center"/>
    </xf>
    <xf numFmtId="0" fontId="0" fillId="0" borderId="0" xfId="0" applyFill="1"/>
    <xf numFmtId="1" fontId="3" fillId="0" borderId="13" xfId="0" applyNumberFormat="1" applyFont="1" applyFill="1" applyBorder="1" applyAlignment="1">
      <alignment wrapText="1"/>
    </xf>
    <xf numFmtId="0" fontId="3" fillId="0" borderId="22" xfId="0" applyFont="1" applyFill="1" applyBorder="1" applyAlignment="1"/>
    <xf numFmtId="0" fontId="27" fillId="0" borderId="10" xfId="0" applyNumberFormat="1" applyFont="1" applyFill="1" applyBorder="1" applyAlignment="1" applyProtection="1">
      <alignment horizontal="center" wrapText="1"/>
    </xf>
    <xf numFmtId="0" fontId="28" fillId="0" borderId="10" xfId="0" applyFont="1" applyFill="1" applyBorder="1" applyAlignment="1">
      <alignment horizontal="center"/>
    </xf>
    <xf numFmtId="2" fontId="28" fillId="0" borderId="21" xfId="0" applyNumberFormat="1" applyFont="1" applyFill="1" applyBorder="1" applyAlignment="1">
      <alignment horizontal="center"/>
    </xf>
    <xf numFmtId="0" fontId="29" fillId="0" borderId="10" xfId="0" applyFont="1" applyFill="1" applyBorder="1" applyAlignment="1">
      <alignment horizontal="center"/>
    </xf>
    <xf numFmtId="2" fontId="29" fillId="0" borderId="21" xfId="0" applyNumberFormat="1" applyFont="1" applyFill="1" applyBorder="1" applyAlignment="1">
      <alignment horizontal="center"/>
    </xf>
    <xf numFmtId="0" fontId="3" fillId="0" borderId="33" xfId="0" applyFont="1" applyFill="1" applyBorder="1" applyAlignment="1">
      <alignment horizontal="center"/>
    </xf>
    <xf numFmtId="164" fontId="3" fillId="0" borderId="33" xfId="0" applyNumberFormat="1" applyFont="1" applyFill="1" applyBorder="1" applyAlignment="1">
      <alignment horizont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6">
    <dxf>
      <font>
        <color rgb="FF00B050"/>
      </font>
    </dxf>
    <dxf>
      <font>
        <color rgb="FF0070C0"/>
      </font>
    </dxf>
    <dxf>
      <font>
        <b/>
        <i val="0"/>
        <color rgb="FFFF0000"/>
      </font>
    </dxf>
    <dxf>
      <font>
        <color rgb="FF00B050"/>
      </font>
    </dxf>
    <dxf>
      <font>
        <color rgb="FF0070C0"/>
      </font>
    </dxf>
    <dxf>
      <font>
        <b/>
        <i val="0"/>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R172"/>
  <sheetViews>
    <sheetView tabSelected="1" zoomScaleNormal="100" workbookViewId="0">
      <pane xSplit="1" ySplit="6" topLeftCell="B7" activePane="bottomRight" state="frozen"/>
      <selection pane="topRight" activeCell="B1" sqref="B1"/>
      <selection pane="bottomLeft" activeCell="A7" sqref="A7"/>
      <selection pane="bottomRight" activeCell="P89" sqref="A1:P89"/>
    </sheetView>
  </sheetViews>
  <sheetFormatPr defaultColWidth="27.85546875" defaultRowHeight="12"/>
  <cols>
    <col min="1" max="1" width="27.85546875" style="10" customWidth="1"/>
    <col min="2" max="2" width="9.140625" style="7" bestFit="1" customWidth="1"/>
    <col min="3" max="4" width="11.28515625" style="7" bestFit="1" customWidth="1"/>
    <col min="5" max="5" width="9.140625" style="7" bestFit="1" customWidth="1"/>
    <col min="6" max="6" width="9.28515625" style="7" bestFit="1" customWidth="1"/>
    <col min="7" max="7" width="8.85546875" style="7" bestFit="1" customWidth="1"/>
    <col min="8" max="8" width="8.85546875" style="25" bestFit="1" customWidth="1"/>
    <col min="9" max="9" width="10.42578125" style="7" bestFit="1" customWidth="1"/>
    <col min="10" max="11" width="13.42578125" style="7" bestFit="1" customWidth="1"/>
    <col min="12" max="12" width="11.5703125" style="7" bestFit="1" customWidth="1"/>
    <col min="13" max="14" width="12.140625" style="7" bestFit="1" customWidth="1"/>
    <col min="15" max="15" width="16.140625" style="7" bestFit="1" customWidth="1"/>
    <col min="16" max="16" width="8.5703125" style="20" bestFit="1" customWidth="1"/>
    <col min="17" max="17" width="11.140625" style="3" bestFit="1" customWidth="1"/>
    <col min="18" max="18" width="11" style="3" bestFit="1" customWidth="1"/>
    <col min="19" max="19" width="13.28515625" style="3" bestFit="1" customWidth="1"/>
    <col min="20" max="20" width="7.7109375" style="26" bestFit="1" customWidth="1"/>
    <col min="21" max="34" width="4.7109375" style="16" customWidth="1"/>
    <col min="35" max="35" width="11.140625" style="16" bestFit="1" customWidth="1"/>
    <col min="36" max="16384" width="27.85546875" style="10"/>
  </cols>
  <sheetData>
    <row r="1" spans="1:35" s="3" customFormat="1">
      <c r="A1" s="30"/>
      <c r="B1" s="31" t="s">
        <v>0</v>
      </c>
      <c r="C1" s="31" t="s">
        <v>227</v>
      </c>
      <c r="D1" s="31" t="s">
        <v>235</v>
      </c>
      <c r="E1" s="31" t="s">
        <v>1</v>
      </c>
      <c r="F1" s="31" t="s">
        <v>2</v>
      </c>
      <c r="G1" s="31" t="s">
        <v>3</v>
      </c>
      <c r="H1" s="32" t="s">
        <v>4</v>
      </c>
      <c r="I1" s="31" t="s">
        <v>0</v>
      </c>
      <c r="J1" s="31" t="s">
        <v>5</v>
      </c>
      <c r="K1" s="31" t="s">
        <v>5</v>
      </c>
      <c r="L1" s="31" t="s">
        <v>6</v>
      </c>
      <c r="M1" s="31" t="s">
        <v>7</v>
      </c>
      <c r="N1" s="31" t="s">
        <v>8</v>
      </c>
      <c r="O1" s="31" t="s">
        <v>9</v>
      </c>
      <c r="P1" s="33" t="s">
        <v>10</v>
      </c>
      <c r="Q1" s="19" t="s">
        <v>11</v>
      </c>
      <c r="R1" s="1" t="s">
        <v>12</v>
      </c>
      <c r="S1" s="1" t="s">
        <v>13</v>
      </c>
      <c r="T1" s="4" t="s">
        <v>4</v>
      </c>
      <c r="U1" s="2" t="s">
        <v>14</v>
      </c>
      <c r="V1" s="2" t="s">
        <v>15</v>
      </c>
      <c r="W1" s="2" t="s">
        <v>16</v>
      </c>
      <c r="X1" s="2" t="s">
        <v>17</v>
      </c>
      <c r="Y1" s="2" t="s">
        <v>18</v>
      </c>
      <c r="Z1" s="2" t="s">
        <v>19</v>
      </c>
      <c r="AA1" s="2" t="s">
        <v>20</v>
      </c>
      <c r="AB1" s="2" t="s">
        <v>21</v>
      </c>
      <c r="AC1" s="2" t="s">
        <v>22</v>
      </c>
      <c r="AD1" s="2" t="s">
        <v>23</v>
      </c>
      <c r="AE1" s="2" t="s">
        <v>24</v>
      </c>
      <c r="AF1" s="2" t="s">
        <v>25</v>
      </c>
      <c r="AG1" s="2" t="s">
        <v>26</v>
      </c>
      <c r="AH1" s="2" t="s">
        <v>27</v>
      </c>
      <c r="AI1" s="67" t="s">
        <v>28</v>
      </c>
    </row>
    <row r="2" spans="1:35">
      <c r="A2" s="34"/>
      <c r="B2" s="1" t="s">
        <v>29</v>
      </c>
      <c r="C2" s="1" t="s">
        <v>228</v>
      </c>
      <c r="D2" s="1" t="s">
        <v>230</v>
      </c>
      <c r="E2" s="1" t="s">
        <v>30</v>
      </c>
      <c r="F2" s="1" t="s">
        <v>30</v>
      </c>
      <c r="G2" s="1" t="s">
        <v>30</v>
      </c>
      <c r="H2" s="4" t="s">
        <v>30</v>
      </c>
      <c r="I2" s="1" t="s">
        <v>31</v>
      </c>
      <c r="J2" s="1" t="s">
        <v>32</v>
      </c>
      <c r="K2" s="1" t="s">
        <v>33</v>
      </c>
      <c r="L2" s="1" t="s">
        <v>34</v>
      </c>
      <c r="M2" s="1" t="s">
        <v>35</v>
      </c>
      <c r="N2" s="1" t="s">
        <v>36</v>
      </c>
      <c r="O2" s="1" t="s">
        <v>37</v>
      </c>
      <c r="P2" s="35"/>
      <c r="Q2" s="19"/>
      <c r="R2" s="1"/>
      <c r="S2" s="1"/>
      <c r="T2" s="4" t="s">
        <v>38</v>
      </c>
      <c r="U2" s="4"/>
      <c r="V2" s="4"/>
      <c r="W2" s="4"/>
      <c r="X2" s="4"/>
      <c r="Y2" s="4"/>
      <c r="Z2" s="4"/>
      <c r="AA2" s="4"/>
      <c r="AB2" s="4"/>
      <c r="AC2" s="4"/>
      <c r="AD2" s="4"/>
      <c r="AE2" s="4"/>
      <c r="AF2" s="4"/>
      <c r="AG2" s="4"/>
      <c r="AH2" s="4"/>
      <c r="AI2" s="68"/>
    </row>
    <row r="3" spans="1:35">
      <c r="A3" s="36"/>
      <c r="B3" s="5"/>
      <c r="C3" s="1" t="s">
        <v>7</v>
      </c>
      <c r="D3" s="1" t="s">
        <v>7</v>
      </c>
      <c r="E3" s="5"/>
      <c r="F3" s="5"/>
      <c r="G3" s="5"/>
      <c r="H3" s="6"/>
      <c r="I3" s="5"/>
      <c r="J3" s="1" t="s">
        <v>319</v>
      </c>
      <c r="K3" s="1" t="s">
        <v>319</v>
      </c>
      <c r="L3" s="1" t="s">
        <v>39</v>
      </c>
      <c r="M3" s="5"/>
      <c r="N3" s="5"/>
      <c r="O3" s="5"/>
      <c r="P3" s="35"/>
      <c r="Q3" s="19"/>
      <c r="R3" s="1"/>
      <c r="S3" s="1"/>
      <c r="T3" s="4"/>
      <c r="U3" s="6"/>
      <c r="V3" s="6"/>
      <c r="W3" s="6"/>
      <c r="X3" s="6"/>
      <c r="Y3" s="6"/>
      <c r="Z3" s="6"/>
      <c r="AA3" s="6"/>
      <c r="AB3" s="6"/>
      <c r="AC3" s="6"/>
      <c r="AD3" s="6"/>
      <c r="AE3" s="6"/>
      <c r="AF3" s="6"/>
      <c r="AG3" s="6"/>
      <c r="AH3" s="6"/>
      <c r="AI3" s="69"/>
    </row>
    <row r="4" spans="1:35">
      <c r="A4" s="36"/>
      <c r="B4" s="5" t="s">
        <v>40</v>
      </c>
      <c r="C4" s="1" t="s">
        <v>229</v>
      </c>
      <c r="D4" s="1" t="s">
        <v>229</v>
      </c>
      <c r="E4" s="5" t="s">
        <v>41</v>
      </c>
      <c r="F4" s="5" t="s">
        <v>41</v>
      </c>
      <c r="G4" s="5" t="s">
        <v>41</v>
      </c>
      <c r="H4" s="6" t="s">
        <v>41</v>
      </c>
      <c r="I4" s="5" t="s">
        <v>42</v>
      </c>
      <c r="J4" s="5" t="s">
        <v>43</v>
      </c>
      <c r="K4" s="5" t="s">
        <v>44</v>
      </c>
      <c r="L4" s="5" t="s">
        <v>45</v>
      </c>
      <c r="M4" s="5" t="s">
        <v>46</v>
      </c>
      <c r="N4" s="5" t="s">
        <v>47</v>
      </c>
      <c r="O4" s="5" t="s">
        <v>48</v>
      </c>
      <c r="P4" s="35"/>
      <c r="Q4" s="19"/>
      <c r="R4" s="1"/>
      <c r="S4" s="1"/>
      <c r="T4" s="4"/>
      <c r="U4" s="6"/>
      <c r="V4" s="6"/>
      <c r="W4" s="6"/>
      <c r="X4" s="6"/>
      <c r="Y4" s="6"/>
      <c r="Z4" s="6"/>
      <c r="AA4" s="6"/>
      <c r="AB4" s="6"/>
      <c r="AC4" s="6"/>
      <c r="AD4" s="6"/>
      <c r="AE4" s="6"/>
      <c r="AF4" s="6"/>
      <c r="AG4" s="6"/>
      <c r="AH4" s="6"/>
      <c r="AI4" s="69"/>
    </row>
    <row r="5" spans="1:35">
      <c r="A5" s="36"/>
      <c r="B5" s="5" t="s">
        <v>49</v>
      </c>
      <c r="C5" s="5" t="s">
        <v>231</v>
      </c>
      <c r="D5" s="5" t="s">
        <v>231</v>
      </c>
      <c r="E5" s="5" t="s">
        <v>50</v>
      </c>
      <c r="F5" s="5" t="s">
        <v>50</v>
      </c>
      <c r="G5" s="5" t="s">
        <v>50</v>
      </c>
      <c r="H5" s="6" t="s">
        <v>50</v>
      </c>
      <c r="I5" s="5" t="s">
        <v>51</v>
      </c>
      <c r="J5" s="5" t="s">
        <v>52</v>
      </c>
      <c r="K5" s="5" t="s">
        <v>53</v>
      </c>
      <c r="L5" s="5" t="s">
        <v>54</v>
      </c>
      <c r="M5" s="5" t="s">
        <v>55</v>
      </c>
      <c r="N5" s="5" t="s">
        <v>56</v>
      </c>
      <c r="O5" s="5" t="s">
        <v>57</v>
      </c>
      <c r="P5" s="35"/>
      <c r="Q5" s="19"/>
      <c r="R5" s="1"/>
      <c r="S5" s="1"/>
      <c r="T5" s="4"/>
      <c r="U5" s="9"/>
      <c r="V5" s="9"/>
      <c r="W5" s="9"/>
      <c r="X5" s="9"/>
      <c r="Y5" s="9"/>
      <c r="Z5" s="9"/>
      <c r="AA5" s="9"/>
      <c r="AB5" s="9"/>
      <c r="AC5" s="9"/>
      <c r="AD5" s="9"/>
      <c r="AE5" s="9"/>
      <c r="AF5" s="9"/>
      <c r="AG5" s="9"/>
      <c r="AH5" s="9"/>
      <c r="AI5" s="70"/>
    </row>
    <row r="6" spans="1:35">
      <c r="A6" s="36"/>
      <c r="B6" s="5" t="s">
        <v>58</v>
      </c>
      <c r="C6" s="5"/>
      <c r="D6" s="5"/>
      <c r="E6" s="5" t="s">
        <v>59</v>
      </c>
      <c r="F6" s="5" t="s">
        <v>59</v>
      </c>
      <c r="G6" s="5" t="s">
        <v>59</v>
      </c>
      <c r="H6" s="6" t="s">
        <v>59</v>
      </c>
      <c r="I6" s="5"/>
      <c r="J6" s="5" t="s">
        <v>60</v>
      </c>
      <c r="K6" s="5" t="s">
        <v>61</v>
      </c>
      <c r="L6" s="5" t="s">
        <v>62</v>
      </c>
      <c r="M6" s="5"/>
      <c r="N6" s="5" t="s">
        <v>63</v>
      </c>
      <c r="O6" s="5" t="s">
        <v>64</v>
      </c>
      <c r="P6" s="35"/>
      <c r="Q6" s="19"/>
      <c r="R6" s="1"/>
      <c r="S6" s="1"/>
      <c r="T6" s="4"/>
      <c r="U6" s="6"/>
      <c r="V6" s="6"/>
      <c r="W6" s="6"/>
      <c r="X6" s="6"/>
      <c r="Y6" s="6"/>
      <c r="Z6" s="6"/>
      <c r="AA6" s="6"/>
      <c r="AB6" s="6"/>
      <c r="AC6" s="6"/>
      <c r="AD6" s="6"/>
      <c r="AE6" s="6"/>
      <c r="AF6" s="6"/>
      <c r="AG6" s="6"/>
      <c r="AH6" s="6"/>
      <c r="AI6" s="69"/>
    </row>
    <row r="7" spans="1:35">
      <c r="A7" s="37" t="s">
        <v>66</v>
      </c>
      <c r="B7" s="5" t="s">
        <v>65</v>
      </c>
      <c r="C7" s="5"/>
      <c r="D7" s="5"/>
      <c r="E7" s="5"/>
      <c r="F7" s="5"/>
      <c r="G7" s="5"/>
      <c r="H7" s="6"/>
      <c r="I7" s="5"/>
      <c r="J7" s="5"/>
      <c r="K7" s="5"/>
      <c r="L7" s="5"/>
      <c r="M7" s="5"/>
      <c r="N7" s="5"/>
      <c r="O7" s="5"/>
      <c r="P7" s="35"/>
      <c r="Q7" s="19"/>
      <c r="R7" s="1"/>
      <c r="S7" s="1"/>
      <c r="T7" s="4"/>
      <c r="U7" s="9"/>
      <c r="V7" s="9"/>
      <c r="W7" s="9"/>
      <c r="X7" s="9"/>
      <c r="Y7" s="9"/>
      <c r="Z7" s="9"/>
      <c r="AA7" s="9"/>
      <c r="AB7" s="9"/>
      <c r="AC7" s="9"/>
      <c r="AD7" s="9"/>
      <c r="AE7" s="9"/>
      <c r="AF7" s="9"/>
      <c r="AG7" s="9"/>
      <c r="AH7" s="9"/>
      <c r="AI7" s="70"/>
    </row>
    <row r="8" spans="1:35" ht="24">
      <c r="A8" s="38" t="s">
        <v>188</v>
      </c>
      <c r="B8" s="1" t="s">
        <v>69</v>
      </c>
      <c r="C8" s="71"/>
      <c r="D8" s="71"/>
      <c r="E8" s="1">
        <v>0</v>
      </c>
      <c r="F8" s="1">
        <v>0</v>
      </c>
      <c r="G8" s="4">
        <f t="shared" ref="G8:G39" si="0">AI8</f>
        <v>0.9285714285714286</v>
      </c>
      <c r="H8" s="4">
        <f t="shared" ref="H8:H39" si="1">T8</f>
        <v>3</v>
      </c>
      <c r="I8" s="1">
        <v>1</v>
      </c>
      <c r="J8" s="78">
        <v>1</v>
      </c>
      <c r="K8" s="1">
        <v>0</v>
      </c>
      <c r="L8" s="1">
        <v>2</v>
      </c>
      <c r="M8" s="1">
        <v>1</v>
      </c>
      <c r="N8" s="1">
        <v>5</v>
      </c>
      <c r="O8" s="78">
        <v>1</v>
      </c>
      <c r="P8" s="35">
        <f t="shared" ref="P8:P39" si="2">SUM(E8:O8)</f>
        <v>14.928571428571429</v>
      </c>
      <c r="Q8" s="22"/>
      <c r="R8" s="8"/>
      <c r="S8" s="8">
        <v>3</v>
      </c>
      <c r="T8" s="9">
        <f>MAX(Q8:S8)</f>
        <v>3</v>
      </c>
      <c r="U8" s="9">
        <v>0</v>
      </c>
      <c r="V8" s="9">
        <v>0</v>
      </c>
      <c r="W8" s="6">
        <v>1</v>
      </c>
      <c r="X8" s="6">
        <v>3</v>
      </c>
      <c r="Y8" s="9">
        <v>1</v>
      </c>
      <c r="Z8" s="9">
        <v>1</v>
      </c>
      <c r="AA8" s="9">
        <v>1</v>
      </c>
      <c r="AB8" s="9">
        <v>0</v>
      </c>
      <c r="AC8" s="9">
        <v>1</v>
      </c>
      <c r="AD8" s="9">
        <v>0</v>
      </c>
      <c r="AE8" s="9">
        <v>2</v>
      </c>
      <c r="AF8" s="9">
        <v>1</v>
      </c>
      <c r="AG8" s="9">
        <v>1</v>
      </c>
      <c r="AH8" s="9">
        <v>1</v>
      </c>
      <c r="AI8" s="70">
        <f>SUM(U8:AH8)/14</f>
        <v>0.9285714285714286</v>
      </c>
    </row>
    <row r="9" spans="1:35" ht="24">
      <c r="A9" s="38" t="s">
        <v>73</v>
      </c>
      <c r="B9" s="1" t="s">
        <v>67</v>
      </c>
      <c r="C9" s="71">
        <v>2005</v>
      </c>
      <c r="D9" s="71" t="s">
        <v>233</v>
      </c>
      <c r="E9" s="1">
        <v>0</v>
      </c>
      <c r="F9" s="1">
        <v>5</v>
      </c>
      <c r="G9" s="4">
        <f t="shared" si="0"/>
        <v>3.7142857142857144</v>
      </c>
      <c r="H9" s="4">
        <f t="shared" si="1"/>
        <v>0</v>
      </c>
      <c r="I9" s="1">
        <v>1</v>
      </c>
      <c r="J9" s="78">
        <v>1</v>
      </c>
      <c r="K9" s="1">
        <v>0</v>
      </c>
      <c r="L9" s="1">
        <v>4</v>
      </c>
      <c r="M9" s="1">
        <v>5</v>
      </c>
      <c r="N9" s="1">
        <v>2</v>
      </c>
      <c r="O9" s="78">
        <v>1</v>
      </c>
      <c r="P9" s="35">
        <f t="shared" si="2"/>
        <v>22.714285714285715</v>
      </c>
      <c r="Q9" s="27"/>
      <c r="R9" s="5"/>
      <c r="S9" s="5"/>
      <c r="T9" s="9">
        <f t="shared" ref="T9:T70" si="3">MAX(Q9:S9)</f>
        <v>0</v>
      </c>
      <c r="U9" s="9">
        <v>5</v>
      </c>
      <c r="V9" s="9">
        <v>3</v>
      </c>
      <c r="W9" s="9">
        <v>2</v>
      </c>
      <c r="X9" s="9">
        <v>2</v>
      </c>
      <c r="Y9" s="6">
        <v>5</v>
      </c>
      <c r="Z9" s="9">
        <v>5</v>
      </c>
      <c r="AA9" s="6">
        <v>5</v>
      </c>
      <c r="AB9" s="9">
        <v>4</v>
      </c>
      <c r="AC9" s="9">
        <v>4</v>
      </c>
      <c r="AD9" s="9">
        <v>5</v>
      </c>
      <c r="AE9" s="9">
        <v>3</v>
      </c>
      <c r="AF9" s="9">
        <v>4</v>
      </c>
      <c r="AG9" s="9">
        <v>4</v>
      </c>
      <c r="AH9" s="9">
        <v>1</v>
      </c>
      <c r="AI9" s="70">
        <f t="shared" ref="AI9:AI70" si="4">SUM(U9:AH9)/14</f>
        <v>3.7142857142857144</v>
      </c>
    </row>
    <row r="10" spans="1:35" ht="24">
      <c r="A10" s="38" t="s">
        <v>82</v>
      </c>
      <c r="B10" s="1" t="s">
        <v>69</v>
      </c>
      <c r="C10" s="71">
        <v>2009</v>
      </c>
      <c r="D10" s="71">
        <v>2014</v>
      </c>
      <c r="E10" s="1">
        <v>0</v>
      </c>
      <c r="F10" s="1">
        <v>5</v>
      </c>
      <c r="G10" s="4">
        <f t="shared" si="0"/>
        <v>2.5</v>
      </c>
      <c r="H10" s="4">
        <f t="shared" si="1"/>
        <v>3</v>
      </c>
      <c r="I10" s="1">
        <v>1</v>
      </c>
      <c r="J10" s="78">
        <v>1</v>
      </c>
      <c r="K10" s="1">
        <v>1</v>
      </c>
      <c r="L10" s="1">
        <v>4</v>
      </c>
      <c r="M10" s="1">
        <v>3</v>
      </c>
      <c r="N10" s="1">
        <v>3</v>
      </c>
      <c r="O10" s="78">
        <v>1</v>
      </c>
      <c r="P10" s="35">
        <f t="shared" si="2"/>
        <v>24.5</v>
      </c>
      <c r="Q10" s="27">
        <v>3</v>
      </c>
      <c r="R10" s="5"/>
      <c r="S10" s="5"/>
      <c r="T10" s="9">
        <f t="shared" si="3"/>
        <v>3</v>
      </c>
      <c r="U10" s="9">
        <v>5</v>
      </c>
      <c r="V10" s="9">
        <v>5</v>
      </c>
      <c r="W10" s="9">
        <v>5</v>
      </c>
      <c r="X10" s="9">
        <v>4</v>
      </c>
      <c r="Y10" s="6">
        <v>4</v>
      </c>
      <c r="Z10" s="9">
        <v>5</v>
      </c>
      <c r="AA10" s="6">
        <v>5</v>
      </c>
      <c r="AB10" s="9">
        <v>0</v>
      </c>
      <c r="AC10" s="9">
        <v>2</v>
      </c>
      <c r="AD10" s="9">
        <v>0</v>
      </c>
      <c r="AE10" s="9">
        <v>0</v>
      </c>
      <c r="AF10" s="9">
        <v>0</v>
      </c>
      <c r="AG10" s="9">
        <v>0</v>
      </c>
      <c r="AH10" s="9">
        <v>0</v>
      </c>
      <c r="AI10" s="70">
        <f t="shared" si="4"/>
        <v>2.5</v>
      </c>
    </row>
    <row r="11" spans="1:35" ht="24">
      <c r="A11" s="38" t="s">
        <v>91</v>
      </c>
      <c r="B11" s="1" t="s">
        <v>79</v>
      </c>
      <c r="C11" s="71">
        <v>2010</v>
      </c>
      <c r="D11" s="71">
        <v>2010</v>
      </c>
      <c r="E11" s="1">
        <v>0</v>
      </c>
      <c r="F11" s="1">
        <v>3</v>
      </c>
      <c r="G11" s="4">
        <f t="shared" si="0"/>
        <v>2.0714285714285716</v>
      </c>
      <c r="H11" s="4">
        <f t="shared" si="1"/>
        <v>1</v>
      </c>
      <c r="I11" s="1">
        <v>1</v>
      </c>
      <c r="J11" s="78">
        <v>1</v>
      </c>
      <c r="K11" s="1">
        <v>0</v>
      </c>
      <c r="L11" s="1">
        <v>1</v>
      </c>
      <c r="M11" s="1">
        <v>2</v>
      </c>
      <c r="N11" s="1">
        <v>3</v>
      </c>
      <c r="O11" s="78">
        <v>1</v>
      </c>
      <c r="P11" s="35">
        <f t="shared" si="2"/>
        <v>15.071428571428571</v>
      </c>
      <c r="Q11" s="27"/>
      <c r="R11" s="5">
        <v>1</v>
      </c>
      <c r="S11" s="5"/>
      <c r="T11" s="9">
        <f t="shared" si="3"/>
        <v>1</v>
      </c>
      <c r="U11" s="9">
        <v>0</v>
      </c>
      <c r="V11" s="9">
        <v>0</v>
      </c>
      <c r="W11" s="9">
        <v>0</v>
      </c>
      <c r="X11" s="9">
        <v>0</v>
      </c>
      <c r="Y11" s="9">
        <v>0</v>
      </c>
      <c r="Z11" s="9">
        <v>0</v>
      </c>
      <c r="AA11" s="6">
        <v>5</v>
      </c>
      <c r="AB11" s="9">
        <v>2</v>
      </c>
      <c r="AC11" s="9">
        <v>3</v>
      </c>
      <c r="AD11" s="9">
        <v>5</v>
      </c>
      <c r="AE11" s="9">
        <v>4</v>
      </c>
      <c r="AF11" s="9">
        <v>4</v>
      </c>
      <c r="AG11" s="9">
        <v>4</v>
      </c>
      <c r="AH11" s="9">
        <v>2</v>
      </c>
      <c r="AI11" s="70">
        <f t="shared" si="4"/>
        <v>2.0714285714285716</v>
      </c>
    </row>
    <row r="12" spans="1:35" ht="24">
      <c r="A12" s="38" t="s">
        <v>205</v>
      </c>
      <c r="B12" s="1" t="s">
        <v>69</v>
      </c>
      <c r="C12" s="71">
        <v>2007</v>
      </c>
      <c r="D12" s="71" t="s">
        <v>226</v>
      </c>
      <c r="E12" s="1">
        <v>0</v>
      </c>
      <c r="F12" s="1">
        <v>1</v>
      </c>
      <c r="G12" s="4">
        <f t="shared" si="0"/>
        <v>0.8571428571428571</v>
      </c>
      <c r="H12" s="4">
        <f t="shared" si="1"/>
        <v>3</v>
      </c>
      <c r="I12" s="1">
        <v>1</v>
      </c>
      <c r="J12" s="78">
        <v>1</v>
      </c>
      <c r="K12" s="1">
        <v>0</v>
      </c>
      <c r="L12" s="1">
        <v>3</v>
      </c>
      <c r="M12" s="1">
        <v>2</v>
      </c>
      <c r="N12" s="1">
        <v>3</v>
      </c>
      <c r="O12" s="78">
        <v>3</v>
      </c>
      <c r="P12" s="35">
        <f t="shared" si="2"/>
        <v>17.857142857142858</v>
      </c>
      <c r="Q12" s="22"/>
      <c r="R12" s="8"/>
      <c r="S12" s="8">
        <v>3</v>
      </c>
      <c r="T12" s="9">
        <f t="shared" si="3"/>
        <v>3</v>
      </c>
      <c r="U12" s="9">
        <v>0</v>
      </c>
      <c r="V12" s="9">
        <v>0</v>
      </c>
      <c r="W12" s="6">
        <v>0</v>
      </c>
      <c r="X12" s="6">
        <v>1</v>
      </c>
      <c r="Y12" s="9">
        <v>0</v>
      </c>
      <c r="Z12" s="9">
        <v>1</v>
      </c>
      <c r="AA12" s="9">
        <v>0</v>
      </c>
      <c r="AB12" s="9">
        <v>0</v>
      </c>
      <c r="AC12" s="9">
        <v>0</v>
      </c>
      <c r="AD12" s="9">
        <v>0</v>
      </c>
      <c r="AE12" s="9">
        <v>3</v>
      </c>
      <c r="AF12" s="9">
        <v>2</v>
      </c>
      <c r="AG12" s="9">
        <v>3</v>
      </c>
      <c r="AH12" s="9">
        <v>2</v>
      </c>
      <c r="AI12" s="70">
        <f t="shared" si="4"/>
        <v>0.8571428571428571</v>
      </c>
    </row>
    <row r="13" spans="1:35" ht="24">
      <c r="A13" s="38" t="s">
        <v>100</v>
      </c>
      <c r="B13" s="1" t="s">
        <v>69</v>
      </c>
      <c r="C13" s="71">
        <v>2006</v>
      </c>
      <c r="D13" s="71" t="s">
        <v>226</v>
      </c>
      <c r="E13" s="1">
        <v>4</v>
      </c>
      <c r="F13" s="1">
        <v>0</v>
      </c>
      <c r="G13" s="4">
        <f t="shared" si="0"/>
        <v>1.0714285714285714</v>
      </c>
      <c r="H13" s="4">
        <f t="shared" si="1"/>
        <v>4</v>
      </c>
      <c r="I13" s="1">
        <v>1</v>
      </c>
      <c r="J13" s="78">
        <v>1</v>
      </c>
      <c r="K13" s="1">
        <v>0</v>
      </c>
      <c r="L13" s="1">
        <v>1</v>
      </c>
      <c r="M13" s="1">
        <v>1</v>
      </c>
      <c r="N13" s="1">
        <v>3</v>
      </c>
      <c r="O13" s="78">
        <v>1</v>
      </c>
      <c r="P13" s="35">
        <f t="shared" si="2"/>
        <v>17.071428571428569</v>
      </c>
      <c r="Q13" s="27">
        <v>4</v>
      </c>
      <c r="R13" s="5"/>
      <c r="S13" s="5"/>
      <c r="T13" s="9">
        <f t="shared" si="3"/>
        <v>4</v>
      </c>
      <c r="U13" s="9">
        <v>0</v>
      </c>
      <c r="V13" s="9">
        <v>0</v>
      </c>
      <c r="W13" s="9">
        <v>1</v>
      </c>
      <c r="X13" s="9">
        <v>1</v>
      </c>
      <c r="Y13" s="9">
        <v>0</v>
      </c>
      <c r="Z13" s="9">
        <v>5</v>
      </c>
      <c r="AA13" s="6">
        <v>5</v>
      </c>
      <c r="AB13" s="9">
        <v>0</v>
      </c>
      <c r="AC13" s="9">
        <v>2</v>
      </c>
      <c r="AD13" s="9">
        <v>1</v>
      </c>
      <c r="AE13" s="9">
        <v>0</v>
      </c>
      <c r="AF13" s="9">
        <v>0</v>
      </c>
      <c r="AG13" s="9">
        <v>0</v>
      </c>
      <c r="AH13" s="9">
        <v>0</v>
      </c>
      <c r="AI13" s="70">
        <f t="shared" si="4"/>
        <v>1.0714285714285714</v>
      </c>
    </row>
    <row r="14" spans="1:35" ht="25.5" customHeight="1">
      <c r="A14" s="65" t="s">
        <v>238</v>
      </c>
      <c r="B14" s="14" t="s">
        <v>67</v>
      </c>
      <c r="C14" s="73"/>
      <c r="D14" s="73"/>
      <c r="E14" s="14">
        <v>0</v>
      </c>
      <c r="F14" s="14">
        <v>0</v>
      </c>
      <c r="G14" s="4">
        <f t="shared" si="0"/>
        <v>0.2857142857142857</v>
      </c>
      <c r="H14" s="4">
        <f t="shared" si="1"/>
        <v>0</v>
      </c>
      <c r="I14" s="14">
        <v>1</v>
      </c>
      <c r="J14" s="78">
        <v>3</v>
      </c>
      <c r="K14" s="14">
        <v>3</v>
      </c>
      <c r="L14" s="14">
        <v>4</v>
      </c>
      <c r="M14" s="14">
        <v>5</v>
      </c>
      <c r="N14" s="14">
        <v>1</v>
      </c>
      <c r="O14" s="78">
        <v>1</v>
      </c>
      <c r="P14" s="35">
        <f>SUM(E14:O14)</f>
        <v>18.285714285714285</v>
      </c>
      <c r="Q14" s="27"/>
      <c r="R14" s="5"/>
      <c r="S14" s="5"/>
      <c r="T14" s="9">
        <f t="shared" si="3"/>
        <v>0</v>
      </c>
      <c r="U14" s="9">
        <v>0</v>
      </c>
      <c r="V14" s="9">
        <v>0</v>
      </c>
      <c r="W14" s="9">
        <v>0</v>
      </c>
      <c r="X14" s="9">
        <v>0</v>
      </c>
      <c r="Y14" s="6">
        <v>0</v>
      </c>
      <c r="Z14" s="9">
        <v>0</v>
      </c>
      <c r="AA14" s="9">
        <v>0</v>
      </c>
      <c r="AB14" s="9">
        <v>0</v>
      </c>
      <c r="AC14" s="9">
        <v>0</v>
      </c>
      <c r="AD14" s="9">
        <v>0</v>
      </c>
      <c r="AE14" s="9">
        <v>2</v>
      </c>
      <c r="AF14" s="9">
        <v>0</v>
      </c>
      <c r="AG14" s="9">
        <v>0</v>
      </c>
      <c r="AH14" s="9">
        <v>2</v>
      </c>
      <c r="AI14" s="70">
        <f t="shared" si="4"/>
        <v>0.2857142857142857</v>
      </c>
    </row>
    <row r="15" spans="1:35" ht="24">
      <c r="A15" s="41" t="s">
        <v>187</v>
      </c>
      <c r="B15" s="1" t="s">
        <v>69</v>
      </c>
      <c r="C15" s="71"/>
      <c r="D15" s="71"/>
      <c r="E15" s="1">
        <v>0</v>
      </c>
      <c r="F15" s="1">
        <v>0</v>
      </c>
      <c r="G15" s="4">
        <f t="shared" si="0"/>
        <v>1.1428571428571428</v>
      </c>
      <c r="H15" s="4">
        <f t="shared" si="1"/>
        <v>3</v>
      </c>
      <c r="I15" s="1">
        <v>1</v>
      </c>
      <c r="J15" s="78">
        <v>1</v>
      </c>
      <c r="K15" s="1">
        <v>0</v>
      </c>
      <c r="L15" s="1">
        <v>2</v>
      </c>
      <c r="M15" s="1">
        <v>1</v>
      </c>
      <c r="N15" s="1">
        <v>3</v>
      </c>
      <c r="O15" s="78">
        <v>1</v>
      </c>
      <c r="P15" s="35">
        <f t="shared" si="2"/>
        <v>13.142857142857142</v>
      </c>
      <c r="Q15" s="22"/>
      <c r="R15" s="8"/>
      <c r="S15" s="8">
        <v>3</v>
      </c>
      <c r="T15" s="9">
        <f t="shared" si="3"/>
        <v>3</v>
      </c>
      <c r="U15" s="9">
        <v>0</v>
      </c>
      <c r="V15" s="9">
        <v>0</v>
      </c>
      <c r="W15" s="6">
        <v>1</v>
      </c>
      <c r="X15" s="6">
        <v>3</v>
      </c>
      <c r="Y15" s="9">
        <v>1</v>
      </c>
      <c r="Z15" s="9">
        <v>1</v>
      </c>
      <c r="AA15" s="9">
        <v>1</v>
      </c>
      <c r="AB15" s="9">
        <v>0</v>
      </c>
      <c r="AC15" s="9">
        <v>1</v>
      </c>
      <c r="AD15" s="9">
        <v>0</v>
      </c>
      <c r="AE15" s="9">
        <v>3</v>
      </c>
      <c r="AF15" s="9">
        <v>2</v>
      </c>
      <c r="AG15" s="9">
        <v>1</v>
      </c>
      <c r="AH15" s="9">
        <v>2</v>
      </c>
      <c r="AI15" s="70">
        <f t="shared" si="4"/>
        <v>1.1428571428571428</v>
      </c>
    </row>
    <row r="16" spans="1:35" ht="24">
      <c r="A16" s="41" t="s">
        <v>111</v>
      </c>
      <c r="B16" s="1" t="s">
        <v>67</v>
      </c>
      <c r="C16" s="71"/>
      <c r="D16" s="71"/>
      <c r="E16" s="1">
        <v>0</v>
      </c>
      <c r="F16" s="1">
        <v>0</v>
      </c>
      <c r="G16" s="4">
        <f t="shared" si="0"/>
        <v>1.2857142857142858</v>
      </c>
      <c r="H16" s="4">
        <f t="shared" si="1"/>
        <v>0</v>
      </c>
      <c r="I16" s="1">
        <v>1</v>
      </c>
      <c r="J16" s="78">
        <v>1</v>
      </c>
      <c r="K16" s="1">
        <v>0</v>
      </c>
      <c r="L16" s="1">
        <v>2</v>
      </c>
      <c r="M16" s="1">
        <v>3</v>
      </c>
      <c r="N16" s="1">
        <v>3</v>
      </c>
      <c r="O16" s="78">
        <v>1</v>
      </c>
      <c r="P16" s="35">
        <f t="shared" si="2"/>
        <v>12.285714285714285</v>
      </c>
      <c r="Q16" s="27"/>
      <c r="R16" s="5"/>
      <c r="S16" s="5"/>
      <c r="T16" s="9">
        <f t="shared" si="3"/>
        <v>0</v>
      </c>
      <c r="U16" s="9">
        <v>0</v>
      </c>
      <c r="V16" s="9">
        <v>0</v>
      </c>
      <c r="W16" s="9">
        <v>0</v>
      </c>
      <c r="X16" s="9">
        <v>0</v>
      </c>
      <c r="Y16" s="9">
        <v>0</v>
      </c>
      <c r="Z16" s="9">
        <v>0</v>
      </c>
      <c r="AA16" s="9">
        <v>3</v>
      </c>
      <c r="AB16" s="9">
        <v>2</v>
      </c>
      <c r="AC16" s="9">
        <v>2</v>
      </c>
      <c r="AD16" s="9">
        <v>2</v>
      </c>
      <c r="AE16" s="9">
        <v>2</v>
      </c>
      <c r="AF16" s="9">
        <v>3</v>
      </c>
      <c r="AG16" s="9">
        <v>2</v>
      </c>
      <c r="AH16" s="9">
        <v>2</v>
      </c>
      <c r="AI16" s="70">
        <f t="shared" si="4"/>
        <v>1.2857142857142858</v>
      </c>
    </row>
    <row r="17" spans="1:70" ht="24">
      <c r="A17" s="41" t="s">
        <v>121</v>
      </c>
      <c r="B17" s="1" t="s">
        <v>79</v>
      </c>
      <c r="C17" s="71">
        <v>2010</v>
      </c>
      <c r="D17" s="71" t="s">
        <v>226</v>
      </c>
      <c r="E17" s="1">
        <v>2</v>
      </c>
      <c r="F17" s="1">
        <v>0</v>
      </c>
      <c r="G17" s="4">
        <f t="shared" si="0"/>
        <v>0.5</v>
      </c>
      <c r="H17" s="4">
        <f t="shared" si="1"/>
        <v>3</v>
      </c>
      <c r="I17" s="1">
        <v>1</v>
      </c>
      <c r="J17" s="78">
        <v>3</v>
      </c>
      <c r="K17" s="1">
        <v>1</v>
      </c>
      <c r="L17" s="1">
        <v>3</v>
      </c>
      <c r="M17" s="1">
        <v>3</v>
      </c>
      <c r="N17" s="1">
        <v>3</v>
      </c>
      <c r="O17" s="78">
        <v>1</v>
      </c>
      <c r="P17" s="35">
        <f t="shared" si="2"/>
        <v>20.5</v>
      </c>
      <c r="Q17" s="27"/>
      <c r="R17" s="5">
        <v>3</v>
      </c>
      <c r="S17" s="5"/>
      <c r="T17" s="9">
        <f t="shared" si="3"/>
        <v>3</v>
      </c>
      <c r="U17" s="9">
        <v>0</v>
      </c>
      <c r="V17" s="9">
        <v>0</v>
      </c>
      <c r="W17" s="9">
        <v>0</v>
      </c>
      <c r="X17" s="9">
        <v>0</v>
      </c>
      <c r="Y17" s="9">
        <v>0</v>
      </c>
      <c r="Z17" s="9">
        <v>0</v>
      </c>
      <c r="AA17" s="9">
        <v>0</v>
      </c>
      <c r="AB17" s="9">
        <v>0</v>
      </c>
      <c r="AC17" s="9">
        <v>0</v>
      </c>
      <c r="AD17" s="9">
        <v>0</v>
      </c>
      <c r="AE17" s="9">
        <v>1</v>
      </c>
      <c r="AF17" s="9">
        <v>2</v>
      </c>
      <c r="AG17" s="9">
        <v>1</v>
      </c>
      <c r="AH17" s="9">
        <v>3</v>
      </c>
      <c r="AI17" s="70">
        <f t="shared" si="4"/>
        <v>0.5</v>
      </c>
    </row>
    <row r="18" spans="1:70" ht="24">
      <c r="A18" s="41" t="s">
        <v>115</v>
      </c>
      <c r="B18" s="1" t="s">
        <v>69</v>
      </c>
      <c r="C18" s="71">
        <v>2011</v>
      </c>
      <c r="D18" s="71">
        <v>2011</v>
      </c>
      <c r="E18" s="1">
        <v>5</v>
      </c>
      <c r="F18" s="1">
        <v>5</v>
      </c>
      <c r="G18" s="4">
        <f t="shared" si="0"/>
        <v>3.5</v>
      </c>
      <c r="H18" s="4">
        <f t="shared" si="1"/>
        <v>5</v>
      </c>
      <c r="I18" s="1">
        <v>1</v>
      </c>
      <c r="J18" s="78">
        <v>1</v>
      </c>
      <c r="K18" s="1">
        <v>5</v>
      </c>
      <c r="L18" s="1">
        <v>1</v>
      </c>
      <c r="M18" s="1">
        <v>3</v>
      </c>
      <c r="N18" s="1">
        <v>5</v>
      </c>
      <c r="O18" s="78">
        <v>1</v>
      </c>
      <c r="P18" s="35">
        <f t="shared" si="2"/>
        <v>35.5</v>
      </c>
      <c r="Q18" s="27"/>
      <c r="R18" s="5">
        <v>5</v>
      </c>
      <c r="S18" s="5"/>
      <c r="T18" s="9">
        <f t="shared" si="3"/>
        <v>5</v>
      </c>
      <c r="U18" s="9">
        <v>0</v>
      </c>
      <c r="V18" s="9">
        <v>0</v>
      </c>
      <c r="W18" s="9">
        <v>3</v>
      </c>
      <c r="X18" s="9">
        <v>4</v>
      </c>
      <c r="Y18" s="6">
        <v>5</v>
      </c>
      <c r="Z18" s="9">
        <v>4</v>
      </c>
      <c r="AA18" s="6">
        <v>5</v>
      </c>
      <c r="AB18" s="9">
        <v>4</v>
      </c>
      <c r="AC18" s="9">
        <v>4</v>
      </c>
      <c r="AD18" s="9">
        <v>5</v>
      </c>
      <c r="AE18" s="9">
        <v>5</v>
      </c>
      <c r="AF18" s="6">
        <v>4</v>
      </c>
      <c r="AG18" s="9">
        <v>4</v>
      </c>
      <c r="AH18" s="9">
        <v>2</v>
      </c>
      <c r="AI18" s="70">
        <f t="shared" si="4"/>
        <v>3.5</v>
      </c>
    </row>
    <row r="19" spans="1:70" ht="24">
      <c r="A19" s="41" t="s">
        <v>197</v>
      </c>
      <c r="B19" s="1" t="s">
        <v>67</v>
      </c>
      <c r="C19" s="71">
        <v>2006</v>
      </c>
      <c r="D19" s="71">
        <v>2012</v>
      </c>
      <c r="E19" s="1">
        <v>0</v>
      </c>
      <c r="F19" s="1">
        <v>1</v>
      </c>
      <c r="G19" s="4">
        <f t="shared" si="0"/>
        <v>1.2142857142857142</v>
      </c>
      <c r="H19" s="4">
        <f t="shared" si="1"/>
        <v>5</v>
      </c>
      <c r="I19" s="1">
        <v>1</v>
      </c>
      <c r="J19" s="78">
        <v>1</v>
      </c>
      <c r="K19" s="1">
        <v>0</v>
      </c>
      <c r="L19" s="1">
        <v>2</v>
      </c>
      <c r="M19" s="1">
        <v>3</v>
      </c>
      <c r="N19" s="1">
        <v>3</v>
      </c>
      <c r="O19" s="78">
        <v>3</v>
      </c>
      <c r="P19" s="35">
        <f t="shared" si="2"/>
        <v>20.214285714285715</v>
      </c>
      <c r="Q19" s="22"/>
      <c r="R19" s="8"/>
      <c r="S19" s="8">
        <v>5</v>
      </c>
      <c r="T19" s="9">
        <f t="shared" si="3"/>
        <v>5</v>
      </c>
      <c r="U19" s="9">
        <v>0</v>
      </c>
      <c r="V19" s="9">
        <v>0</v>
      </c>
      <c r="W19" s="6">
        <v>0</v>
      </c>
      <c r="X19" s="6">
        <v>1</v>
      </c>
      <c r="Y19" s="9">
        <v>0</v>
      </c>
      <c r="Z19" s="9">
        <v>1</v>
      </c>
      <c r="AA19" s="9">
        <v>0</v>
      </c>
      <c r="AB19" s="9">
        <v>0</v>
      </c>
      <c r="AC19" s="9">
        <v>1</v>
      </c>
      <c r="AD19" s="9">
        <v>0</v>
      </c>
      <c r="AE19" s="9">
        <v>5</v>
      </c>
      <c r="AF19" s="9">
        <v>3</v>
      </c>
      <c r="AG19" s="9">
        <v>3</v>
      </c>
      <c r="AH19" s="9">
        <v>3</v>
      </c>
      <c r="AI19" s="70">
        <f t="shared" si="4"/>
        <v>1.2142857142857142</v>
      </c>
    </row>
    <row r="20" spans="1:70" ht="24">
      <c r="A20" s="41" t="s">
        <v>164</v>
      </c>
      <c r="B20" s="1" t="s">
        <v>67</v>
      </c>
      <c r="C20" s="71"/>
      <c r="D20" s="71"/>
      <c r="E20" s="1"/>
      <c r="F20" s="1">
        <v>0</v>
      </c>
      <c r="G20" s="4">
        <f t="shared" si="0"/>
        <v>3.4285714285714284</v>
      </c>
      <c r="H20" s="4">
        <f t="shared" si="1"/>
        <v>0</v>
      </c>
      <c r="I20" s="1">
        <v>1</v>
      </c>
      <c r="J20" s="78">
        <v>1</v>
      </c>
      <c r="K20" s="1">
        <v>4</v>
      </c>
      <c r="L20" s="1">
        <v>3</v>
      </c>
      <c r="M20" s="1">
        <v>3</v>
      </c>
      <c r="N20" s="1">
        <v>3</v>
      </c>
      <c r="O20" s="78">
        <v>1</v>
      </c>
      <c r="P20" s="35">
        <f t="shared" si="2"/>
        <v>19.428571428571431</v>
      </c>
      <c r="Q20" s="27"/>
      <c r="R20" s="5"/>
      <c r="S20" s="5"/>
      <c r="T20" s="9">
        <f t="shared" si="3"/>
        <v>0</v>
      </c>
      <c r="U20" s="9">
        <v>0</v>
      </c>
      <c r="V20" s="9">
        <v>0</v>
      </c>
      <c r="W20" s="9">
        <v>0</v>
      </c>
      <c r="X20" s="9">
        <v>2</v>
      </c>
      <c r="Y20" s="6">
        <v>3</v>
      </c>
      <c r="Z20" s="9">
        <v>4</v>
      </c>
      <c r="AA20" s="6">
        <v>5</v>
      </c>
      <c r="AB20" s="9">
        <v>5</v>
      </c>
      <c r="AC20" s="9">
        <v>5</v>
      </c>
      <c r="AD20" s="9">
        <v>5</v>
      </c>
      <c r="AE20" s="9">
        <v>5</v>
      </c>
      <c r="AF20" s="9">
        <v>5</v>
      </c>
      <c r="AG20" s="9">
        <v>5</v>
      </c>
      <c r="AH20" s="9">
        <v>4</v>
      </c>
      <c r="AI20" s="70">
        <f t="shared" si="4"/>
        <v>3.4285714285714284</v>
      </c>
    </row>
    <row r="21" spans="1:70" s="11" customFormat="1" ht="24">
      <c r="A21" s="41" t="s">
        <v>96</v>
      </c>
      <c r="B21" s="1" t="s">
        <v>69</v>
      </c>
      <c r="C21" s="71"/>
      <c r="D21" s="71"/>
      <c r="E21" s="1">
        <v>0</v>
      </c>
      <c r="F21" s="1">
        <v>0</v>
      </c>
      <c r="G21" s="4">
        <f t="shared" si="0"/>
        <v>2.1428571428571428</v>
      </c>
      <c r="H21" s="4">
        <f t="shared" si="1"/>
        <v>5</v>
      </c>
      <c r="I21" s="1">
        <v>1</v>
      </c>
      <c r="J21" s="78">
        <v>3</v>
      </c>
      <c r="K21" s="1">
        <v>1</v>
      </c>
      <c r="L21" s="1">
        <v>3</v>
      </c>
      <c r="M21" s="1">
        <v>3</v>
      </c>
      <c r="N21" s="1">
        <v>3</v>
      </c>
      <c r="O21" s="78">
        <v>1</v>
      </c>
      <c r="P21" s="35">
        <f t="shared" si="2"/>
        <v>22.142857142857142</v>
      </c>
      <c r="Q21" s="27"/>
      <c r="R21" s="5"/>
      <c r="S21" s="5">
        <v>5</v>
      </c>
      <c r="T21" s="9">
        <f t="shared" si="3"/>
        <v>5</v>
      </c>
      <c r="U21" s="9">
        <v>5</v>
      </c>
      <c r="V21" s="9">
        <v>5</v>
      </c>
      <c r="W21" s="9">
        <v>3</v>
      </c>
      <c r="X21" s="9">
        <v>2</v>
      </c>
      <c r="Y21" s="6">
        <v>1</v>
      </c>
      <c r="Z21" s="9">
        <v>0</v>
      </c>
      <c r="AA21" s="9">
        <v>3</v>
      </c>
      <c r="AB21" s="9">
        <v>0</v>
      </c>
      <c r="AC21" s="9">
        <v>3</v>
      </c>
      <c r="AD21" s="9">
        <v>0</v>
      </c>
      <c r="AE21" s="9">
        <v>2</v>
      </c>
      <c r="AF21" s="9">
        <v>2</v>
      </c>
      <c r="AG21" s="9">
        <v>2</v>
      </c>
      <c r="AH21" s="9">
        <v>2</v>
      </c>
      <c r="AI21" s="70">
        <f t="shared" si="4"/>
        <v>2.1428571428571428</v>
      </c>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ht="24">
      <c r="A22" s="41" t="s">
        <v>84</v>
      </c>
      <c r="B22" s="1" t="s">
        <v>69</v>
      </c>
      <c r="C22" s="71">
        <v>2005</v>
      </c>
      <c r="D22" s="71">
        <v>2013</v>
      </c>
      <c r="E22" s="1">
        <v>4</v>
      </c>
      <c r="F22" s="1">
        <v>3</v>
      </c>
      <c r="G22" s="4">
        <f t="shared" si="0"/>
        <v>2.6428571428571428</v>
      </c>
      <c r="H22" s="4">
        <f t="shared" si="1"/>
        <v>3</v>
      </c>
      <c r="I22" s="1">
        <v>1</v>
      </c>
      <c r="J22" s="78">
        <v>1</v>
      </c>
      <c r="K22" s="1">
        <v>0</v>
      </c>
      <c r="L22" s="1">
        <v>2</v>
      </c>
      <c r="M22" s="1">
        <v>2</v>
      </c>
      <c r="N22" s="1">
        <v>3</v>
      </c>
      <c r="O22" s="78">
        <v>1</v>
      </c>
      <c r="P22" s="35">
        <f t="shared" si="2"/>
        <v>22.642857142857142</v>
      </c>
      <c r="Q22" s="27">
        <v>3</v>
      </c>
      <c r="R22" s="5"/>
      <c r="S22" s="5"/>
      <c r="T22" s="9">
        <f t="shared" si="3"/>
        <v>3</v>
      </c>
      <c r="U22" s="9">
        <v>0</v>
      </c>
      <c r="V22" s="9">
        <v>1</v>
      </c>
      <c r="W22" s="9">
        <v>3</v>
      </c>
      <c r="X22" s="9">
        <v>3</v>
      </c>
      <c r="Y22" s="6">
        <v>3</v>
      </c>
      <c r="Z22" s="9">
        <v>4</v>
      </c>
      <c r="AA22" s="6">
        <v>5</v>
      </c>
      <c r="AB22" s="9">
        <v>1</v>
      </c>
      <c r="AC22" s="9">
        <v>3</v>
      </c>
      <c r="AD22" s="9">
        <v>5</v>
      </c>
      <c r="AE22" s="9">
        <v>4</v>
      </c>
      <c r="AF22" s="9">
        <v>2</v>
      </c>
      <c r="AG22" s="9">
        <v>1</v>
      </c>
      <c r="AH22" s="9">
        <v>2</v>
      </c>
      <c r="AI22" s="70">
        <f t="shared" si="4"/>
        <v>2.6428571428571428</v>
      </c>
    </row>
    <row r="23" spans="1:70" ht="24">
      <c r="A23" s="41" t="s">
        <v>122</v>
      </c>
      <c r="B23" s="1" t="s">
        <v>67</v>
      </c>
      <c r="C23" s="71"/>
      <c r="D23" s="71">
        <v>2013</v>
      </c>
      <c r="E23" s="1">
        <v>5</v>
      </c>
      <c r="F23" s="1">
        <v>0</v>
      </c>
      <c r="G23" s="4">
        <f t="shared" si="0"/>
        <v>1</v>
      </c>
      <c r="H23" s="4">
        <f t="shared" si="1"/>
        <v>4</v>
      </c>
      <c r="I23" s="1">
        <v>1</v>
      </c>
      <c r="J23" s="78">
        <v>1</v>
      </c>
      <c r="K23" s="1">
        <v>4</v>
      </c>
      <c r="L23" s="1">
        <v>4</v>
      </c>
      <c r="M23" s="1">
        <v>3</v>
      </c>
      <c r="N23" s="1">
        <v>3</v>
      </c>
      <c r="O23" s="78">
        <v>3</v>
      </c>
      <c r="P23" s="35">
        <f t="shared" si="2"/>
        <v>29</v>
      </c>
      <c r="Q23" s="27"/>
      <c r="R23" s="5">
        <v>4</v>
      </c>
      <c r="S23" s="5"/>
      <c r="T23" s="9">
        <f t="shared" si="3"/>
        <v>4</v>
      </c>
      <c r="U23" s="9">
        <v>0</v>
      </c>
      <c r="V23" s="9">
        <v>0</v>
      </c>
      <c r="W23" s="9">
        <v>0</v>
      </c>
      <c r="X23" s="9">
        <v>0</v>
      </c>
      <c r="Y23" s="9">
        <v>0</v>
      </c>
      <c r="Z23" s="9">
        <v>0</v>
      </c>
      <c r="AA23" s="9">
        <v>0</v>
      </c>
      <c r="AB23" s="9">
        <v>0</v>
      </c>
      <c r="AC23" s="9">
        <v>1</v>
      </c>
      <c r="AD23" s="9">
        <v>4</v>
      </c>
      <c r="AE23" s="9">
        <v>2</v>
      </c>
      <c r="AF23" s="9">
        <v>4</v>
      </c>
      <c r="AG23" s="9">
        <v>1</v>
      </c>
      <c r="AH23" s="9">
        <v>2</v>
      </c>
      <c r="AI23" s="70">
        <f t="shared" si="4"/>
        <v>1</v>
      </c>
    </row>
    <row r="24" spans="1:70" ht="24">
      <c r="A24" s="41" t="s">
        <v>140</v>
      </c>
      <c r="B24" s="1" t="s">
        <v>67</v>
      </c>
      <c r="C24" s="71"/>
      <c r="D24" s="71"/>
      <c r="E24" s="1"/>
      <c r="F24" s="1">
        <v>0</v>
      </c>
      <c r="G24" s="4">
        <f t="shared" si="0"/>
        <v>0.35714285714285715</v>
      </c>
      <c r="H24" s="4">
        <f t="shared" si="1"/>
        <v>0</v>
      </c>
      <c r="I24" s="1">
        <v>0</v>
      </c>
      <c r="J24" s="78">
        <v>5</v>
      </c>
      <c r="K24" s="1">
        <v>0</v>
      </c>
      <c r="L24" s="1">
        <v>4</v>
      </c>
      <c r="M24" s="1">
        <v>3</v>
      </c>
      <c r="N24" s="1">
        <v>1</v>
      </c>
      <c r="O24" s="78">
        <v>5</v>
      </c>
      <c r="P24" s="35">
        <f t="shared" si="2"/>
        <v>18.357142857142858</v>
      </c>
      <c r="Q24" s="27"/>
      <c r="R24" s="5"/>
      <c r="S24" s="5"/>
      <c r="T24" s="9">
        <f t="shared" si="3"/>
        <v>0</v>
      </c>
      <c r="U24" s="9">
        <v>0</v>
      </c>
      <c r="V24" s="9">
        <v>0</v>
      </c>
      <c r="W24" s="9">
        <v>0</v>
      </c>
      <c r="X24" s="9">
        <v>0</v>
      </c>
      <c r="Y24" s="9">
        <v>0</v>
      </c>
      <c r="Z24" s="9">
        <v>0</v>
      </c>
      <c r="AA24" s="9">
        <v>0</v>
      </c>
      <c r="AB24" s="9">
        <v>0</v>
      </c>
      <c r="AC24" s="9">
        <v>0</v>
      </c>
      <c r="AD24" s="9">
        <v>0</v>
      </c>
      <c r="AE24" s="9">
        <v>0</v>
      </c>
      <c r="AF24" s="9">
        <v>1</v>
      </c>
      <c r="AG24" s="9">
        <v>4</v>
      </c>
      <c r="AH24" s="9">
        <v>0</v>
      </c>
      <c r="AI24" s="70">
        <f t="shared" si="4"/>
        <v>0.35714285714285715</v>
      </c>
    </row>
    <row r="25" spans="1:70" ht="24">
      <c r="A25" s="41" t="s">
        <v>123</v>
      </c>
      <c r="B25" s="1" t="s">
        <v>67</v>
      </c>
      <c r="C25" s="71">
        <v>2010</v>
      </c>
      <c r="D25" s="71">
        <v>2012</v>
      </c>
      <c r="E25" s="1">
        <v>4</v>
      </c>
      <c r="F25" s="1">
        <v>0</v>
      </c>
      <c r="G25" s="4">
        <f t="shared" si="0"/>
        <v>1.3571428571428572</v>
      </c>
      <c r="H25" s="4">
        <f t="shared" si="1"/>
        <v>3</v>
      </c>
      <c r="I25" s="1">
        <v>1</v>
      </c>
      <c r="J25" s="78">
        <v>1</v>
      </c>
      <c r="K25" s="1">
        <v>2</v>
      </c>
      <c r="L25" s="1">
        <v>4</v>
      </c>
      <c r="M25" s="1">
        <v>3</v>
      </c>
      <c r="N25" s="1">
        <v>3</v>
      </c>
      <c r="O25" s="78">
        <v>1</v>
      </c>
      <c r="P25" s="74">
        <f t="shared" si="2"/>
        <v>23.357142857142858</v>
      </c>
      <c r="Q25" s="27"/>
      <c r="R25" s="5">
        <v>3</v>
      </c>
      <c r="S25" s="5"/>
      <c r="T25" s="9">
        <f t="shared" si="3"/>
        <v>3</v>
      </c>
      <c r="U25" s="9">
        <v>0</v>
      </c>
      <c r="V25" s="9">
        <v>0</v>
      </c>
      <c r="W25" s="9">
        <v>0</v>
      </c>
      <c r="X25" s="9">
        <v>0</v>
      </c>
      <c r="Y25" s="9">
        <v>0</v>
      </c>
      <c r="Z25" s="9">
        <v>1</v>
      </c>
      <c r="AA25" s="9">
        <v>1</v>
      </c>
      <c r="AB25" s="9">
        <v>0</v>
      </c>
      <c r="AC25" s="9">
        <v>2</v>
      </c>
      <c r="AD25" s="9">
        <v>3</v>
      </c>
      <c r="AE25" s="9">
        <v>3</v>
      </c>
      <c r="AF25" s="9">
        <v>4</v>
      </c>
      <c r="AG25" s="9">
        <v>3</v>
      </c>
      <c r="AH25" s="9">
        <v>2</v>
      </c>
      <c r="AI25" s="70">
        <f t="shared" si="4"/>
        <v>1.3571428571428572</v>
      </c>
    </row>
    <row r="26" spans="1:70" ht="24">
      <c r="A26" s="41" t="s">
        <v>103</v>
      </c>
      <c r="B26" s="1" t="s">
        <v>67</v>
      </c>
      <c r="C26" s="71"/>
      <c r="D26" s="71"/>
      <c r="E26" s="1">
        <v>3</v>
      </c>
      <c r="F26" s="1">
        <v>0</v>
      </c>
      <c r="G26" s="4">
        <f t="shared" si="0"/>
        <v>1.1428571428571428</v>
      </c>
      <c r="H26" s="4">
        <f t="shared" si="1"/>
        <v>3</v>
      </c>
      <c r="I26" s="1">
        <v>1</v>
      </c>
      <c r="J26" s="78">
        <v>1</v>
      </c>
      <c r="K26" s="1">
        <v>1</v>
      </c>
      <c r="L26" s="1">
        <v>5</v>
      </c>
      <c r="M26" s="1">
        <v>1</v>
      </c>
      <c r="N26" s="1">
        <v>1</v>
      </c>
      <c r="O26" s="78">
        <v>3</v>
      </c>
      <c r="P26" s="35">
        <f t="shared" si="2"/>
        <v>20.142857142857142</v>
      </c>
      <c r="Q26" s="27"/>
      <c r="R26" s="5">
        <v>3</v>
      </c>
      <c r="S26" s="5"/>
      <c r="T26" s="9">
        <f t="shared" si="3"/>
        <v>3</v>
      </c>
      <c r="U26" s="9">
        <v>0</v>
      </c>
      <c r="V26" s="9">
        <v>0</v>
      </c>
      <c r="W26" s="9">
        <v>0</v>
      </c>
      <c r="X26" s="9">
        <v>1</v>
      </c>
      <c r="Y26" s="6">
        <v>1</v>
      </c>
      <c r="Z26" s="9">
        <v>1</v>
      </c>
      <c r="AA26" s="9">
        <v>1</v>
      </c>
      <c r="AB26" s="9">
        <v>0</v>
      </c>
      <c r="AC26" s="9">
        <v>2</v>
      </c>
      <c r="AD26" s="9">
        <v>0</v>
      </c>
      <c r="AE26" s="9">
        <v>3</v>
      </c>
      <c r="AF26" s="9">
        <v>3</v>
      </c>
      <c r="AG26" s="9">
        <v>1</v>
      </c>
      <c r="AH26" s="9">
        <v>3</v>
      </c>
      <c r="AI26" s="70">
        <f t="shared" si="4"/>
        <v>1.1428571428571428</v>
      </c>
    </row>
    <row r="27" spans="1:70" ht="24">
      <c r="A27" s="41" t="s">
        <v>207</v>
      </c>
      <c r="B27" s="1" t="s">
        <v>69</v>
      </c>
      <c r="C27" s="71">
        <v>2007</v>
      </c>
      <c r="D27" s="71" t="s">
        <v>226</v>
      </c>
      <c r="E27" s="1">
        <v>0</v>
      </c>
      <c r="F27" s="1">
        <v>1</v>
      </c>
      <c r="G27" s="4">
        <f t="shared" si="0"/>
        <v>1</v>
      </c>
      <c r="H27" s="4">
        <f t="shared" si="1"/>
        <v>5</v>
      </c>
      <c r="I27" s="1">
        <v>1</v>
      </c>
      <c r="J27" s="78">
        <v>3</v>
      </c>
      <c r="K27" s="1">
        <v>0</v>
      </c>
      <c r="L27" s="1">
        <v>3</v>
      </c>
      <c r="M27" s="1">
        <v>5</v>
      </c>
      <c r="N27" s="1">
        <v>3</v>
      </c>
      <c r="O27" s="78">
        <v>3</v>
      </c>
      <c r="P27" s="35">
        <f t="shared" si="2"/>
        <v>25</v>
      </c>
      <c r="Q27" s="22"/>
      <c r="R27" s="8"/>
      <c r="S27" s="8">
        <v>5</v>
      </c>
      <c r="T27" s="9">
        <f t="shared" si="3"/>
        <v>5</v>
      </c>
      <c r="U27" s="9">
        <v>0</v>
      </c>
      <c r="V27" s="9">
        <v>0</v>
      </c>
      <c r="W27" s="6">
        <v>0</v>
      </c>
      <c r="X27" s="6">
        <v>1</v>
      </c>
      <c r="Y27" s="9">
        <v>0</v>
      </c>
      <c r="Z27" s="9">
        <v>1</v>
      </c>
      <c r="AA27" s="9">
        <v>0</v>
      </c>
      <c r="AB27" s="9">
        <v>0</v>
      </c>
      <c r="AC27" s="9">
        <v>0</v>
      </c>
      <c r="AD27" s="9">
        <v>0</v>
      </c>
      <c r="AE27" s="9">
        <v>2</v>
      </c>
      <c r="AF27" s="9">
        <v>5</v>
      </c>
      <c r="AG27" s="9">
        <v>4</v>
      </c>
      <c r="AH27" s="9">
        <v>1</v>
      </c>
      <c r="AI27" s="70">
        <f t="shared" si="4"/>
        <v>1</v>
      </c>
    </row>
    <row r="28" spans="1:70" ht="24">
      <c r="A28" s="41" t="s">
        <v>89</v>
      </c>
      <c r="B28" s="1" t="s">
        <v>69</v>
      </c>
      <c r="C28" s="71">
        <v>2006</v>
      </c>
      <c r="D28" s="71">
        <v>2013</v>
      </c>
      <c r="E28" s="1">
        <v>4</v>
      </c>
      <c r="F28" s="1">
        <v>0</v>
      </c>
      <c r="G28" s="4">
        <f t="shared" si="0"/>
        <v>1.1428571428571428</v>
      </c>
      <c r="H28" s="4">
        <f t="shared" si="1"/>
        <v>4</v>
      </c>
      <c r="I28" s="1">
        <v>1</v>
      </c>
      <c r="J28" s="78">
        <v>3</v>
      </c>
      <c r="K28" s="1">
        <v>2</v>
      </c>
      <c r="L28" s="1">
        <v>3</v>
      </c>
      <c r="M28" s="1">
        <v>4</v>
      </c>
      <c r="N28" s="1">
        <v>3</v>
      </c>
      <c r="O28" s="78">
        <v>1</v>
      </c>
      <c r="P28" s="35">
        <f t="shared" si="2"/>
        <v>26.142857142857142</v>
      </c>
      <c r="Q28" s="27"/>
      <c r="R28" s="5">
        <v>4</v>
      </c>
      <c r="S28" s="5"/>
      <c r="T28" s="9">
        <f t="shared" si="3"/>
        <v>4</v>
      </c>
      <c r="U28" s="9">
        <v>0</v>
      </c>
      <c r="V28" s="9">
        <v>0</v>
      </c>
      <c r="W28" s="9">
        <v>0</v>
      </c>
      <c r="X28" s="9">
        <v>0</v>
      </c>
      <c r="Y28" s="9">
        <v>0</v>
      </c>
      <c r="Z28" s="9">
        <v>0</v>
      </c>
      <c r="AA28" s="9">
        <v>0</v>
      </c>
      <c r="AB28" s="9">
        <v>0</v>
      </c>
      <c r="AC28" s="9">
        <v>0</v>
      </c>
      <c r="AD28" s="9">
        <v>0</v>
      </c>
      <c r="AE28" s="9">
        <v>5</v>
      </c>
      <c r="AF28" s="9">
        <v>5</v>
      </c>
      <c r="AG28" s="9">
        <v>2</v>
      </c>
      <c r="AH28" s="9">
        <v>4</v>
      </c>
      <c r="AI28" s="70">
        <f t="shared" si="4"/>
        <v>1.1428571428571428</v>
      </c>
    </row>
    <row r="29" spans="1:70" s="11" customFormat="1" ht="24">
      <c r="A29" s="41" t="s">
        <v>139</v>
      </c>
      <c r="B29" s="1" t="s">
        <v>67</v>
      </c>
      <c r="C29" s="71"/>
      <c r="D29" s="71"/>
      <c r="E29" s="1">
        <v>3</v>
      </c>
      <c r="F29" s="1">
        <v>0</v>
      </c>
      <c r="G29" s="4">
        <f t="shared" si="0"/>
        <v>0.21428571428571427</v>
      </c>
      <c r="H29" s="4">
        <f t="shared" si="1"/>
        <v>3</v>
      </c>
      <c r="I29" s="1">
        <v>1</v>
      </c>
      <c r="J29" s="78">
        <v>1</v>
      </c>
      <c r="K29" s="1">
        <v>0</v>
      </c>
      <c r="L29" s="1">
        <v>4</v>
      </c>
      <c r="M29" s="1">
        <v>4</v>
      </c>
      <c r="N29" s="1">
        <v>1</v>
      </c>
      <c r="O29" s="78">
        <v>1</v>
      </c>
      <c r="P29" s="35">
        <f t="shared" si="2"/>
        <v>18.214285714285715</v>
      </c>
      <c r="Q29" s="27"/>
      <c r="R29" s="5">
        <v>3</v>
      </c>
      <c r="S29" s="5"/>
      <c r="T29" s="9">
        <f t="shared" si="3"/>
        <v>3</v>
      </c>
      <c r="U29" s="9">
        <v>0</v>
      </c>
      <c r="V29" s="9">
        <v>0</v>
      </c>
      <c r="W29" s="9">
        <v>0</v>
      </c>
      <c r="X29" s="9">
        <v>0</v>
      </c>
      <c r="Y29" s="9">
        <v>0</v>
      </c>
      <c r="Z29" s="9">
        <v>0</v>
      </c>
      <c r="AA29" s="9">
        <v>0</v>
      </c>
      <c r="AB29" s="9">
        <v>0</v>
      </c>
      <c r="AC29" s="9">
        <v>0</v>
      </c>
      <c r="AD29" s="9">
        <v>0</v>
      </c>
      <c r="AE29" s="9">
        <v>0</v>
      </c>
      <c r="AF29" s="9">
        <v>1</v>
      </c>
      <c r="AG29" s="9">
        <v>1</v>
      </c>
      <c r="AH29" s="9">
        <v>1</v>
      </c>
      <c r="AI29" s="70">
        <f t="shared" si="4"/>
        <v>0.21428571428571427</v>
      </c>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row>
    <row r="30" spans="1:70" ht="24">
      <c r="A30" s="41" t="s">
        <v>127</v>
      </c>
      <c r="B30" s="1" t="s">
        <v>79</v>
      </c>
      <c r="C30" s="71"/>
      <c r="D30" s="71"/>
      <c r="E30" s="1">
        <v>3</v>
      </c>
      <c r="F30" s="1">
        <v>0</v>
      </c>
      <c r="G30" s="4">
        <f t="shared" si="0"/>
        <v>0.5714285714285714</v>
      </c>
      <c r="H30" s="4">
        <f t="shared" si="1"/>
        <v>3</v>
      </c>
      <c r="I30" s="1">
        <v>1</v>
      </c>
      <c r="J30" s="78">
        <v>1</v>
      </c>
      <c r="K30" s="1">
        <v>0</v>
      </c>
      <c r="L30" s="1">
        <v>4</v>
      </c>
      <c r="M30" s="1">
        <v>3</v>
      </c>
      <c r="N30" s="1">
        <v>3</v>
      </c>
      <c r="O30" s="78">
        <v>3</v>
      </c>
      <c r="P30" s="35">
        <f t="shared" si="2"/>
        <v>21.571428571428569</v>
      </c>
      <c r="Q30" s="27"/>
      <c r="R30" s="5">
        <v>3</v>
      </c>
      <c r="S30" s="5"/>
      <c r="T30" s="9">
        <f t="shared" si="3"/>
        <v>3</v>
      </c>
      <c r="U30" s="9">
        <v>0</v>
      </c>
      <c r="V30" s="9">
        <v>0</v>
      </c>
      <c r="W30" s="9">
        <v>0</v>
      </c>
      <c r="X30" s="9">
        <v>0</v>
      </c>
      <c r="Y30" s="9">
        <v>0</v>
      </c>
      <c r="Z30" s="9">
        <v>0</v>
      </c>
      <c r="AA30" s="9">
        <v>0</v>
      </c>
      <c r="AB30" s="9">
        <v>0</v>
      </c>
      <c r="AC30" s="9">
        <v>0</v>
      </c>
      <c r="AD30" s="9">
        <v>0</v>
      </c>
      <c r="AE30" s="9">
        <v>1</v>
      </c>
      <c r="AF30" s="9">
        <v>2</v>
      </c>
      <c r="AG30" s="9">
        <v>2</v>
      </c>
      <c r="AH30" s="9">
        <v>3</v>
      </c>
      <c r="AI30" s="70">
        <f t="shared" si="4"/>
        <v>0.5714285714285714</v>
      </c>
    </row>
    <row r="31" spans="1:70" ht="24">
      <c r="A31" s="41" t="s">
        <v>146</v>
      </c>
      <c r="B31" s="1" t="s">
        <v>79</v>
      </c>
      <c r="C31" s="71"/>
      <c r="D31" s="71">
        <v>2013</v>
      </c>
      <c r="E31" s="1">
        <v>5</v>
      </c>
      <c r="F31" s="1">
        <v>0</v>
      </c>
      <c r="G31" s="4">
        <f t="shared" si="0"/>
        <v>1.0714285714285714</v>
      </c>
      <c r="H31" s="4">
        <f t="shared" si="1"/>
        <v>4</v>
      </c>
      <c r="I31" s="1">
        <v>1</v>
      </c>
      <c r="J31" s="78">
        <v>5</v>
      </c>
      <c r="K31" s="1">
        <v>0</v>
      </c>
      <c r="L31" s="1">
        <v>4</v>
      </c>
      <c r="M31" s="1">
        <v>2</v>
      </c>
      <c r="N31" s="1">
        <v>3</v>
      </c>
      <c r="O31" s="78">
        <v>3</v>
      </c>
      <c r="P31" s="35">
        <f t="shared" si="2"/>
        <v>28.071428571428569</v>
      </c>
      <c r="Q31" s="27"/>
      <c r="R31" s="5">
        <v>4</v>
      </c>
      <c r="S31" s="5"/>
      <c r="T31" s="9">
        <f t="shared" si="3"/>
        <v>4</v>
      </c>
      <c r="U31" s="9">
        <v>0</v>
      </c>
      <c r="V31" s="9">
        <v>0</v>
      </c>
      <c r="W31" s="9">
        <v>0</v>
      </c>
      <c r="X31" s="9">
        <v>1</v>
      </c>
      <c r="Y31" s="6">
        <v>1</v>
      </c>
      <c r="Z31" s="9">
        <v>0</v>
      </c>
      <c r="AA31" s="9">
        <v>0</v>
      </c>
      <c r="AB31" s="9">
        <v>0</v>
      </c>
      <c r="AC31" s="9">
        <v>2</v>
      </c>
      <c r="AD31" s="9">
        <v>0</v>
      </c>
      <c r="AE31" s="9">
        <v>2</v>
      </c>
      <c r="AF31" s="9">
        <v>4</v>
      </c>
      <c r="AG31" s="9">
        <v>3</v>
      </c>
      <c r="AH31" s="9">
        <v>2</v>
      </c>
      <c r="AI31" s="70">
        <f t="shared" si="4"/>
        <v>1.0714285714285714</v>
      </c>
    </row>
    <row r="32" spans="1:70" s="11" customFormat="1" ht="24">
      <c r="A32" s="41" t="s">
        <v>145</v>
      </c>
      <c r="B32" s="1" t="s">
        <v>69</v>
      </c>
      <c r="C32" s="71">
        <v>2007</v>
      </c>
      <c r="D32" s="71" t="s">
        <v>226</v>
      </c>
      <c r="E32" s="1">
        <v>2</v>
      </c>
      <c r="F32" s="1">
        <v>0</v>
      </c>
      <c r="G32" s="4">
        <f t="shared" si="0"/>
        <v>0.7142857142857143</v>
      </c>
      <c r="H32" s="4">
        <f t="shared" si="1"/>
        <v>3</v>
      </c>
      <c r="I32" s="1">
        <v>1</v>
      </c>
      <c r="J32" s="78">
        <v>1</v>
      </c>
      <c r="K32" s="1">
        <v>1</v>
      </c>
      <c r="L32" s="1">
        <v>4</v>
      </c>
      <c r="M32" s="1">
        <v>2</v>
      </c>
      <c r="N32" s="1">
        <v>3</v>
      </c>
      <c r="O32" s="78">
        <v>1</v>
      </c>
      <c r="P32" s="35">
        <f t="shared" si="2"/>
        <v>18.714285714285715</v>
      </c>
      <c r="Q32" s="27"/>
      <c r="R32" s="5">
        <v>3</v>
      </c>
      <c r="S32" s="5"/>
      <c r="T32" s="9">
        <f t="shared" si="3"/>
        <v>3</v>
      </c>
      <c r="U32" s="9">
        <v>0</v>
      </c>
      <c r="V32" s="9">
        <v>0</v>
      </c>
      <c r="W32" s="9">
        <v>0</v>
      </c>
      <c r="X32" s="9">
        <v>0</v>
      </c>
      <c r="Y32" s="9">
        <v>0</v>
      </c>
      <c r="Z32" s="9">
        <v>0</v>
      </c>
      <c r="AA32" s="9">
        <v>0</v>
      </c>
      <c r="AB32" s="9">
        <v>0</v>
      </c>
      <c r="AC32" s="9">
        <v>0</v>
      </c>
      <c r="AD32" s="9">
        <v>0</v>
      </c>
      <c r="AE32" s="9">
        <v>2</v>
      </c>
      <c r="AF32" s="9">
        <v>3</v>
      </c>
      <c r="AG32" s="9">
        <v>2</v>
      </c>
      <c r="AH32" s="9">
        <v>3</v>
      </c>
      <c r="AI32" s="70">
        <f t="shared" si="4"/>
        <v>0.7142857142857143</v>
      </c>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ht="24">
      <c r="A33" s="42" t="s">
        <v>112</v>
      </c>
      <c r="B33" s="14" t="s">
        <v>67</v>
      </c>
      <c r="C33" s="71">
        <v>2006</v>
      </c>
      <c r="D33" s="71" t="s">
        <v>226</v>
      </c>
      <c r="E33" s="14">
        <v>0</v>
      </c>
      <c r="F33" s="14">
        <v>0</v>
      </c>
      <c r="G33" s="21">
        <f t="shared" si="0"/>
        <v>0.14285714285714285</v>
      </c>
      <c r="H33" s="21">
        <f t="shared" si="1"/>
        <v>1</v>
      </c>
      <c r="I33" s="14">
        <v>0</v>
      </c>
      <c r="J33" s="78">
        <v>3</v>
      </c>
      <c r="K33" s="14">
        <v>0</v>
      </c>
      <c r="L33" s="14">
        <v>2</v>
      </c>
      <c r="M33" s="14">
        <v>5</v>
      </c>
      <c r="N33" s="14">
        <v>1</v>
      </c>
      <c r="O33" s="78">
        <v>3</v>
      </c>
      <c r="P33" s="74">
        <f t="shared" si="2"/>
        <v>15.142857142857142</v>
      </c>
      <c r="Q33" s="28">
        <v>1</v>
      </c>
      <c r="R33" s="29"/>
      <c r="S33" s="29"/>
      <c r="T33" s="9">
        <f t="shared" si="3"/>
        <v>1</v>
      </c>
      <c r="U33" s="15">
        <v>1</v>
      </c>
      <c r="V33" s="15">
        <v>0</v>
      </c>
      <c r="W33" s="15">
        <v>1</v>
      </c>
      <c r="X33" s="15">
        <v>0</v>
      </c>
      <c r="Y33" s="15">
        <v>0</v>
      </c>
      <c r="Z33" s="15">
        <v>0</v>
      </c>
      <c r="AA33" s="15">
        <v>0</v>
      </c>
      <c r="AB33" s="9">
        <v>0</v>
      </c>
      <c r="AC33" s="9">
        <v>0</v>
      </c>
      <c r="AD33" s="15">
        <v>0</v>
      </c>
      <c r="AE33" s="15">
        <v>0</v>
      </c>
      <c r="AF33" s="15">
        <v>0</v>
      </c>
      <c r="AG33" s="15">
        <v>0</v>
      </c>
      <c r="AH33" s="15">
        <v>0</v>
      </c>
      <c r="AI33" s="70">
        <f t="shared" si="4"/>
        <v>0.14285714285714285</v>
      </c>
    </row>
    <row r="34" spans="1:70" ht="24">
      <c r="A34" s="41" t="s">
        <v>142</v>
      </c>
      <c r="B34" s="1" t="s">
        <v>67</v>
      </c>
      <c r="C34" s="71"/>
      <c r="D34" s="71"/>
      <c r="E34" s="1"/>
      <c r="F34" s="1">
        <v>0</v>
      </c>
      <c r="G34" s="4">
        <f t="shared" si="0"/>
        <v>2.2857142857142856</v>
      </c>
      <c r="H34" s="4">
        <f t="shared" si="1"/>
        <v>0</v>
      </c>
      <c r="I34" s="1">
        <v>1</v>
      </c>
      <c r="J34" s="78">
        <v>1</v>
      </c>
      <c r="K34" s="1">
        <v>0</v>
      </c>
      <c r="L34" s="1">
        <v>5</v>
      </c>
      <c r="M34" s="1">
        <v>3</v>
      </c>
      <c r="N34" s="1">
        <v>5</v>
      </c>
      <c r="O34" s="78">
        <v>1</v>
      </c>
      <c r="P34" s="35">
        <f t="shared" si="2"/>
        <v>18.285714285714285</v>
      </c>
      <c r="Q34" s="27"/>
      <c r="R34" s="5"/>
      <c r="S34" s="5"/>
      <c r="T34" s="9">
        <f t="shared" si="3"/>
        <v>0</v>
      </c>
      <c r="U34" s="9">
        <v>0</v>
      </c>
      <c r="V34" s="9">
        <v>0</v>
      </c>
      <c r="W34" s="9">
        <v>1</v>
      </c>
      <c r="X34" s="9">
        <v>5</v>
      </c>
      <c r="Y34" s="6">
        <v>1</v>
      </c>
      <c r="Z34" s="9">
        <v>4</v>
      </c>
      <c r="AA34" s="6">
        <v>5</v>
      </c>
      <c r="AB34" s="9">
        <v>0</v>
      </c>
      <c r="AC34" s="9">
        <v>1</v>
      </c>
      <c r="AD34" s="9">
        <v>3</v>
      </c>
      <c r="AE34" s="9">
        <v>4</v>
      </c>
      <c r="AF34" s="9">
        <v>4</v>
      </c>
      <c r="AG34" s="9">
        <v>3</v>
      </c>
      <c r="AH34" s="9">
        <v>1</v>
      </c>
      <c r="AI34" s="70">
        <f t="shared" si="4"/>
        <v>2.2857142857142856</v>
      </c>
    </row>
    <row r="35" spans="1:70" ht="24">
      <c r="A35" s="41" t="s">
        <v>129</v>
      </c>
      <c r="B35" s="1" t="s">
        <v>67</v>
      </c>
      <c r="C35" s="71">
        <v>2004</v>
      </c>
      <c r="D35" s="71" t="s">
        <v>226</v>
      </c>
      <c r="E35" s="1">
        <v>1</v>
      </c>
      <c r="F35" s="1">
        <v>0</v>
      </c>
      <c r="G35" s="4">
        <f t="shared" si="0"/>
        <v>0.5714285714285714</v>
      </c>
      <c r="H35" s="4">
        <f t="shared" si="1"/>
        <v>3</v>
      </c>
      <c r="I35" s="1">
        <v>1</v>
      </c>
      <c r="J35" s="78">
        <v>1</v>
      </c>
      <c r="K35" s="1">
        <v>0</v>
      </c>
      <c r="L35" s="1">
        <v>4</v>
      </c>
      <c r="M35" s="1">
        <v>3</v>
      </c>
      <c r="N35" s="1">
        <v>3</v>
      </c>
      <c r="O35" s="78">
        <v>1</v>
      </c>
      <c r="P35" s="35">
        <f t="shared" si="2"/>
        <v>17.571428571428569</v>
      </c>
      <c r="Q35" s="27"/>
      <c r="R35" s="5">
        <v>3</v>
      </c>
      <c r="S35" s="5"/>
      <c r="T35" s="9">
        <f t="shared" si="3"/>
        <v>3</v>
      </c>
      <c r="U35" s="9">
        <v>0</v>
      </c>
      <c r="V35" s="9">
        <v>0</v>
      </c>
      <c r="W35" s="9">
        <v>0</v>
      </c>
      <c r="X35" s="9">
        <v>0</v>
      </c>
      <c r="Y35" s="9">
        <v>0</v>
      </c>
      <c r="Z35" s="9">
        <v>0</v>
      </c>
      <c r="AA35" s="9">
        <v>0</v>
      </c>
      <c r="AB35" s="9">
        <v>0</v>
      </c>
      <c r="AC35" s="9">
        <v>0</v>
      </c>
      <c r="AD35" s="9">
        <v>0</v>
      </c>
      <c r="AE35" s="9">
        <v>2</v>
      </c>
      <c r="AF35" s="9">
        <v>2</v>
      </c>
      <c r="AG35" s="9">
        <v>1</v>
      </c>
      <c r="AH35" s="9">
        <v>3</v>
      </c>
      <c r="AI35" s="70">
        <f t="shared" si="4"/>
        <v>0.5714285714285714</v>
      </c>
    </row>
    <row r="36" spans="1:70" ht="24">
      <c r="A36" s="41" t="s">
        <v>102</v>
      </c>
      <c r="B36" s="1" t="s">
        <v>67</v>
      </c>
      <c r="C36" s="71"/>
      <c r="D36" s="71"/>
      <c r="E36" s="1">
        <v>0</v>
      </c>
      <c r="F36" s="1">
        <v>5</v>
      </c>
      <c r="G36" s="4">
        <f t="shared" si="0"/>
        <v>3.2142857142857144</v>
      </c>
      <c r="H36" s="4">
        <f t="shared" si="1"/>
        <v>0</v>
      </c>
      <c r="I36" s="1">
        <v>1</v>
      </c>
      <c r="J36" s="78">
        <v>1</v>
      </c>
      <c r="K36" s="1">
        <v>0</v>
      </c>
      <c r="L36" s="1">
        <v>3</v>
      </c>
      <c r="M36" s="1">
        <v>3</v>
      </c>
      <c r="N36" s="1">
        <v>3</v>
      </c>
      <c r="O36" s="78">
        <v>3</v>
      </c>
      <c r="P36" s="35">
        <f t="shared" si="2"/>
        <v>22.214285714285715</v>
      </c>
      <c r="Q36" s="27"/>
      <c r="R36" s="5"/>
      <c r="S36" s="5"/>
      <c r="T36" s="9">
        <f t="shared" si="3"/>
        <v>0</v>
      </c>
      <c r="U36" s="9">
        <v>3</v>
      </c>
      <c r="V36" s="9">
        <v>3</v>
      </c>
      <c r="W36" s="9">
        <v>2</v>
      </c>
      <c r="X36" s="9">
        <v>2</v>
      </c>
      <c r="Y36" s="6">
        <v>5</v>
      </c>
      <c r="Z36" s="9">
        <v>5</v>
      </c>
      <c r="AA36" s="6">
        <v>1</v>
      </c>
      <c r="AB36" s="9">
        <v>5</v>
      </c>
      <c r="AC36" s="9">
        <v>4</v>
      </c>
      <c r="AD36" s="9">
        <v>5</v>
      </c>
      <c r="AE36" s="9">
        <v>3</v>
      </c>
      <c r="AF36" s="9">
        <v>3</v>
      </c>
      <c r="AG36" s="9">
        <v>3</v>
      </c>
      <c r="AH36" s="9">
        <v>1</v>
      </c>
      <c r="AI36" s="70">
        <f t="shared" si="4"/>
        <v>3.2142857142857144</v>
      </c>
    </row>
    <row r="37" spans="1:70" ht="24">
      <c r="A37" s="41" t="s">
        <v>88</v>
      </c>
      <c r="B37" s="1" t="s">
        <v>69</v>
      </c>
      <c r="C37" s="71">
        <v>2008</v>
      </c>
      <c r="D37" s="71">
        <v>2013</v>
      </c>
      <c r="E37" s="1">
        <v>4</v>
      </c>
      <c r="F37" s="1">
        <v>0</v>
      </c>
      <c r="G37" s="4">
        <f t="shared" si="0"/>
        <v>1.1428571428571428</v>
      </c>
      <c r="H37" s="4">
        <f t="shared" si="1"/>
        <v>5</v>
      </c>
      <c r="I37" s="1">
        <v>1</v>
      </c>
      <c r="J37" s="78">
        <v>1</v>
      </c>
      <c r="K37" s="1">
        <v>1</v>
      </c>
      <c r="L37" s="1">
        <v>2</v>
      </c>
      <c r="M37" s="1">
        <v>3</v>
      </c>
      <c r="N37" s="1">
        <v>3</v>
      </c>
      <c r="O37" s="78">
        <v>1</v>
      </c>
      <c r="P37" s="35">
        <f t="shared" si="2"/>
        <v>22.142857142857142</v>
      </c>
      <c r="Q37" s="27">
        <v>5</v>
      </c>
      <c r="R37" s="5">
        <v>4</v>
      </c>
      <c r="S37" s="5"/>
      <c r="T37" s="9">
        <f t="shared" si="3"/>
        <v>5</v>
      </c>
      <c r="U37" s="9">
        <v>0</v>
      </c>
      <c r="V37" s="9">
        <v>0</v>
      </c>
      <c r="W37" s="9">
        <v>0</v>
      </c>
      <c r="X37" s="9">
        <v>0</v>
      </c>
      <c r="Y37" s="9">
        <v>0</v>
      </c>
      <c r="Z37" s="9">
        <v>0</v>
      </c>
      <c r="AA37" s="9">
        <v>1</v>
      </c>
      <c r="AB37" s="9">
        <v>0</v>
      </c>
      <c r="AC37" s="9">
        <v>1</v>
      </c>
      <c r="AD37" s="9">
        <v>1</v>
      </c>
      <c r="AE37" s="9">
        <v>4</v>
      </c>
      <c r="AF37" s="9">
        <v>3</v>
      </c>
      <c r="AG37" s="9">
        <v>3</v>
      </c>
      <c r="AH37" s="9">
        <v>3</v>
      </c>
      <c r="AI37" s="70">
        <f t="shared" si="4"/>
        <v>1.1428571428571428</v>
      </c>
    </row>
    <row r="38" spans="1:70" ht="24">
      <c r="A38" s="41" t="s">
        <v>130</v>
      </c>
      <c r="B38" s="1" t="s">
        <v>79</v>
      </c>
      <c r="C38" s="71"/>
      <c r="D38" s="71"/>
      <c r="E38" s="1">
        <v>1</v>
      </c>
      <c r="F38" s="1">
        <v>0</v>
      </c>
      <c r="G38" s="4">
        <f t="shared" si="0"/>
        <v>0.2857142857142857</v>
      </c>
      <c r="H38" s="4">
        <f t="shared" si="1"/>
        <v>3</v>
      </c>
      <c r="I38" s="1">
        <v>1</v>
      </c>
      <c r="J38" s="78">
        <v>3</v>
      </c>
      <c r="K38" s="1">
        <v>0</v>
      </c>
      <c r="L38" s="1">
        <v>5</v>
      </c>
      <c r="M38" s="1">
        <v>3</v>
      </c>
      <c r="N38" s="1">
        <v>3</v>
      </c>
      <c r="O38" s="78">
        <v>1</v>
      </c>
      <c r="P38" s="35">
        <f t="shared" si="2"/>
        <v>20.285714285714285</v>
      </c>
      <c r="Q38" s="27"/>
      <c r="R38" s="5">
        <v>3</v>
      </c>
      <c r="S38" s="5"/>
      <c r="T38" s="9">
        <f t="shared" si="3"/>
        <v>3</v>
      </c>
      <c r="U38" s="9">
        <v>0</v>
      </c>
      <c r="V38" s="9">
        <v>0</v>
      </c>
      <c r="W38" s="9">
        <v>0</v>
      </c>
      <c r="X38" s="9">
        <v>0</v>
      </c>
      <c r="Y38" s="9">
        <v>0</v>
      </c>
      <c r="Z38" s="9">
        <v>0</v>
      </c>
      <c r="AA38" s="9">
        <v>0</v>
      </c>
      <c r="AB38" s="9">
        <v>0</v>
      </c>
      <c r="AC38" s="9">
        <v>0</v>
      </c>
      <c r="AD38" s="9">
        <v>0</v>
      </c>
      <c r="AE38" s="9">
        <v>0</v>
      </c>
      <c r="AF38" s="9">
        <v>1</v>
      </c>
      <c r="AG38" s="9">
        <v>1</v>
      </c>
      <c r="AH38" s="9">
        <v>2</v>
      </c>
      <c r="AI38" s="70">
        <f t="shared" si="4"/>
        <v>0.2857142857142857</v>
      </c>
    </row>
    <row r="39" spans="1:70" ht="24">
      <c r="A39" s="41" t="s">
        <v>92</v>
      </c>
      <c r="B39" s="1" t="s">
        <v>69</v>
      </c>
      <c r="C39" s="71">
        <v>2006</v>
      </c>
      <c r="D39" s="71" t="s">
        <v>226</v>
      </c>
      <c r="E39" s="1">
        <v>4</v>
      </c>
      <c r="F39" s="1">
        <v>0</v>
      </c>
      <c r="G39" s="4">
        <f t="shared" si="0"/>
        <v>0.6428571428571429</v>
      </c>
      <c r="H39" s="4">
        <f t="shared" si="1"/>
        <v>3</v>
      </c>
      <c r="I39" s="1">
        <v>1</v>
      </c>
      <c r="J39" s="78">
        <v>1</v>
      </c>
      <c r="K39" s="1">
        <v>5</v>
      </c>
      <c r="L39" s="1">
        <v>4</v>
      </c>
      <c r="M39" s="1">
        <v>3</v>
      </c>
      <c r="N39" s="1">
        <v>3</v>
      </c>
      <c r="O39" s="78">
        <v>1</v>
      </c>
      <c r="P39" s="35">
        <f t="shared" si="2"/>
        <v>25.642857142857142</v>
      </c>
      <c r="Q39" s="27">
        <v>3</v>
      </c>
      <c r="R39" s="5"/>
      <c r="S39" s="5"/>
      <c r="T39" s="9">
        <f t="shared" si="3"/>
        <v>3</v>
      </c>
      <c r="U39" s="9">
        <v>1</v>
      </c>
      <c r="V39" s="9">
        <v>1</v>
      </c>
      <c r="W39" s="9">
        <v>1</v>
      </c>
      <c r="X39" s="9">
        <v>1</v>
      </c>
      <c r="Y39" s="6">
        <v>2</v>
      </c>
      <c r="Z39" s="9">
        <v>1</v>
      </c>
      <c r="AA39" s="9">
        <v>1</v>
      </c>
      <c r="AB39" s="9">
        <v>0</v>
      </c>
      <c r="AC39" s="9">
        <v>1</v>
      </c>
      <c r="AD39" s="9">
        <v>0</v>
      </c>
      <c r="AE39" s="9">
        <v>0</v>
      </c>
      <c r="AF39" s="9">
        <v>0</v>
      </c>
      <c r="AG39" s="9">
        <v>0</v>
      </c>
      <c r="AH39" s="9">
        <v>0</v>
      </c>
      <c r="AI39" s="70">
        <f t="shared" si="4"/>
        <v>0.6428571428571429</v>
      </c>
    </row>
    <row r="40" spans="1:70" ht="27" customHeight="1">
      <c r="A40" s="41" t="s">
        <v>131</v>
      </c>
      <c r="B40" s="1" t="s">
        <v>69</v>
      </c>
      <c r="C40" s="71"/>
      <c r="D40" s="71"/>
      <c r="E40" s="1">
        <v>2</v>
      </c>
      <c r="F40" s="1">
        <v>0</v>
      </c>
      <c r="G40" s="4">
        <f t="shared" ref="G40:G70" si="5">AI40</f>
        <v>0.6428571428571429</v>
      </c>
      <c r="H40" s="4">
        <f t="shared" ref="H40:H70" si="6">T40</f>
        <v>3</v>
      </c>
      <c r="I40" s="1">
        <v>1</v>
      </c>
      <c r="J40" s="78">
        <v>1</v>
      </c>
      <c r="K40" s="1">
        <v>0</v>
      </c>
      <c r="L40" s="1">
        <v>4</v>
      </c>
      <c r="M40" s="1">
        <v>3</v>
      </c>
      <c r="N40" s="1">
        <v>3</v>
      </c>
      <c r="O40" s="78">
        <v>1</v>
      </c>
      <c r="P40" s="35">
        <f t="shared" ref="P40:P70" si="7">SUM(E40:O40)</f>
        <v>18.642857142857142</v>
      </c>
      <c r="Q40" s="27"/>
      <c r="R40" s="5">
        <v>3</v>
      </c>
      <c r="S40" s="5"/>
      <c r="T40" s="9">
        <f t="shared" si="3"/>
        <v>3</v>
      </c>
      <c r="U40" s="9">
        <v>0</v>
      </c>
      <c r="V40" s="9">
        <v>0</v>
      </c>
      <c r="W40" s="9">
        <v>0</v>
      </c>
      <c r="X40" s="9">
        <v>0</v>
      </c>
      <c r="Y40" s="9">
        <v>0</v>
      </c>
      <c r="Z40" s="9">
        <v>0</v>
      </c>
      <c r="AA40" s="9">
        <v>0</v>
      </c>
      <c r="AB40" s="9">
        <v>0</v>
      </c>
      <c r="AC40" s="9">
        <v>0</v>
      </c>
      <c r="AD40" s="9">
        <v>0</v>
      </c>
      <c r="AE40" s="9">
        <v>1</v>
      </c>
      <c r="AF40" s="9">
        <v>2</v>
      </c>
      <c r="AG40" s="9">
        <v>3</v>
      </c>
      <c r="AH40" s="9">
        <v>3</v>
      </c>
      <c r="AI40" s="70">
        <f t="shared" si="4"/>
        <v>0.6428571428571429</v>
      </c>
    </row>
    <row r="41" spans="1:70" ht="24">
      <c r="A41" s="41" t="s">
        <v>77</v>
      </c>
      <c r="B41" s="1" t="s">
        <v>79</v>
      </c>
      <c r="C41" s="71">
        <v>2005</v>
      </c>
      <c r="D41" s="71" t="s">
        <v>226</v>
      </c>
      <c r="E41" s="1">
        <v>2</v>
      </c>
      <c r="F41" s="1">
        <v>0</v>
      </c>
      <c r="G41" s="4">
        <f t="shared" si="5"/>
        <v>0.7142857142857143</v>
      </c>
      <c r="H41" s="4">
        <f t="shared" si="6"/>
        <v>3</v>
      </c>
      <c r="I41" s="1">
        <v>1</v>
      </c>
      <c r="J41" s="78">
        <v>1</v>
      </c>
      <c r="K41" s="1">
        <v>5</v>
      </c>
      <c r="L41" s="1">
        <v>2</v>
      </c>
      <c r="M41" s="1">
        <v>4</v>
      </c>
      <c r="N41" s="1">
        <v>3</v>
      </c>
      <c r="O41" s="78">
        <v>3</v>
      </c>
      <c r="P41" s="35">
        <f t="shared" si="7"/>
        <v>24.714285714285715</v>
      </c>
      <c r="Q41" s="27">
        <v>3</v>
      </c>
      <c r="R41" s="5"/>
      <c r="S41" s="5"/>
      <c r="T41" s="9">
        <f t="shared" si="3"/>
        <v>3</v>
      </c>
      <c r="U41" s="9">
        <v>0</v>
      </c>
      <c r="V41" s="9">
        <v>0</v>
      </c>
      <c r="W41" s="9">
        <v>0</v>
      </c>
      <c r="X41" s="9">
        <v>2</v>
      </c>
      <c r="Y41" s="6">
        <v>3</v>
      </c>
      <c r="Z41" s="9">
        <v>2</v>
      </c>
      <c r="AA41" s="6">
        <v>1</v>
      </c>
      <c r="AB41" s="9">
        <v>0</v>
      </c>
      <c r="AC41" s="9">
        <v>1</v>
      </c>
      <c r="AD41" s="9">
        <v>1</v>
      </c>
      <c r="AE41" s="9">
        <v>0</v>
      </c>
      <c r="AF41" s="9">
        <v>0</v>
      </c>
      <c r="AG41" s="9">
        <v>0</v>
      </c>
      <c r="AH41" s="9">
        <v>0</v>
      </c>
      <c r="AI41" s="70">
        <f t="shared" si="4"/>
        <v>0.7142857142857143</v>
      </c>
    </row>
    <row r="42" spans="1:70" ht="24">
      <c r="A42" s="41" t="s">
        <v>132</v>
      </c>
      <c r="B42" s="1" t="s">
        <v>67</v>
      </c>
      <c r="C42" s="71"/>
      <c r="D42" s="71"/>
      <c r="E42" s="1"/>
      <c r="F42" s="1">
        <v>0</v>
      </c>
      <c r="G42" s="4">
        <f t="shared" si="5"/>
        <v>0.35714285714285715</v>
      </c>
      <c r="H42" s="4">
        <f t="shared" si="6"/>
        <v>0</v>
      </c>
      <c r="I42" s="1">
        <v>0</v>
      </c>
      <c r="J42" s="78">
        <v>3</v>
      </c>
      <c r="K42" s="1">
        <v>0</v>
      </c>
      <c r="L42" s="1">
        <v>5</v>
      </c>
      <c r="M42" s="1">
        <v>4</v>
      </c>
      <c r="N42" s="1">
        <v>3</v>
      </c>
      <c r="O42" s="78">
        <v>3</v>
      </c>
      <c r="P42" s="35">
        <f t="shared" si="7"/>
        <v>18.357142857142858</v>
      </c>
      <c r="Q42" s="27"/>
      <c r="R42" s="5"/>
      <c r="S42" s="5"/>
      <c r="T42" s="9">
        <f t="shared" si="3"/>
        <v>0</v>
      </c>
      <c r="U42" s="9">
        <v>0</v>
      </c>
      <c r="V42" s="9">
        <v>0</v>
      </c>
      <c r="W42" s="9">
        <v>0</v>
      </c>
      <c r="X42" s="9">
        <v>0</v>
      </c>
      <c r="Y42" s="9">
        <v>1</v>
      </c>
      <c r="Z42" s="9">
        <v>2</v>
      </c>
      <c r="AA42" s="9">
        <v>1</v>
      </c>
      <c r="AB42" s="9">
        <v>0</v>
      </c>
      <c r="AC42" s="9">
        <v>0</v>
      </c>
      <c r="AD42" s="9">
        <v>0</v>
      </c>
      <c r="AE42" s="9">
        <v>1</v>
      </c>
      <c r="AF42" s="9">
        <v>0</v>
      </c>
      <c r="AG42" s="9">
        <v>0</v>
      </c>
      <c r="AH42" s="9">
        <v>0</v>
      </c>
      <c r="AI42" s="70">
        <f t="shared" si="4"/>
        <v>0.35714285714285715</v>
      </c>
    </row>
    <row r="43" spans="1:70" ht="24">
      <c r="A43" s="41" t="s">
        <v>86</v>
      </c>
      <c r="B43" s="1" t="s">
        <v>69</v>
      </c>
      <c r="C43" s="71">
        <v>2007</v>
      </c>
      <c r="D43" s="71">
        <v>2013</v>
      </c>
      <c r="E43" s="1">
        <v>0</v>
      </c>
      <c r="F43" s="1">
        <v>1</v>
      </c>
      <c r="G43" s="4">
        <f t="shared" si="5"/>
        <v>0.7857142857142857</v>
      </c>
      <c r="H43" s="4">
        <f t="shared" si="6"/>
        <v>0</v>
      </c>
      <c r="I43" s="1">
        <v>1</v>
      </c>
      <c r="J43" s="78">
        <v>3</v>
      </c>
      <c r="K43" s="1">
        <v>4</v>
      </c>
      <c r="L43" s="1">
        <v>2</v>
      </c>
      <c r="M43" s="1">
        <v>2</v>
      </c>
      <c r="N43" s="1">
        <v>1</v>
      </c>
      <c r="O43" s="78">
        <v>3</v>
      </c>
      <c r="P43" s="35">
        <f t="shared" si="7"/>
        <v>17.785714285714285</v>
      </c>
      <c r="Q43" s="27"/>
      <c r="R43" s="5"/>
      <c r="S43" s="5"/>
      <c r="T43" s="9">
        <f t="shared" si="3"/>
        <v>0</v>
      </c>
      <c r="U43" s="9">
        <v>5</v>
      </c>
      <c r="V43" s="9">
        <v>4</v>
      </c>
      <c r="W43" s="9">
        <v>2</v>
      </c>
      <c r="X43" s="9">
        <v>0</v>
      </c>
      <c r="Y43" s="9">
        <v>0</v>
      </c>
      <c r="Z43" s="9">
        <v>0</v>
      </c>
      <c r="AA43" s="9">
        <v>0</v>
      </c>
      <c r="AB43" s="9">
        <v>0</v>
      </c>
      <c r="AC43" s="9">
        <v>0</v>
      </c>
      <c r="AD43" s="9">
        <v>0</v>
      </c>
      <c r="AE43" s="9">
        <v>0</v>
      </c>
      <c r="AF43" s="9">
        <v>0</v>
      </c>
      <c r="AG43" s="9">
        <v>0</v>
      </c>
      <c r="AH43" s="9">
        <v>0</v>
      </c>
      <c r="AI43" s="70">
        <f t="shared" si="4"/>
        <v>0.7857142857142857</v>
      </c>
    </row>
    <row r="44" spans="1:70" ht="24">
      <c r="A44" s="41" t="s">
        <v>98</v>
      </c>
      <c r="B44" s="1" t="s">
        <v>69</v>
      </c>
      <c r="C44" s="71">
        <v>2008</v>
      </c>
      <c r="D44" s="71" t="s">
        <v>226</v>
      </c>
      <c r="E44" s="1">
        <v>0</v>
      </c>
      <c r="F44" s="1">
        <v>0</v>
      </c>
      <c r="G44" s="4">
        <f t="shared" si="5"/>
        <v>0.42857142857142855</v>
      </c>
      <c r="H44" s="4">
        <f t="shared" si="6"/>
        <v>1</v>
      </c>
      <c r="I44" s="1">
        <v>1</v>
      </c>
      <c r="J44" s="78">
        <v>3</v>
      </c>
      <c r="K44" s="1">
        <v>5</v>
      </c>
      <c r="L44" s="1">
        <v>4</v>
      </c>
      <c r="M44" s="1">
        <v>5</v>
      </c>
      <c r="N44" s="1">
        <v>1</v>
      </c>
      <c r="O44" s="78">
        <v>3</v>
      </c>
      <c r="P44" s="35">
        <f t="shared" si="7"/>
        <v>23.428571428571431</v>
      </c>
      <c r="Q44" s="27">
        <v>1</v>
      </c>
      <c r="R44" s="5"/>
      <c r="S44" s="5"/>
      <c r="T44" s="9">
        <f t="shared" si="3"/>
        <v>1</v>
      </c>
      <c r="U44" s="9">
        <v>1</v>
      </c>
      <c r="V44" s="9">
        <v>1</v>
      </c>
      <c r="W44" s="9">
        <v>1</v>
      </c>
      <c r="X44" s="9">
        <v>0</v>
      </c>
      <c r="Y44" s="6">
        <v>1</v>
      </c>
      <c r="Z44" s="9">
        <v>1</v>
      </c>
      <c r="AA44" s="9">
        <v>1</v>
      </c>
      <c r="AB44" s="9">
        <v>0</v>
      </c>
      <c r="AC44" s="9">
        <v>0</v>
      </c>
      <c r="AD44" s="9">
        <v>0</v>
      </c>
      <c r="AE44" s="9">
        <v>0</v>
      </c>
      <c r="AF44" s="9">
        <v>0</v>
      </c>
      <c r="AG44" s="9">
        <v>0</v>
      </c>
      <c r="AH44" s="9">
        <v>0</v>
      </c>
      <c r="AI44" s="70">
        <f t="shared" si="4"/>
        <v>0.42857142857142855</v>
      </c>
    </row>
    <row r="45" spans="1:70" ht="24">
      <c r="A45" s="41" t="s">
        <v>85</v>
      </c>
      <c r="B45" s="1" t="s">
        <v>69</v>
      </c>
      <c r="C45" s="71">
        <v>2006</v>
      </c>
      <c r="D45" s="71" t="s">
        <v>226</v>
      </c>
      <c r="E45" s="1">
        <v>4</v>
      </c>
      <c r="F45" s="1">
        <v>0</v>
      </c>
      <c r="G45" s="4">
        <f t="shared" si="5"/>
        <v>0.9285714285714286</v>
      </c>
      <c r="H45" s="4">
        <f t="shared" si="6"/>
        <v>4</v>
      </c>
      <c r="I45" s="1">
        <v>1</v>
      </c>
      <c r="J45" s="78">
        <v>1</v>
      </c>
      <c r="K45" s="1">
        <v>1</v>
      </c>
      <c r="L45" s="1">
        <v>1</v>
      </c>
      <c r="M45" s="1">
        <v>5</v>
      </c>
      <c r="N45" s="1">
        <v>3</v>
      </c>
      <c r="O45" s="78">
        <v>1</v>
      </c>
      <c r="P45" s="74">
        <f t="shared" si="7"/>
        <v>21.928571428571431</v>
      </c>
      <c r="Q45" s="27">
        <v>4</v>
      </c>
      <c r="R45" s="5"/>
      <c r="S45" s="5"/>
      <c r="T45" s="9">
        <f t="shared" si="3"/>
        <v>4</v>
      </c>
      <c r="U45" s="9">
        <v>4</v>
      </c>
      <c r="V45" s="9">
        <v>0</v>
      </c>
      <c r="W45" s="9">
        <v>1</v>
      </c>
      <c r="X45" s="9">
        <v>1</v>
      </c>
      <c r="Y45" s="6">
        <v>1</v>
      </c>
      <c r="Z45" s="9">
        <v>1</v>
      </c>
      <c r="AA45" s="9">
        <v>4</v>
      </c>
      <c r="AB45" s="9">
        <v>0</v>
      </c>
      <c r="AC45" s="9">
        <v>1</v>
      </c>
      <c r="AD45" s="9">
        <v>0</v>
      </c>
      <c r="AE45" s="9">
        <v>0</v>
      </c>
      <c r="AF45" s="9">
        <v>0</v>
      </c>
      <c r="AG45" s="9">
        <v>0</v>
      </c>
      <c r="AH45" s="9">
        <v>0</v>
      </c>
      <c r="AI45" s="70">
        <f t="shared" si="4"/>
        <v>0.9285714285714286</v>
      </c>
    </row>
    <row r="46" spans="1:70" ht="24">
      <c r="A46" s="41" t="s">
        <v>133</v>
      </c>
      <c r="B46" s="1" t="s">
        <v>79</v>
      </c>
      <c r="C46" s="71">
        <v>2010</v>
      </c>
      <c r="D46" s="71" t="s">
        <v>226</v>
      </c>
      <c r="E46" s="1"/>
      <c r="F46" s="1">
        <v>0</v>
      </c>
      <c r="G46" s="4">
        <f t="shared" si="5"/>
        <v>0.21428571428571427</v>
      </c>
      <c r="H46" s="4">
        <f t="shared" si="6"/>
        <v>1</v>
      </c>
      <c r="I46" s="1">
        <v>1</v>
      </c>
      <c r="J46" s="78">
        <v>3</v>
      </c>
      <c r="K46" s="1">
        <v>5</v>
      </c>
      <c r="L46" s="1">
        <v>3</v>
      </c>
      <c r="M46" s="1">
        <v>3</v>
      </c>
      <c r="N46" s="1">
        <v>1</v>
      </c>
      <c r="O46" s="78">
        <v>3</v>
      </c>
      <c r="P46" s="74">
        <f t="shared" si="7"/>
        <v>20.214285714285715</v>
      </c>
      <c r="Q46" s="27">
        <v>1</v>
      </c>
      <c r="R46" s="5"/>
      <c r="S46" s="5"/>
      <c r="T46" s="9">
        <f t="shared" si="3"/>
        <v>1</v>
      </c>
      <c r="U46" s="9">
        <v>0</v>
      </c>
      <c r="V46" s="9">
        <v>1</v>
      </c>
      <c r="W46" s="9">
        <v>0</v>
      </c>
      <c r="X46" s="9">
        <v>1</v>
      </c>
      <c r="Y46" s="6">
        <v>1</v>
      </c>
      <c r="Z46" s="9">
        <v>0</v>
      </c>
      <c r="AA46" s="9">
        <v>0</v>
      </c>
      <c r="AB46" s="9">
        <v>0</v>
      </c>
      <c r="AC46" s="9">
        <v>0</v>
      </c>
      <c r="AD46" s="9">
        <v>0</v>
      </c>
      <c r="AE46" s="9">
        <v>0</v>
      </c>
      <c r="AF46" s="9">
        <v>0</v>
      </c>
      <c r="AG46" s="9">
        <v>0</v>
      </c>
      <c r="AH46" s="9">
        <v>0</v>
      </c>
      <c r="AI46" s="70">
        <f t="shared" si="4"/>
        <v>0.21428571428571427</v>
      </c>
    </row>
    <row r="47" spans="1:70" ht="24">
      <c r="A47" s="41" t="s">
        <v>163</v>
      </c>
      <c r="B47" s="1" t="s">
        <v>79</v>
      </c>
      <c r="C47" s="71"/>
      <c r="D47" s="71"/>
      <c r="E47" s="1"/>
      <c r="F47" s="1">
        <v>0</v>
      </c>
      <c r="G47" s="4">
        <f t="shared" si="5"/>
        <v>2.6428571428571428</v>
      </c>
      <c r="H47" s="4">
        <f t="shared" si="6"/>
        <v>0</v>
      </c>
      <c r="I47" s="1">
        <v>1</v>
      </c>
      <c r="J47" s="78">
        <v>1</v>
      </c>
      <c r="K47" s="1">
        <v>0</v>
      </c>
      <c r="L47" s="1">
        <v>4</v>
      </c>
      <c r="M47" s="1">
        <v>5</v>
      </c>
      <c r="N47" s="1">
        <v>3</v>
      </c>
      <c r="O47" s="78">
        <v>1</v>
      </c>
      <c r="P47" s="35">
        <f t="shared" si="7"/>
        <v>17.642857142857142</v>
      </c>
      <c r="Q47" s="27"/>
      <c r="R47" s="5"/>
      <c r="S47" s="5"/>
      <c r="T47" s="9">
        <f t="shared" si="3"/>
        <v>0</v>
      </c>
      <c r="U47" s="9">
        <v>0</v>
      </c>
      <c r="V47" s="9">
        <v>0</v>
      </c>
      <c r="W47" s="9">
        <v>1</v>
      </c>
      <c r="X47" s="9">
        <v>2</v>
      </c>
      <c r="Y47" s="6">
        <v>1</v>
      </c>
      <c r="Z47" s="9">
        <v>3</v>
      </c>
      <c r="AA47" s="6">
        <v>5</v>
      </c>
      <c r="AB47" s="9">
        <v>3</v>
      </c>
      <c r="AC47" s="9">
        <v>5</v>
      </c>
      <c r="AD47" s="9">
        <v>5</v>
      </c>
      <c r="AE47" s="9">
        <v>4</v>
      </c>
      <c r="AF47" s="9">
        <v>4</v>
      </c>
      <c r="AG47" s="9">
        <v>3</v>
      </c>
      <c r="AH47" s="9">
        <v>1</v>
      </c>
      <c r="AI47" s="70">
        <f t="shared" si="4"/>
        <v>2.6428571428571428</v>
      </c>
    </row>
    <row r="48" spans="1:70" s="11" customFormat="1" ht="24">
      <c r="A48" s="41" t="s">
        <v>90</v>
      </c>
      <c r="B48" s="1" t="s">
        <v>79</v>
      </c>
      <c r="C48" s="71">
        <v>2009</v>
      </c>
      <c r="D48" s="71">
        <v>2014</v>
      </c>
      <c r="E48" s="1">
        <v>1</v>
      </c>
      <c r="F48" s="1">
        <v>5</v>
      </c>
      <c r="G48" s="4">
        <f t="shared" si="5"/>
        <v>1.7857142857142858</v>
      </c>
      <c r="H48" s="4">
        <f t="shared" si="6"/>
        <v>1</v>
      </c>
      <c r="I48" s="1">
        <v>1</v>
      </c>
      <c r="J48" s="78">
        <v>1</v>
      </c>
      <c r="K48" s="1">
        <v>0</v>
      </c>
      <c r="L48" s="1">
        <v>3</v>
      </c>
      <c r="M48" s="1">
        <v>3</v>
      </c>
      <c r="N48" s="1">
        <v>3</v>
      </c>
      <c r="O48" s="78">
        <v>1</v>
      </c>
      <c r="P48" s="35">
        <f t="shared" si="7"/>
        <v>20.785714285714285</v>
      </c>
      <c r="Q48" s="27"/>
      <c r="R48" s="5">
        <v>1</v>
      </c>
      <c r="S48" s="5"/>
      <c r="T48" s="9">
        <f t="shared" si="3"/>
        <v>1</v>
      </c>
      <c r="U48" s="9">
        <v>0</v>
      </c>
      <c r="V48" s="9">
        <v>0</v>
      </c>
      <c r="W48" s="9">
        <v>0</v>
      </c>
      <c r="X48" s="9">
        <v>0</v>
      </c>
      <c r="Y48" s="9">
        <v>0</v>
      </c>
      <c r="Z48" s="9">
        <v>0</v>
      </c>
      <c r="AA48" s="9">
        <v>2</v>
      </c>
      <c r="AB48" s="9">
        <v>0</v>
      </c>
      <c r="AC48" s="9">
        <v>1</v>
      </c>
      <c r="AD48" s="9">
        <v>5</v>
      </c>
      <c r="AE48" s="9">
        <v>4</v>
      </c>
      <c r="AF48" s="6">
        <v>4</v>
      </c>
      <c r="AG48" s="9">
        <v>5</v>
      </c>
      <c r="AH48" s="9">
        <v>4</v>
      </c>
      <c r="AI48" s="70">
        <f t="shared" si="4"/>
        <v>1.7857142857142858</v>
      </c>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ht="24">
      <c r="A49" s="42" t="s">
        <v>144</v>
      </c>
      <c r="B49" s="14" t="s">
        <v>79</v>
      </c>
      <c r="C49" s="71">
        <v>2010</v>
      </c>
      <c r="D49" s="71">
        <v>2013</v>
      </c>
      <c r="E49" s="14">
        <v>3</v>
      </c>
      <c r="F49" s="14">
        <v>0</v>
      </c>
      <c r="G49" s="21">
        <f t="shared" si="5"/>
        <v>0.9285714285714286</v>
      </c>
      <c r="H49" s="21">
        <f t="shared" si="6"/>
        <v>4</v>
      </c>
      <c r="I49" s="14">
        <v>1</v>
      </c>
      <c r="J49" s="78">
        <v>1</v>
      </c>
      <c r="K49" s="14">
        <v>3</v>
      </c>
      <c r="L49" s="14">
        <v>4</v>
      </c>
      <c r="M49" s="14">
        <v>4</v>
      </c>
      <c r="N49" s="14">
        <v>3</v>
      </c>
      <c r="O49" s="78">
        <v>1</v>
      </c>
      <c r="P49" s="74">
        <f t="shared" si="7"/>
        <v>24.928571428571431</v>
      </c>
      <c r="Q49" s="28"/>
      <c r="R49" s="29">
        <v>4</v>
      </c>
      <c r="S49" s="29"/>
      <c r="T49" s="9">
        <f t="shared" si="3"/>
        <v>4</v>
      </c>
      <c r="U49" s="15">
        <v>0</v>
      </c>
      <c r="V49" s="15">
        <v>0</v>
      </c>
      <c r="W49" s="15">
        <v>0</v>
      </c>
      <c r="X49" s="15">
        <v>0</v>
      </c>
      <c r="Y49" s="15">
        <v>0</v>
      </c>
      <c r="Z49" s="15">
        <v>0</v>
      </c>
      <c r="AA49" s="15">
        <v>0</v>
      </c>
      <c r="AB49" s="9">
        <v>0</v>
      </c>
      <c r="AC49" s="9">
        <v>0</v>
      </c>
      <c r="AD49" s="15">
        <v>0</v>
      </c>
      <c r="AE49" s="15">
        <v>3</v>
      </c>
      <c r="AF49" s="15">
        <v>5</v>
      </c>
      <c r="AG49" s="15">
        <v>2</v>
      </c>
      <c r="AH49" s="15">
        <v>3</v>
      </c>
      <c r="AI49" s="70">
        <f t="shared" si="4"/>
        <v>0.9285714285714286</v>
      </c>
    </row>
    <row r="50" spans="1:70" ht="24">
      <c r="A50" s="43" t="s">
        <v>76</v>
      </c>
      <c r="B50" s="1" t="s">
        <v>69</v>
      </c>
      <c r="C50" s="71"/>
      <c r="D50" s="71"/>
      <c r="E50" s="1">
        <v>3</v>
      </c>
      <c r="F50" s="1">
        <v>0</v>
      </c>
      <c r="G50" s="4">
        <f t="shared" si="5"/>
        <v>1.1428571428571428</v>
      </c>
      <c r="H50" s="4">
        <f t="shared" si="6"/>
        <v>3</v>
      </c>
      <c r="I50" s="1">
        <v>1</v>
      </c>
      <c r="J50" s="78">
        <v>1</v>
      </c>
      <c r="K50" s="1">
        <v>0</v>
      </c>
      <c r="L50" s="1">
        <v>4</v>
      </c>
      <c r="M50" s="1">
        <v>3</v>
      </c>
      <c r="N50" s="1">
        <v>3</v>
      </c>
      <c r="O50" s="78">
        <v>1</v>
      </c>
      <c r="P50" s="35">
        <f t="shared" si="7"/>
        <v>20.142857142857142</v>
      </c>
      <c r="Q50" s="27"/>
      <c r="R50" s="5">
        <v>3</v>
      </c>
      <c r="S50" s="5"/>
      <c r="T50" s="9">
        <f t="shared" si="3"/>
        <v>3</v>
      </c>
      <c r="U50" s="9">
        <v>0</v>
      </c>
      <c r="V50" s="9">
        <v>0</v>
      </c>
      <c r="W50" s="9">
        <v>0</v>
      </c>
      <c r="X50" s="9">
        <v>0</v>
      </c>
      <c r="Y50" s="9">
        <v>0</v>
      </c>
      <c r="Z50" s="9">
        <v>0</v>
      </c>
      <c r="AA50" s="9">
        <v>0</v>
      </c>
      <c r="AB50" s="9">
        <v>0</v>
      </c>
      <c r="AC50" s="9">
        <v>0</v>
      </c>
      <c r="AD50" s="9">
        <v>0</v>
      </c>
      <c r="AE50" s="9">
        <v>5</v>
      </c>
      <c r="AF50" s="9">
        <v>4</v>
      </c>
      <c r="AG50" s="9">
        <v>4</v>
      </c>
      <c r="AH50" s="9">
        <v>3</v>
      </c>
      <c r="AI50" s="70">
        <f t="shared" si="4"/>
        <v>1.1428571428571428</v>
      </c>
    </row>
    <row r="51" spans="1:70" ht="24">
      <c r="A51" s="41" t="s">
        <v>81</v>
      </c>
      <c r="B51" s="1" t="s">
        <v>67</v>
      </c>
      <c r="C51" s="71">
        <v>1988</v>
      </c>
      <c r="D51" s="71" t="s">
        <v>236</v>
      </c>
      <c r="E51" s="1">
        <v>0</v>
      </c>
      <c r="F51" s="1">
        <v>5</v>
      </c>
      <c r="G51" s="4">
        <f t="shared" si="5"/>
        <v>3</v>
      </c>
      <c r="H51" s="4">
        <f t="shared" si="6"/>
        <v>0</v>
      </c>
      <c r="I51" s="1">
        <v>1</v>
      </c>
      <c r="J51" s="78">
        <v>1</v>
      </c>
      <c r="K51" s="1">
        <v>0</v>
      </c>
      <c r="L51" s="1">
        <v>4</v>
      </c>
      <c r="M51" s="1">
        <v>4</v>
      </c>
      <c r="N51" s="1">
        <v>5</v>
      </c>
      <c r="O51" s="78">
        <v>3</v>
      </c>
      <c r="P51" s="35">
        <f t="shared" si="7"/>
        <v>26</v>
      </c>
      <c r="Q51" s="27"/>
      <c r="R51" s="5"/>
      <c r="S51" s="5"/>
      <c r="T51" s="9">
        <f t="shared" si="3"/>
        <v>0</v>
      </c>
      <c r="U51" s="9">
        <v>3</v>
      </c>
      <c r="V51" s="9">
        <v>3</v>
      </c>
      <c r="W51" s="9">
        <v>5</v>
      </c>
      <c r="X51" s="9">
        <v>3</v>
      </c>
      <c r="Y51" s="6">
        <v>0</v>
      </c>
      <c r="Z51" s="9">
        <v>4</v>
      </c>
      <c r="AA51" s="6">
        <v>5</v>
      </c>
      <c r="AB51" s="9">
        <v>5</v>
      </c>
      <c r="AC51" s="9">
        <v>2</v>
      </c>
      <c r="AD51" s="9">
        <v>5</v>
      </c>
      <c r="AE51" s="9">
        <v>3</v>
      </c>
      <c r="AF51" s="9">
        <v>4</v>
      </c>
      <c r="AG51" s="9">
        <v>0</v>
      </c>
      <c r="AH51" s="9">
        <v>0</v>
      </c>
      <c r="AI51" s="70">
        <f t="shared" si="4"/>
        <v>3</v>
      </c>
    </row>
    <row r="52" spans="1:70" ht="24">
      <c r="A52" s="41" t="s">
        <v>194</v>
      </c>
      <c r="B52" s="1" t="s">
        <v>69</v>
      </c>
      <c r="C52" s="71">
        <v>2010</v>
      </c>
      <c r="D52" s="71" t="s">
        <v>226</v>
      </c>
      <c r="E52" s="1">
        <v>0</v>
      </c>
      <c r="F52" s="1">
        <v>1</v>
      </c>
      <c r="G52" s="4">
        <f t="shared" si="5"/>
        <v>1.0714285714285714</v>
      </c>
      <c r="H52" s="4">
        <f t="shared" si="6"/>
        <v>5</v>
      </c>
      <c r="I52" s="1">
        <v>1</v>
      </c>
      <c r="J52" s="78">
        <v>1</v>
      </c>
      <c r="K52" s="1">
        <v>0</v>
      </c>
      <c r="L52" s="1">
        <v>2</v>
      </c>
      <c r="M52" s="1">
        <v>3</v>
      </c>
      <c r="N52" s="1">
        <v>3</v>
      </c>
      <c r="O52" s="78">
        <v>3</v>
      </c>
      <c r="P52" s="35">
        <f t="shared" si="7"/>
        <v>20.071428571428569</v>
      </c>
      <c r="Q52" s="22"/>
      <c r="R52" s="8"/>
      <c r="S52" s="8">
        <v>5</v>
      </c>
      <c r="T52" s="9">
        <f t="shared" si="3"/>
        <v>5</v>
      </c>
      <c r="U52" s="9">
        <v>0</v>
      </c>
      <c r="V52" s="9">
        <v>0</v>
      </c>
      <c r="W52" s="6">
        <v>0</v>
      </c>
      <c r="X52" s="6">
        <v>1</v>
      </c>
      <c r="Y52" s="9">
        <v>0</v>
      </c>
      <c r="Z52" s="9">
        <v>1</v>
      </c>
      <c r="AA52" s="9">
        <v>1</v>
      </c>
      <c r="AB52" s="9">
        <v>0</v>
      </c>
      <c r="AC52" s="9">
        <v>1</v>
      </c>
      <c r="AD52" s="9">
        <v>0</v>
      </c>
      <c r="AE52" s="9">
        <v>3</v>
      </c>
      <c r="AF52" s="9">
        <v>3</v>
      </c>
      <c r="AG52" s="9">
        <v>3</v>
      </c>
      <c r="AH52" s="9">
        <v>2</v>
      </c>
      <c r="AI52" s="70">
        <f t="shared" si="4"/>
        <v>1.0714285714285714</v>
      </c>
    </row>
    <row r="53" spans="1:70" ht="24">
      <c r="A53" s="41" t="s">
        <v>93</v>
      </c>
      <c r="B53" s="1" t="s">
        <v>79</v>
      </c>
      <c r="C53" s="71"/>
      <c r="D53" s="71"/>
      <c r="E53" s="1">
        <v>4</v>
      </c>
      <c r="F53" s="1">
        <v>0</v>
      </c>
      <c r="G53" s="4">
        <f t="shared" si="5"/>
        <v>0.9285714285714286</v>
      </c>
      <c r="H53" s="4">
        <f t="shared" si="6"/>
        <v>3</v>
      </c>
      <c r="I53" s="1">
        <v>1</v>
      </c>
      <c r="J53" s="78">
        <v>1</v>
      </c>
      <c r="K53" s="1">
        <v>0</v>
      </c>
      <c r="L53" s="1">
        <v>4</v>
      </c>
      <c r="M53" s="1">
        <v>4</v>
      </c>
      <c r="N53" s="1">
        <v>3</v>
      </c>
      <c r="O53" s="78">
        <v>1</v>
      </c>
      <c r="P53" s="35">
        <f t="shared" si="7"/>
        <v>21.928571428571431</v>
      </c>
      <c r="Q53" s="27"/>
      <c r="R53" s="5">
        <v>3</v>
      </c>
      <c r="S53" s="5"/>
      <c r="T53" s="9">
        <f t="shared" si="3"/>
        <v>3</v>
      </c>
      <c r="U53" s="9">
        <v>0</v>
      </c>
      <c r="V53" s="9">
        <v>0</v>
      </c>
      <c r="W53" s="9">
        <v>0</v>
      </c>
      <c r="X53" s="9">
        <v>0</v>
      </c>
      <c r="Y53" s="9">
        <v>0</v>
      </c>
      <c r="Z53" s="9">
        <v>0</v>
      </c>
      <c r="AA53" s="9">
        <v>0</v>
      </c>
      <c r="AB53" s="9">
        <v>0</v>
      </c>
      <c r="AC53" s="9">
        <v>0</v>
      </c>
      <c r="AD53" s="9">
        <v>0</v>
      </c>
      <c r="AE53" s="9">
        <v>4</v>
      </c>
      <c r="AF53" s="6">
        <v>4</v>
      </c>
      <c r="AG53" s="9">
        <v>3</v>
      </c>
      <c r="AH53" s="9">
        <v>2</v>
      </c>
      <c r="AI53" s="70">
        <f t="shared" si="4"/>
        <v>0.9285714285714286</v>
      </c>
    </row>
    <row r="54" spans="1:70" ht="24">
      <c r="A54" s="58" t="s">
        <v>68</v>
      </c>
      <c r="B54" s="1" t="s">
        <v>79</v>
      </c>
      <c r="C54" s="71">
        <v>2002</v>
      </c>
      <c r="D54" s="71" t="s">
        <v>234</v>
      </c>
      <c r="E54" s="1">
        <v>5</v>
      </c>
      <c r="F54" s="1">
        <v>5</v>
      </c>
      <c r="G54" s="4">
        <f t="shared" si="5"/>
        <v>2.2857142857142856</v>
      </c>
      <c r="H54" s="4">
        <f t="shared" si="6"/>
        <v>4</v>
      </c>
      <c r="I54" s="1">
        <v>1</v>
      </c>
      <c r="J54" s="78">
        <v>3</v>
      </c>
      <c r="K54" s="1">
        <v>0</v>
      </c>
      <c r="L54" s="1">
        <v>1</v>
      </c>
      <c r="M54" s="1">
        <v>1</v>
      </c>
      <c r="N54" s="1">
        <v>5</v>
      </c>
      <c r="O54" s="78">
        <v>1</v>
      </c>
      <c r="P54" s="35">
        <f t="shared" si="7"/>
        <v>28.285714285714285</v>
      </c>
      <c r="Q54" s="27">
        <v>4</v>
      </c>
      <c r="R54" s="5"/>
      <c r="S54" s="5"/>
      <c r="T54" s="9">
        <f t="shared" si="3"/>
        <v>4</v>
      </c>
      <c r="U54" s="9">
        <v>0</v>
      </c>
      <c r="V54" s="9">
        <v>0</v>
      </c>
      <c r="W54" s="9">
        <v>4</v>
      </c>
      <c r="X54" s="9">
        <v>5</v>
      </c>
      <c r="Y54" s="6">
        <v>5</v>
      </c>
      <c r="Z54" s="9">
        <v>5</v>
      </c>
      <c r="AA54" s="6">
        <v>5</v>
      </c>
      <c r="AB54" s="9">
        <v>0</v>
      </c>
      <c r="AC54" s="9">
        <v>2</v>
      </c>
      <c r="AD54" s="9">
        <v>3</v>
      </c>
      <c r="AE54" s="9">
        <v>1</v>
      </c>
      <c r="AF54" s="9">
        <v>1</v>
      </c>
      <c r="AG54" s="9">
        <v>1</v>
      </c>
      <c r="AH54" s="9">
        <v>0</v>
      </c>
      <c r="AI54" s="70">
        <f t="shared" si="4"/>
        <v>2.2857142857142856</v>
      </c>
    </row>
    <row r="55" spans="1:70" ht="24">
      <c r="A55" s="41" t="s">
        <v>107</v>
      </c>
      <c r="B55" s="1" t="s">
        <v>67</v>
      </c>
      <c r="C55" s="71"/>
      <c r="D55" s="71"/>
      <c r="E55" s="1">
        <v>0</v>
      </c>
      <c r="F55" s="1">
        <v>0</v>
      </c>
      <c r="G55" s="4">
        <f t="shared" si="5"/>
        <v>0.21428571428571427</v>
      </c>
      <c r="H55" s="4">
        <f t="shared" si="6"/>
        <v>0</v>
      </c>
      <c r="I55" s="1">
        <v>1</v>
      </c>
      <c r="J55" s="78">
        <v>1</v>
      </c>
      <c r="K55" s="1">
        <v>0</v>
      </c>
      <c r="L55" s="1">
        <v>4</v>
      </c>
      <c r="M55" s="1">
        <v>5</v>
      </c>
      <c r="N55" s="1">
        <v>1</v>
      </c>
      <c r="O55" s="78">
        <v>3</v>
      </c>
      <c r="P55" s="35">
        <f t="shared" si="7"/>
        <v>15.214285714285715</v>
      </c>
      <c r="Q55" s="27"/>
      <c r="R55" s="5"/>
      <c r="S55" s="5"/>
      <c r="T55" s="9">
        <f t="shared" si="3"/>
        <v>0</v>
      </c>
      <c r="U55" s="9">
        <v>3</v>
      </c>
      <c r="V55" s="9">
        <v>0</v>
      </c>
      <c r="W55" s="9">
        <v>0</v>
      </c>
      <c r="X55" s="9">
        <v>0</v>
      </c>
      <c r="Y55" s="9">
        <v>0</v>
      </c>
      <c r="Z55" s="9">
        <v>0</v>
      </c>
      <c r="AA55" s="9">
        <v>0</v>
      </c>
      <c r="AB55" s="9">
        <v>0</v>
      </c>
      <c r="AC55" s="9">
        <v>0</v>
      </c>
      <c r="AD55" s="9">
        <v>0</v>
      </c>
      <c r="AE55" s="9">
        <v>0</v>
      </c>
      <c r="AF55" s="9">
        <v>0</v>
      </c>
      <c r="AG55" s="9">
        <v>0</v>
      </c>
      <c r="AH55" s="9">
        <v>0</v>
      </c>
      <c r="AI55" s="70">
        <f t="shared" si="4"/>
        <v>0.21428571428571427</v>
      </c>
    </row>
    <row r="56" spans="1:70" ht="24">
      <c r="A56" s="41" t="s">
        <v>94</v>
      </c>
      <c r="B56" s="1" t="s">
        <v>69</v>
      </c>
      <c r="C56" s="71">
        <v>2010</v>
      </c>
      <c r="D56" s="71" t="s">
        <v>226</v>
      </c>
      <c r="E56" s="1">
        <v>4</v>
      </c>
      <c r="F56" s="1">
        <v>0</v>
      </c>
      <c r="G56" s="4">
        <f t="shared" si="5"/>
        <v>1.8571428571428572</v>
      </c>
      <c r="H56" s="4">
        <f t="shared" si="6"/>
        <v>3</v>
      </c>
      <c r="I56" s="1">
        <v>1</v>
      </c>
      <c r="J56" s="78">
        <v>1</v>
      </c>
      <c r="K56" s="1">
        <v>1</v>
      </c>
      <c r="L56" s="1">
        <v>1</v>
      </c>
      <c r="M56" s="1">
        <v>1</v>
      </c>
      <c r="N56" s="1">
        <v>3</v>
      </c>
      <c r="O56" s="78">
        <v>3</v>
      </c>
      <c r="P56" s="35">
        <f t="shared" si="7"/>
        <v>19.857142857142858</v>
      </c>
      <c r="Q56" s="27">
        <v>3</v>
      </c>
      <c r="R56" s="5"/>
      <c r="S56" s="5"/>
      <c r="T56" s="9">
        <f t="shared" si="3"/>
        <v>3</v>
      </c>
      <c r="U56" s="9">
        <v>4</v>
      </c>
      <c r="V56" s="9">
        <v>1</v>
      </c>
      <c r="W56" s="9">
        <v>5</v>
      </c>
      <c r="X56" s="9">
        <v>2</v>
      </c>
      <c r="Y56" s="6">
        <v>3</v>
      </c>
      <c r="Z56" s="9">
        <v>1</v>
      </c>
      <c r="AA56" s="9">
        <v>5</v>
      </c>
      <c r="AB56" s="9">
        <v>0</v>
      </c>
      <c r="AC56" s="9">
        <v>4</v>
      </c>
      <c r="AD56" s="9">
        <v>0</v>
      </c>
      <c r="AE56" s="9">
        <v>1</v>
      </c>
      <c r="AF56" s="9">
        <v>0</v>
      </c>
      <c r="AG56" s="9">
        <v>0</v>
      </c>
      <c r="AH56" s="9">
        <v>0</v>
      </c>
      <c r="AI56" s="70">
        <f t="shared" si="4"/>
        <v>1.8571428571428572</v>
      </c>
    </row>
    <row r="57" spans="1:70" ht="24">
      <c r="A57" s="41" t="s">
        <v>105</v>
      </c>
      <c r="B57" s="1" t="s">
        <v>67</v>
      </c>
      <c r="C57" s="71"/>
      <c r="D57" s="71"/>
      <c r="E57" s="1">
        <v>0</v>
      </c>
      <c r="F57" s="1">
        <v>0</v>
      </c>
      <c r="G57" s="4">
        <f t="shared" si="5"/>
        <v>0.2857142857142857</v>
      </c>
      <c r="H57" s="4">
        <f t="shared" si="6"/>
        <v>0</v>
      </c>
      <c r="I57" s="1">
        <v>1</v>
      </c>
      <c r="J57" s="78">
        <v>1</v>
      </c>
      <c r="K57" s="1">
        <v>5</v>
      </c>
      <c r="L57" s="1">
        <v>2</v>
      </c>
      <c r="M57" s="1">
        <v>5</v>
      </c>
      <c r="N57" s="1">
        <v>1</v>
      </c>
      <c r="O57" s="78">
        <v>3</v>
      </c>
      <c r="P57" s="35">
        <f t="shared" si="7"/>
        <v>18.285714285714285</v>
      </c>
      <c r="Q57" s="27"/>
      <c r="R57" s="5"/>
      <c r="S57" s="5"/>
      <c r="T57" s="9">
        <f t="shared" si="3"/>
        <v>0</v>
      </c>
      <c r="U57" s="9">
        <v>4</v>
      </c>
      <c r="V57" s="9">
        <v>0</v>
      </c>
      <c r="W57" s="9">
        <v>0</v>
      </c>
      <c r="X57" s="9">
        <v>0</v>
      </c>
      <c r="Y57" s="9">
        <v>0</v>
      </c>
      <c r="Z57" s="9">
        <v>0</v>
      </c>
      <c r="AA57" s="9">
        <v>0</v>
      </c>
      <c r="AB57" s="9">
        <v>0</v>
      </c>
      <c r="AC57" s="9">
        <v>0</v>
      </c>
      <c r="AD57" s="9">
        <v>0</v>
      </c>
      <c r="AE57" s="9">
        <v>0</v>
      </c>
      <c r="AF57" s="9">
        <v>0</v>
      </c>
      <c r="AG57" s="9">
        <v>0</v>
      </c>
      <c r="AH57" s="9">
        <v>0</v>
      </c>
      <c r="AI57" s="70">
        <f t="shared" si="4"/>
        <v>0.2857142857142857</v>
      </c>
    </row>
    <row r="58" spans="1:70" ht="24">
      <c r="A58" s="41" t="s">
        <v>74</v>
      </c>
      <c r="B58" s="1" t="s">
        <v>67</v>
      </c>
      <c r="C58" s="71">
        <v>2007</v>
      </c>
      <c r="D58" s="71" t="s">
        <v>226</v>
      </c>
      <c r="E58" s="1">
        <v>0</v>
      </c>
      <c r="F58" s="1">
        <v>5</v>
      </c>
      <c r="G58" s="4">
        <f t="shared" si="5"/>
        <v>4.1428571428571432</v>
      </c>
      <c r="H58" s="4">
        <f t="shared" si="6"/>
        <v>0</v>
      </c>
      <c r="I58" s="1">
        <v>1</v>
      </c>
      <c r="J58" s="78">
        <v>1</v>
      </c>
      <c r="K58" s="1">
        <v>5</v>
      </c>
      <c r="L58" s="1">
        <v>4</v>
      </c>
      <c r="M58" s="1">
        <v>5</v>
      </c>
      <c r="N58" s="1">
        <v>3</v>
      </c>
      <c r="O58" s="78">
        <v>3</v>
      </c>
      <c r="P58" s="35">
        <f t="shared" si="7"/>
        <v>31.142857142857142</v>
      </c>
      <c r="Q58" s="27"/>
      <c r="R58" s="5"/>
      <c r="S58" s="5"/>
      <c r="T58" s="9">
        <f t="shared" si="3"/>
        <v>0</v>
      </c>
      <c r="U58" s="9">
        <v>4</v>
      </c>
      <c r="V58" s="9">
        <v>5</v>
      </c>
      <c r="W58" s="9">
        <v>3</v>
      </c>
      <c r="X58" s="9">
        <v>3</v>
      </c>
      <c r="Y58" s="6">
        <v>5</v>
      </c>
      <c r="Z58" s="9">
        <v>5</v>
      </c>
      <c r="AA58" s="6">
        <v>5</v>
      </c>
      <c r="AB58" s="9">
        <v>5</v>
      </c>
      <c r="AC58" s="9">
        <v>4</v>
      </c>
      <c r="AD58" s="9">
        <v>5</v>
      </c>
      <c r="AE58" s="9">
        <v>5</v>
      </c>
      <c r="AF58" s="9">
        <v>4</v>
      </c>
      <c r="AG58" s="9">
        <v>4</v>
      </c>
      <c r="AH58" s="9">
        <v>1</v>
      </c>
      <c r="AI58" s="70">
        <f t="shared" si="4"/>
        <v>4.1428571428571432</v>
      </c>
    </row>
    <row r="59" spans="1:70" ht="24">
      <c r="A59" s="44" t="s">
        <v>99</v>
      </c>
      <c r="B59" s="12" t="s">
        <v>67</v>
      </c>
      <c r="C59" s="71"/>
      <c r="D59" s="71"/>
      <c r="E59" s="12">
        <v>1</v>
      </c>
      <c r="F59" s="12">
        <v>0</v>
      </c>
      <c r="G59" s="13">
        <f t="shared" si="5"/>
        <v>1.3571428571428572</v>
      </c>
      <c r="H59" s="13">
        <f t="shared" si="6"/>
        <v>3</v>
      </c>
      <c r="I59" s="12">
        <v>1</v>
      </c>
      <c r="J59" s="78">
        <v>1</v>
      </c>
      <c r="K59" s="12">
        <v>0</v>
      </c>
      <c r="L59" s="12">
        <v>4</v>
      </c>
      <c r="M59" s="12">
        <v>3</v>
      </c>
      <c r="N59" s="12">
        <v>3</v>
      </c>
      <c r="O59" s="78">
        <v>1</v>
      </c>
      <c r="P59" s="74">
        <f t="shared" si="7"/>
        <v>18.357142857142858</v>
      </c>
      <c r="Q59" s="27"/>
      <c r="R59" s="5">
        <v>3</v>
      </c>
      <c r="S59" s="5"/>
      <c r="T59" s="9">
        <f t="shared" si="3"/>
        <v>3</v>
      </c>
      <c r="U59" s="9">
        <v>0</v>
      </c>
      <c r="V59" s="9">
        <v>0</v>
      </c>
      <c r="W59" s="9">
        <v>0</v>
      </c>
      <c r="X59" s="9">
        <v>0</v>
      </c>
      <c r="Y59" s="9">
        <v>0</v>
      </c>
      <c r="Z59" s="9">
        <v>0</v>
      </c>
      <c r="AA59" s="9">
        <v>0</v>
      </c>
      <c r="AB59" s="9">
        <v>0</v>
      </c>
      <c r="AC59" s="9">
        <v>1</v>
      </c>
      <c r="AD59" s="9">
        <v>4</v>
      </c>
      <c r="AE59" s="9">
        <v>3</v>
      </c>
      <c r="AF59" s="9">
        <v>4</v>
      </c>
      <c r="AG59" s="9">
        <v>3</v>
      </c>
      <c r="AH59" s="9">
        <v>4</v>
      </c>
      <c r="AI59" s="70">
        <f t="shared" si="4"/>
        <v>1.3571428571428572</v>
      </c>
    </row>
    <row r="60" spans="1:70" ht="24">
      <c r="A60" s="41" t="s">
        <v>209</v>
      </c>
      <c r="B60" s="1" t="s">
        <v>69</v>
      </c>
      <c r="C60" s="71"/>
      <c r="D60" s="71"/>
      <c r="E60" s="1">
        <v>0</v>
      </c>
      <c r="F60" s="1">
        <v>1</v>
      </c>
      <c r="G60" s="4">
        <f t="shared" si="5"/>
        <v>1.2142857142857142</v>
      </c>
      <c r="H60" s="4">
        <f t="shared" si="6"/>
        <v>4</v>
      </c>
      <c r="I60" s="1">
        <v>1</v>
      </c>
      <c r="J60" s="78">
        <v>1</v>
      </c>
      <c r="K60" s="1">
        <v>0</v>
      </c>
      <c r="L60" s="1">
        <v>2</v>
      </c>
      <c r="M60" s="1">
        <v>3</v>
      </c>
      <c r="N60" s="1">
        <v>5</v>
      </c>
      <c r="O60" s="78">
        <v>1</v>
      </c>
      <c r="P60" s="74">
        <f t="shared" si="7"/>
        <v>19.214285714285715</v>
      </c>
      <c r="Q60" s="22"/>
      <c r="R60" s="8"/>
      <c r="S60" s="8">
        <v>4</v>
      </c>
      <c r="T60" s="9">
        <f t="shared" si="3"/>
        <v>4</v>
      </c>
      <c r="U60" s="9">
        <v>1</v>
      </c>
      <c r="V60" s="9">
        <v>0</v>
      </c>
      <c r="W60" s="6">
        <v>1</v>
      </c>
      <c r="X60" s="6">
        <v>2</v>
      </c>
      <c r="Y60" s="9">
        <v>1</v>
      </c>
      <c r="Z60" s="9">
        <v>1</v>
      </c>
      <c r="AA60" s="9">
        <v>1</v>
      </c>
      <c r="AB60" s="9">
        <v>0</v>
      </c>
      <c r="AC60" s="9">
        <v>2</v>
      </c>
      <c r="AD60" s="9">
        <v>0</v>
      </c>
      <c r="AE60" s="9">
        <v>2</v>
      </c>
      <c r="AF60" s="9">
        <v>3</v>
      </c>
      <c r="AG60" s="9">
        <v>2</v>
      </c>
      <c r="AH60" s="9">
        <v>1</v>
      </c>
      <c r="AI60" s="70">
        <f t="shared" si="4"/>
        <v>1.2142857142857142</v>
      </c>
    </row>
    <row r="61" spans="1:70" ht="24">
      <c r="A61" s="41" t="s">
        <v>136</v>
      </c>
      <c r="B61" s="1" t="s">
        <v>67</v>
      </c>
      <c r="C61" s="71"/>
      <c r="D61" s="71"/>
      <c r="E61" s="1">
        <v>1</v>
      </c>
      <c r="F61" s="1">
        <v>0</v>
      </c>
      <c r="G61" s="4">
        <f t="shared" si="5"/>
        <v>0.5714285714285714</v>
      </c>
      <c r="H61" s="4">
        <f t="shared" si="6"/>
        <v>3</v>
      </c>
      <c r="I61" s="1">
        <v>1</v>
      </c>
      <c r="J61" s="78">
        <v>3</v>
      </c>
      <c r="K61" s="1">
        <v>0</v>
      </c>
      <c r="L61" s="1">
        <v>4</v>
      </c>
      <c r="M61" s="1">
        <v>3</v>
      </c>
      <c r="N61" s="1">
        <v>3</v>
      </c>
      <c r="O61" s="78">
        <v>1</v>
      </c>
      <c r="P61" s="35">
        <f t="shared" si="7"/>
        <v>19.571428571428569</v>
      </c>
      <c r="Q61" s="27"/>
      <c r="R61" s="5">
        <v>3</v>
      </c>
      <c r="S61" s="5"/>
      <c r="T61" s="9">
        <f t="shared" si="3"/>
        <v>3</v>
      </c>
      <c r="U61" s="9">
        <v>0</v>
      </c>
      <c r="V61" s="9">
        <v>0</v>
      </c>
      <c r="W61" s="9">
        <v>0</v>
      </c>
      <c r="X61" s="9">
        <v>0</v>
      </c>
      <c r="Y61" s="9">
        <v>0</v>
      </c>
      <c r="Z61" s="9">
        <v>0</v>
      </c>
      <c r="AA61" s="9">
        <v>0</v>
      </c>
      <c r="AB61" s="9">
        <v>0</v>
      </c>
      <c r="AC61" s="9">
        <v>0</v>
      </c>
      <c r="AD61" s="9">
        <v>0</v>
      </c>
      <c r="AE61" s="9">
        <v>2</v>
      </c>
      <c r="AF61" s="9">
        <v>2</v>
      </c>
      <c r="AG61" s="9">
        <v>2</v>
      </c>
      <c r="AH61" s="9">
        <v>2</v>
      </c>
      <c r="AI61" s="70">
        <f t="shared" si="4"/>
        <v>0.5714285714285714</v>
      </c>
    </row>
    <row r="62" spans="1:70" ht="24">
      <c r="A62" s="41" t="s">
        <v>165</v>
      </c>
      <c r="B62" s="1" t="s">
        <v>69</v>
      </c>
      <c r="C62" s="71">
        <v>2010</v>
      </c>
      <c r="D62" s="71" t="s">
        <v>226</v>
      </c>
      <c r="E62" s="1"/>
      <c r="F62" s="1">
        <v>0</v>
      </c>
      <c r="G62" s="4">
        <f t="shared" si="5"/>
        <v>1.5</v>
      </c>
      <c r="H62" s="4">
        <f t="shared" si="6"/>
        <v>3</v>
      </c>
      <c r="I62" s="1">
        <v>1</v>
      </c>
      <c r="J62" s="78">
        <v>1</v>
      </c>
      <c r="K62" s="1">
        <v>0</v>
      </c>
      <c r="L62" s="1">
        <v>2</v>
      </c>
      <c r="M62" s="1">
        <v>3</v>
      </c>
      <c r="N62" s="1">
        <v>3</v>
      </c>
      <c r="O62" s="78">
        <v>1</v>
      </c>
      <c r="P62" s="35">
        <f t="shared" si="7"/>
        <v>15.5</v>
      </c>
      <c r="Q62" s="27">
        <v>3</v>
      </c>
      <c r="R62" s="5"/>
      <c r="S62" s="5"/>
      <c r="T62" s="9">
        <f t="shared" si="3"/>
        <v>3</v>
      </c>
      <c r="U62" s="9">
        <v>3</v>
      </c>
      <c r="V62" s="9">
        <v>3</v>
      </c>
      <c r="W62" s="9">
        <v>3</v>
      </c>
      <c r="X62" s="9">
        <v>3</v>
      </c>
      <c r="Y62" s="6">
        <v>3</v>
      </c>
      <c r="Z62" s="9">
        <v>3</v>
      </c>
      <c r="AA62" s="9">
        <v>3</v>
      </c>
      <c r="AB62" s="9">
        <v>0</v>
      </c>
      <c r="AC62" s="9">
        <v>0</v>
      </c>
      <c r="AD62" s="9">
        <v>0</v>
      </c>
      <c r="AE62" s="9">
        <v>0</v>
      </c>
      <c r="AF62" s="9">
        <v>0</v>
      </c>
      <c r="AG62" s="9">
        <v>0</v>
      </c>
      <c r="AH62" s="9">
        <v>0</v>
      </c>
      <c r="AI62" s="70">
        <f t="shared" si="4"/>
        <v>1.5</v>
      </c>
    </row>
    <row r="63" spans="1:70" s="11" customFormat="1" ht="24">
      <c r="A63" s="41" t="s">
        <v>190</v>
      </c>
      <c r="B63" s="1" t="s">
        <v>69</v>
      </c>
      <c r="C63" s="71"/>
      <c r="D63" s="71"/>
      <c r="E63" s="1">
        <v>0</v>
      </c>
      <c r="F63" s="1">
        <v>0</v>
      </c>
      <c r="G63" s="4">
        <f t="shared" si="5"/>
        <v>0.8571428571428571</v>
      </c>
      <c r="H63" s="4">
        <f t="shared" si="6"/>
        <v>1</v>
      </c>
      <c r="I63" s="1">
        <v>0</v>
      </c>
      <c r="J63" s="78">
        <v>3</v>
      </c>
      <c r="K63" s="1">
        <v>0</v>
      </c>
      <c r="L63" s="1">
        <v>3</v>
      </c>
      <c r="M63" s="1">
        <v>1</v>
      </c>
      <c r="N63" s="1">
        <v>3</v>
      </c>
      <c r="O63" s="78">
        <v>3</v>
      </c>
      <c r="P63" s="35">
        <f t="shared" si="7"/>
        <v>14.857142857142858</v>
      </c>
      <c r="Q63" s="22"/>
      <c r="R63" s="8"/>
      <c r="S63" s="8">
        <v>1</v>
      </c>
      <c r="T63" s="9">
        <f t="shared" si="3"/>
        <v>1</v>
      </c>
      <c r="U63" s="9">
        <v>0</v>
      </c>
      <c r="V63" s="9">
        <v>0</v>
      </c>
      <c r="W63" s="6">
        <v>0</v>
      </c>
      <c r="X63" s="6">
        <v>1</v>
      </c>
      <c r="Y63" s="9">
        <v>1</v>
      </c>
      <c r="Z63" s="9">
        <v>1</v>
      </c>
      <c r="AA63" s="9">
        <v>1</v>
      </c>
      <c r="AB63" s="9">
        <v>0</v>
      </c>
      <c r="AC63" s="9">
        <v>1</v>
      </c>
      <c r="AD63" s="9">
        <v>0</v>
      </c>
      <c r="AE63" s="9">
        <v>2</v>
      </c>
      <c r="AF63" s="9">
        <v>2</v>
      </c>
      <c r="AG63" s="9">
        <v>1</v>
      </c>
      <c r="AH63" s="9">
        <v>2</v>
      </c>
      <c r="AI63" s="70">
        <f t="shared" si="4"/>
        <v>0.8571428571428571</v>
      </c>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ht="24">
      <c r="A64" s="43" t="s">
        <v>80</v>
      </c>
      <c r="B64" s="1" t="s">
        <v>69</v>
      </c>
      <c r="C64" s="71"/>
      <c r="D64" s="71">
        <v>2013</v>
      </c>
      <c r="E64" s="1">
        <v>5</v>
      </c>
      <c r="F64" s="1">
        <v>0</v>
      </c>
      <c r="G64" s="4">
        <f t="shared" si="5"/>
        <v>1.2857142857142858</v>
      </c>
      <c r="H64" s="4">
        <f t="shared" si="6"/>
        <v>5</v>
      </c>
      <c r="I64" s="1">
        <v>1</v>
      </c>
      <c r="J64" s="78">
        <v>1</v>
      </c>
      <c r="K64" s="1">
        <v>3</v>
      </c>
      <c r="L64" s="1">
        <v>4</v>
      </c>
      <c r="M64" s="1">
        <v>5</v>
      </c>
      <c r="N64" s="1">
        <v>3</v>
      </c>
      <c r="O64" s="78">
        <v>3</v>
      </c>
      <c r="P64" s="74">
        <f t="shared" si="7"/>
        <v>31.285714285714285</v>
      </c>
      <c r="Q64" s="27"/>
      <c r="R64" s="5">
        <v>5</v>
      </c>
      <c r="S64" s="5"/>
      <c r="T64" s="9">
        <f t="shared" si="3"/>
        <v>5</v>
      </c>
      <c r="U64" s="9">
        <v>0</v>
      </c>
      <c r="V64" s="9">
        <v>0</v>
      </c>
      <c r="W64" s="9">
        <v>0</v>
      </c>
      <c r="X64" s="9">
        <v>0</v>
      </c>
      <c r="Y64" s="9">
        <v>0</v>
      </c>
      <c r="Z64" s="9">
        <v>0</v>
      </c>
      <c r="AA64" s="9">
        <v>0</v>
      </c>
      <c r="AB64" s="9">
        <v>0</v>
      </c>
      <c r="AC64" s="9">
        <v>0</v>
      </c>
      <c r="AD64" s="9">
        <v>4</v>
      </c>
      <c r="AE64" s="9">
        <v>4</v>
      </c>
      <c r="AF64" s="9">
        <v>4</v>
      </c>
      <c r="AG64" s="9">
        <v>3</v>
      </c>
      <c r="AH64" s="9">
        <v>3</v>
      </c>
      <c r="AI64" s="70">
        <f t="shared" si="4"/>
        <v>1.2857142857142858</v>
      </c>
    </row>
    <row r="65" spans="1:70" ht="24">
      <c r="A65" s="41" t="s">
        <v>106</v>
      </c>
      <c r="B65" s="1" t="s">
        <v>67</v>
      </c>
      <c r="C65" s="71"/>
      <c r="D65" s="71"/>
      <c r="E65" s="1">
        <v>0</v>
      </c>
      <c r="F65" s="1">
        <v>0</v>
      </c>
      <c r="G65" s="4">
        <f t="shared" si="5"/>
        <v>1.1428571428571428</v>
      </c>
      <c r="H65" s="4">
        <f t="shared" si="6"/>
        <v>0</v>
      </c>
      <c r="I65" s="1">
        <v>1</v>
      </c>
      <c r="J65" s="78">
        <v>1</v>
      </c>
      <c r="K65" s="1">
        <v>4</v>
      </c>
      <c r="L65" s="1">
        <v>2</v>
      </c>
      <c r="M65" s="1">
        <v>3</v>
      </c>
      <c r="N65" s="1">
        <v>3</v>
      </c>
      <c r="O65" s="78">
        <v>1</v>
      </c>
      <c r="P65" s="35">
        <f t="shared" si="7"/>
        <v>16.142857142857142</v>
      </c>
      <c r="Q65" s="27"/>
      <c r="R65" s="5"/>
      <c r="S65" s="5"/>
      <c r="T65" s="9">
        <f t="shared" si="3"/>
        <v>0</v>
      </c>
      <c r="U65" s="9">
        <v>0</v>
      </c>
      <c r="V65" s="9">
        <v>0</v>
      </c>
      <c r="W65" s="9">
        <v>0</v>
      </c>
      <c r="X65" s="9">
        <v>0</v>
      </c>
      <c r="Y65" s="9">
        <v>0</v>
      </c>
      <c r="Z65" s="9">
        <v>0</v>
      </c>
      <c r="AA65" s="9">
        <v>0</v>
      </c>
      <c r="AB65" s="9">
        <v>0</v>
      </c>
      <c r="AC65" s="9">
        <v>0</v>
      </c>
      <c r="AD65" s="9">
        <v>0</v>
      </c>
      <c r="AE65" s="9">
        <v>5</v>
      </c>
      <c r="AF65" s="6">
        <v>5</v>
      </c>
      <c r="AG65" s="9">
        <v>4</v>
      </c>
      <c r="AH65" s="9">
        <v>2</v>
      </c>
      <c r="AI65" s="70">
        <f t="shared" si="4"/>
        <v>1.1428571428571428</v>
      </c>
    </row>
    <row r="66" spans="1:70" ht="25.5">
      <c r="A66" s="41" t="s">
        <v>113</v>
      </c>
      <c r="B66" s="1" t="s">
        <v>67</v>
      </c>
      <c r="C66" s="71"/>
      <c r="D66" s="71"/>
      <c r="E66" s="1">
        <v>0</v>
      </c>
      <c r="F66" s="1">
        <v>1</v>
      </c>
      <c r="G66" s="4">
        <f t="shared" si="5"/>
        <v>1.2142857142857142</v>
      </c>
      <c r="H66" s="4">
        <f t="shared" si="6"/>
        <v>0</v>
      </c>
      <c r="I66" s="1">
        <v>0</v>
      </c>
      <c r="J66" s="78" t="s">
        <v>317</v>
      </c>
      <c r="K66" s="1">
        <v>0</v>
      </c>
      <c r="L66" s="1">
        <v>4</v>
      </c>
      <c r="M66" s="1">
        <v>3</v>
      </c>
      <c r="N66" s="1">
        <v>1</v>
      </c>
      <c r="O66" s="78" t="s">
        <v>318</v>
      </c>
      <c r="P66" s="35">
        <f t="shared" si="7"/>
        <v>10.214285714285715</v>
      </c>
      <c r="Q66" s="27"/>
      <c r="R66" s="5"/>
      <c r="S66" s="5"/>
      <c r="T66" s="9">
        <f t="shared" si="3"/>
        <v>0</v>
      </c>
      <c r="U66" s="9">
        <v>0</v>
      </c>
      <c r="V66" s="9">
        <v>0</v>
      </c>
      <c r="W66" s="9">
        <v>0</v>
      </c>
      <c r="X66" s="9">
        <v>0</v>
      </c>
      <c r="Y66" s="9">
        <v>0</v>
      </c>
      <c r="Z66" s="9">
        <v>0</v>
      </c>
      <c r="AA66" s="9">
        <v>0</v>
      </c>
      <c r="AB66" s="9">
        <v>0</v>
      </c>
      <c r="AC66" s="9">
        <v>1</v>
      </c>
      <c r="AD66" s="9">
        <v>2</v>
      </c>
      <c r="AE66" s="9">
        <v>4</v>
      </c>
      <c r="AF66" s="6">
        <v>4</v>
      </c>
      <c r="AG66" s="9">
        <v>4</v>
      </c>
      <c r="AH66" s="9">
        <v>2</v>
      </c>
      <c r="AI66" s="70">
        <f t="shared" si="4"/>
        <v>1.2142857142857142</v>
      </c>
    </row>
    <row r="67" spans="1:70" ht="24">
      <c r="A67" s="41" t="s">
        <v>95</v>
      </c>
      <c r="B67" s="1" t="s">
        <v>69</v>
      </c>
      <c r="C67" s="71">
        <v>2008</v>
      </c>
      <c r="D67" s="71">
        <v>2012</v>
      </c>
      <c r="E67" s="1">
        <v>3</v>
      </c>
      <c r="F67" s="1">
        <v>2</v>
      </c>
      <c r="G67" s="4">
        <f t="shared" si="5"/>
        <v>1.3571428571428572</v>
      </c>
      <c r="H67" s="4">
        <f t="shared" si="6"/>
        <v>4</v>
      </c>
      <c r="I67" s="1">
        <v>1</v>
      </c>
      <c r="J67" s="78">
        <v>1</v>
      </c>
      <c r="K67" s="1">
        <v>0</v>
      </c>
      <c r="L67" s="1">
        <v>3</v>
      </c>
      <c r="M67" s="1">
        <v>2</v>
      </c>
      <c r="N67" s="1">
        <v>3</v>
      </c>
      <c r="O67" s="78">
        <v>1</v>
      </c>
      <c r="P67" s="35">
        <f t="shared" si="7"/>
        <v>21.357142857142858</v>
      </c>
      <c r="Q67" s="27"/>
      <c r="R67" s="5">
        <v>4</v>
      </c>
      <c r="S67" s="5"/>
      <c r="T67" s="9">
        <f t="shared" si="3"/>
        <v>4</v>
      </c>
      <c r="U67" s="9">
        <v>0</v>
      </c>
      <c r="V67" s="9">
        <v>0</v>
      </c>
      <c r="W67" s="9">
        <v>0</v>
      </c>
      <c r="X67" s="9">
        <v>0</v>
      </c>
      <c r="Y67" s="9">
        <v>0</v>
      </c>
      <c r="Z67" s="9">
        <v>1</v>
      </c>
      <c r="AA67" s="9">
        <v>1</v>
      </c>
      <c r="AB67" s="9">
        <v>0</v>
      </c>
      <c r="AC67" s="9">
        <v>2</v>
      </c>
      <c r="AD67" s="9">
        <v>4</v>
      </c>
      <c r="AE67" s="9">
        <v>4</v>
      </c>
      <c r="AF67" s="9">
        <v>2</v>
      </c>
      <c r="AG67" s="9">
        <v>2</v>
      </c>
      <c r="AH67" s="9">
        <v>3</v>
      </c>
      <c r="AI67" s="70">
        <f t="shared" si="4"/>
        <v>1.3571428571428572</v>
      </c>
    </row>
    <row r="68" spans="1:70" ht="24">
      <c r="A68" s="41" t="s">
        <v>70</v>
      </c>
      <c r="B68" s="1" t="s">
        <v>69</v>
      </c>
      <c r="C68" s="71">
        <v>2009</v>
      </c>
      <c r="D68" s="71" t="s">
        <v>226</v>
      </c>
      <c r="E68" s="1">
        <v>5</v>
      </c>
      <c r="F68" s="1">
        <v>4</v>
      </c>
      <c r="G68" s="4">
        <f t="shared" si="5"/>
        <v>2.5</v>
      </c>
      <c r="H68" s="4">
        <f t="shared" si="6"/>
        <v>3</v>
      </c>
      <c r="I68" s="1">
        <v>1</v>
      </c>
      <c r="J68" s="78">
        <v>1</v>
      </c>
      <c r="K68" s="1">
        <v>3</v>
      </c>
      <c r="L68" s="1">
        <v>2</v>
      </c>
      <c r="M68" s="1">
        <v>5</v>
      </c>
      <c r="N68" s="1">
        <v>3</v>
      </c>
      <c r="O68" s="78">
        <v>1</v>
      </c>
      <c r="P68" s="35">
        <f t="shared" si="7"/>
        <v>30.5</v>
      </c>
      <c r="Q68" s="27">
        <v>3</v>
      </c>
      <c r="R68" s="5"/>
      <c r="S68" s="5"/>
      <c r="T68" s="9">
        <f t="shared" si="3"/>
        <v>3</v>
      </c>
      <c r="U68" s="9">
        <v>1</v>
      </c>
      <c r="V68" s="9">
        <v>3</v>
      </c>
      <c r="W68" s="9">
        <v>3</v>
      </c>
      <c r="X68" s="9">
        <v>1</v>
      </c>
      <c r="Y68" s="6">
        <v>3</v>
      </c>
      <c r="Z68" s="9">
        <v>3</v>
      </c>
      <c r="AA68" s="6">
        <v>3</v>
      </c>
      <c r="AB68" s="9">
        <v>2</v>
      </c>
      <c r="AC68" s="9">
        <v>4</v>
      </c>
      <c r="AD68" s="9">
        <v>4</v>
      </c>
      <c r="AE68" s="9">
        <v>3</v>
      </c>
      <c r="AF68" s="9">
        <v>4</v>
      </c>
      <c r="AG68" s="9">
        <v>1</v>
      </c>
      <c r="AH68" s="9">
        <v>0</v>
      </c>
      <c r="AI68" s="70">
        <f t="shared" si="4"/>
        <v>2.5</v>
      </c>
    </row>
    <row r="69" spans="1:70" ht="24">
      <c r="A69" s="41" t="s">
        <v>110</v>
      </c>
      <c r="B69" s="1" t="s">
        <v>67</v>
      </c>
      <c r="C69" s="71"/>
      <c r="D69" s="71"/>
      <c r="E69" s="1">
        <v>0</v>
      </c>
      <c r="F69" s="1">
        <v>3</v>
      </c>
      <c r="G69" s="4">
        <f t="shared" si="5"/>
        <v>1.5714285714285714</v>
      </c>
      <c r="H69" s="4">
        <f t="shared" si="6"/>
        <v>0</v>
      </c>
      <c r="I69" s="1">
        <v>1</v>
      </c>
      <c r="J69" s="78">
        <v>3</v>
      </c>
      <c r="K69" s="1">
        <v>0</v>
      </c>
      <c r="L69" s="1">
        <v>1</v>
      </c>
      <c r="M69" s="1">
        <v>2</v>
      </c>
      <c r="N69" s="1">
        <v>3</v>
      </c>
      <c r="O69" s="78">
        <v>3</v>
      </c>
      <c r="P69" s="35">
        <f t="shared" si="7"/>
        <v>17.571428571428569</v>
      </c>
      <c r="Q69" s="27"/>
      <c r="R69" s="5"/>
      <c r="S69" s="5"/>
      <c r="T69" s="9">
        <f t="shared" si="3"/>
        <v>0</v>
      </c>
      <c r="U69" s="9">
        <v>0</v>
      </c>
      <c r="V69" s="9">
        <v>0</v>
      </c>
      <c r="W69" s="9">
        <v>0</v>
      </c>
      <c r="X69" s="9">
        <v>0</v>
      </c>
      <c r="Y69" s="9">
        <v>0</v>
      </c>
      <c r="Z69" s="9">
        <v>0</v>
      </c>
      <c r="AA69" s="9">
        <v>1</v>
      </c>
      <c r="AB69" s="9">
        <v>0</v>
      </c>
      <c r="AC69" s="9">
        <v>3</v>
      </c>
      <c r="AD69" s="9">
        <v>4</v>
      </c>
      <c r="AE69" s="9">
        <v>5</v>
      </c>
      <c r="AF69" s="6">
        <v>4</v>
      </c>
      <c r="AG69" s="9">
        <v>3</v>
      </c>
      <c r="AH69" s="9">
        <v>2</v>
      </c>
      <c r="AI69" s="70">
        <f t="shared" si="4"/>
        <v>1.5714285714285714</v>
      </c>
    </row>
    <row r="70" spans="1:70" ht="24">
      <c r="A70" s="41" t="s">
        <v>215</v>
      </c>
      <c r="B70" s="1" t="s">
        <v>67</v>
      </c>
      <c r="C70" s="71"/>
      <c r="D70" s="71"/>
      <c r="E70" s="1">
        <v>0</v>
      </c>
      <c r="F70" s="1">
        <v>2</v>
      </c>
      <c r="G70" s="4">
        <f t="shared" si="5"/>
        <v>1.7857142857142858</v>
      </c>
      <c r="H70" s="4">
        <f t="shared" si="6"/>
        <v>0</v>
      </c>
      <c r="I70" s="1">
        <v>1</v>
      </c>
      <c r="J70" s="78">
        <v>1</v>
      </c>
      <c r="K70" s="1">
        <v>3</v>
      </c>
      <c r="L70" s="1">
        <v>3</v>
      </c>
      <c r="M70" s="1">
        <v>3</v>
      </c>
      <c r="N70" s="1">
        <v>3</v>
      </c>
      <c r="O70" s="78">
        <v>1</v>
      </c>
      <c r="P70" s="74">
        <f t="shared" si="7"/>
        <v>18.785714285714285</v>
      </c>
      <c r="Q70" s="27"/>
      <c r="R70" s="5"/>
      <c r="S70" s="5"/>
      <c r="T70" s="9">
        <f t="shared" si="3"/>
        <v>0</v>
      </c>
      <c r="U70" s="9">
        <v>0</v>
      </c>
      <c r="V70" s="9">
        <v>0</v>
      </c>
      <c r="W70" s="9">
        <v>0</v>
      </c>
      <c r="X70" s="9">
        <v>0</v>
      </c>
      <c r="Y70" s="9">
        <v>0</v>
      </c>
      <c r="Z70" s="9">
        <v>0</v>
      </c>
      <c r="AA70" s="9">
        <v>0</v>
      </c>
      <c r="AB70" s="9">
        <v>0</v>
      </c>
      <c r="AC70" s="9">
        <v>2</v>
      </c>
      <c r="AD70" s="9">
        <v>5</v>
      </c>
      <c r="AE70" s="9">
        <v>5</v>
      </c>
      <c r="AF70" s="6">
        <v>4</v>
      </c>
      <c r="AG70" s="9">
        <v>5</v>
      </c>
      <c r="AH70" s="9">
        <v>4</v>
      </c>
      <c r="AI70" s="70">
        <f t="shared" si="4"/>
        <v>1.7857142857142858</v>
      </c>
    </row>
    <row r="71" spans="1:70" ht="24">
      <c r="A71" s="41" t="s">
        <v>71</v>
      </c>
      <c r="B71" s="1" t="s">
        <v>69</v>
      </c>
      <c r="C71" s="71">
        <v>2008</v>
      </c>
      <c r="D71" s="71" t="s">
        <v>232</v>
      </c>
      <c r="E71" s="1">
        <v>5</v>
      </c>
      <c r="F71" s="1">
        <v>5</v>
      </c>
      <c r="G71" s="4">
        <f t="shared" ref="G71:G86" si="8">AI71</f>
        <v>3.5714285714285716</v>
      </c>
      <c r="H71" s="4">
        <f t="shared" ref="H71:H86" si="9">T71</f>
        <v>5</v>
      </c>
      <c r="I71" s="1">
        <v>1</v>
      </c>
      <c r="J71" s="78">
        <v>1</v>
      </c>
      <c r="K71" s="1">
        <v>0</v>
      </c>
      <c r="L71" s="1">
        <v>1</v>
      </c>
      <c r="M71" s="1">
        <v>2</v>
      </c>
      <c r="N71" s="1">
        <v>3</v>
      </c>
      <c r="O71" s="78">
        <v>1</v>
      </c>
      <c r="P71" s="35">
        <f t="shared" ref="P71:P86" si="10">SUM(E71:O71)</f>
        <v>27.571428571428569</v>
      </c>
      <c r="Q71" s="27">
        <v>5</v>
      </c>
      <c r="R71" s="5"/>
      <c r="S71" s="5"/>
      <c r="T71" s="9">
        <f t="shared" ref="T71:T86" si="11">MAX(Q71:S71)</f>
        <v>5</v>
      </c>
      <c r="U71" s="9">
        <v>0</v>
      </c>
      <c r="V71" s="9">
        <v>1</v>
      </c>
      <c r="W71" s="9">
        <v>5</v>
      </c>
      <c r="X71" s="9">
        <v>5</v>
      </c>
      <c r="Y71" s="6">
        <v>5</v>
      </c>
      <c r="Z71" s="9">
        <v>5</v>
      </c>
      <c r="AA71" s="6">
        <v>5</v>
      </c>
      <c r="AB71" s="9">
        <v>5</v>
      </c>
      <c r="AC71" s="9">
        <v>5</v>
      </c>
      <c r="AD71" s="9">
        <v>5</v>
      </c>
      <c r="AE71" s="9">
        <v>5</v>
      </c>
      <c r="AF71" s="9">
        <v>2</v>
      </c>
      <c r="AG71" s="9">
        <v>2</v>
      </c>
      <c r="AH71" s="9">
        <v>0</v>
      </c>
      <c r="AI71" s="70">
        <f t="shared" ref="AI71:AI86" si="12">SUM(U71:AH71)/14</f>
        <v>3.5714285714285716</v>
      </c>
    </row>
    <row r="72" spans="1:70" ht="24">
      <c r="A72" s="41" t="s">
        <v>186</v>
      </c>
      <c r="B72" s="1" t="s">
        <v>69</v>
      </c>
      <c r="C72" s="71"/>
      <c r="D72" s="71"/>
      <c r="E72" s="1">
        <v>0</v>
      </c>
      <c r="F72" s="1">
        <v>0</v>
      </c>
      <c r="G72" s="4">
        <f t="shared" si="8"/>
        <v>1.3571428571428572</v>
      </c>
      <c r="H72" s="4">
        <f t="shared" si="9"/>
        <v>5</v>
      </c>
      <c r="I72" s="1">
        <v>1</v>
      </c>
      <c r="J72" s="78">
        <v>1</v>
      </c>
      <c r="K72" s="1">
        <v>1</v>
      </c>
      <c r="L72" s="1">
        <v>2</v>
      </c>
      <c r="M72" s="1">
        <v>1</v>
      </c>
      <c r="N72" s="1">
        <v>5</v>
      </c>
      <c r="O72" s="78">
        <v>1</v>
      </c>
      <c r="P72" s="35">
        <f t="shared" si="10"/>
        <v>18.357142857142858</v>
      </c>
      <c r="Q72" s="22"/>
      <c r="R72" s="8"/>
      <c r="S72" s="8">
        <v>5</v>
      </c>
      <c r="T72" s="9">
        <f t="shared" si="11"/>
        <v>5</v>
      </c>
      <c r="U72" s="9">
        <v>1</v>
      </c>
      <c r="V72" s="9">
        <v>0</v>
      </c>
      <c r="W72" s="6">
        <v>1</v>
      </c>
      <c r="X72" s="6">
        <v>3</v>
      </c>
      <c r="Y72" s="9">
        <v>1</v>
      </c>
      <c r="Z72" s="9">
        <v>1</v>
      </c>
      <c r="AA72" s="9">
        <v>1</v>
      </c>
      <c r="AB72" s="9">
        <v>0</v>
      </c>
      <c r="AC72" s="9">
        <v>2</v>
      </c>
      <c r="AD72" s="9">
        <v>0</v>
      </c>
      <c r="AE72" s="9">
        <v>1</v>
      </c>
      <c r="AF72" s="9">
        <v>3</v>
      </c>
      <c r="AG72" s="9">
        <v>1</v>
      </c>
      <c r="AH72" s="9">
        <v>4</v>
      </c>
      <c r="AI72" s="70">
        <f t="shared" si="12"/>
        <v>1.3571428571428572</v>
      </c>
    </row>
    <row r="73" spans="1:70" ht="24">
      <c r="A73" s="41" t="s">
        <v>78</v>
      </c>
      <c r="B73" s="1" t="s">
        <v>79</v>
      </c>
      <c r="C73" s="71">
        <v>2010</v>
      </c>
      <c r="D73" s="71" t="s">
        <v>226</v>
      </c>
      <c r="E73" s="1">
        <v>0</v>
      </c>
      <c r="F73" s="1">
        <v>4</v>
      </c>
      <c r="G73" s="4">
        <f t="shared" si="8"/>
        <v>2.8571428571428572</v>
      </c>
      <c r="H73" s="4">
        <f t="shared" si="9"/>
        <v>0</v>
      </c>
      <c r="I73" s="1">
        <v>1</v>
      </c>
      <c r="J73" s="78">
        <v>1</v>
      </c>
      <c r="K73" s="1">
        <v>4</v>
      </c>
      <c r="L73" s="1">
        <v>3</v>
      </c>
      <c r="M73" s="1">
        <v>4</v>
      </c>
      <c r="N73" s="1">
        <v>3</v>
      </c>
      <c r="O73" s="78">
        <v>1</v>
      </c>
      <c r="P73" s="35">
        <f t="shared" si="10"/>
        <v>23.857142857142858</v>
      </c>
      <c r="Q73" s="27"/>
      <c r="R73" s="5"/>
      <c r="S73" s="5"/>
      <c r="T73" s="9">
        <f t="shared" si="11"/>
        <v>0</v>
      </c>
      <c r="U73" s="9">
        <v>0</v>
      </c>
      <c r="V73" s="9">
        <v>0</v>
      </c>
      <c r="W73" s="9">
        <v>4</v>
      </c>
      <c r="X73" s="9">
        <v>5</v>
      </c>
      <c r="Y73" s="6">
        <v>5</v>
      </c>
      <c r="Z73" s="9">
        <v>5</v>
      </c>
      <c r="AA73" s="6">
        <v>5</v>
      </c>
      <c r="AB73" s="9">
        <v>4</v>
      </c>
      <c r="AC73" s="9">
        <v>4</v>
      </c>
      <c r="AD73" s="9">
        <v>5</v>
      </c>
      <c r="AE73" s="9">
        <v>2</v>
      </c>
      <c r="AF73" s="6">
        <v>1</v>
      </c>
      <c r="AG73" s="9">
        <v>0</v>
      </c>
      <c r="AH73" s="9">
        <v>0</v>
      </c>
      <c r="AI73" s="70">
        <f t="shared" si="12"/>
        <v>2.8571428571428572</v>
      </c>
    </row>
    <row r="74" spans="1:70" ht="24">
      <c r="A74" s="41" t="s">
        <v>217</v>
      </c>
      <c r="B74" s="1" t="s">
        <v>69</v>
      </c>
      <c r="C74" s="71">
        <v>2005</v>
      </c>
      <c r="D74" s="71">
        <v>2013</v>
      </c>
      <c r="E74" s="1">
        <v>3</v>
      </c>
      <c r="F74" s="1">
        <v>0</v>
      </c>
      <c r="G74" s="4">
        <f t="shared" si="8"/>
        <v>1.7857142857142858</v>
      </c>
      <c r="H74" s="4">
        <f t="shared" si="9"/>
        <v>4</v>
      </c>
      <c r="I74" s="1">
        <v>1</v>
      </c>
      <c r="J74" s="78">
        <v>1</v>
      </c>
      <c r="K74" s="1">
        <v>0</v>
      </c>
      <c r="L74" s="1">
        <v>4</v>
      </c>
      <c r="M74" s="1">
        <v>4</v>
      </c>
      <c r="N74" s="1">
        <v>3</v>
      </c>
      <c r="O74" s="78">
        <v>3</v>
      </c>
      <c r="P74" s="35">
        <f t="shared" si="10"/>
        <v>24.785714285714285</v>
      </c>
      <c r="Q74" s="27">
        <v>4</v>
      </c>
      <c r="R74" s="5">
        <v>4</v>
      </c>
      <c r="S74" s="5"/>
      <c r="T74" s="9">
        <f t="shared" si="11"/>
        <v>4</v>
      </c>
      <c r="U74" s="9">
        <v>0</v>
      </c>
      <c r="V74" s="9">
        <v>0</v>
      </c>
      <c r="W74" s="9">
        <v>0</v>
      </c>
      <c r="X74" s="9">
        <v>2</v>
      </c>
      <c r="Y74" s="6">
        <v>1</v>
      </c>
      <c r="Z74" s="9">
        <v>3</v>
      </c>
      <c r="AA74" s="9">
        <v>2</v>
      </c>
      <c r="AB74" s="9">
        <v>0</v>
      </c>
      <c r="AC74" s="9">
        <v>1</v>
      </c>
      <c r="AD74" s="9">
        <v>4</v>
      </c>
      <c r="AE74" s="9">
        <v>3</v>
      </c>
      <c r="AF74" s="9">
        <v>4</v>
      </c>
      <c r="AG74" s="9">
        <v>2</v>
      </c>
      <c r="AH74" s="9">
        <v>3</v>
      </c>
      <c r="AI74" s="70">
        <f t="shared" si="12"/>
        <v>1.7857142857142858</v>
      </c>
    </row>
    <row r="75" spans="1:70" ht="24">
      <c r="A75" s="41" t="s">
        <v>114</v>
      </c>
      <c r="B75" s="1" t="s">
        <v>67</v>
      </c>
      <c r="C75" s="71"/>
      <c r="D75" s="71"/>
      <c r="E75" s="1">
        <v>0</v>
      </c>
      <c r="F75" s="1">
        <v>0</v>
      </c>
      <c r="G75" s="4">
        <f t="shared" si="8"/>
        <v>0.5</v>
      </c>
      <c r="H75" s="4">
        <f t="shared" si="9"/>
        <v>0</v>
      </c>
      <c r="I75" s="1">
        <v>1</v>
      </c>
      <c r="J75" s="78">
        <v>3</v>
      </c>
      <c r="K75" s="1">
        <v>0</v>
      </c>
      <c r="L75" s="1">
        <v>4</v>
      </c>
      <c r="M75" s="1">
        <v>3</v>
      </c>
      <c r="N75" s="1">
        <v>1</v>
      </c>
      <c r="O75" s="78">
        <v>1</v>
      </c>
      <c r="P75" s="35">
        <f t="shared" si="10"/>
        <v>13.5</v>
      </c>
      <c r="Q75" s="27"/>
      <c r="R75" s="5"/>
      <c r="S75" s="5"/>
      <c r="T75" s="9">
        <f t="shared" si="11"/>
        <v>0</v>
      </c>
      <c r="U75" s="9">
        <v>0</v>
      </c>
      <c r="V75" s="9">
        <v>0</v>
      </c>
      <c r="W75" s="9">
        <v>0</v>
      </c>
      <c r="X75" s="9">
        <v>0</v>
      </c>
      <c r="Y75" s="9">
        <v>0</v>
      </c>
      <c r="Z75" s="9">
        <v>0</v>
      </c>
      <c r="AA75" s="9">
        <v>0</v>
      </c>
      <c r="AB75" s="9">
        <v>0</v>
      </c>
      <c r="AC75" s="9">
        <v>0</v>
      </c>
      <c r="AD75" s="9">
        <v>0</v>
      </c>
      <c r="AE75" s="9">
        <v>0</v>
      </c>
      <c r="AF75" s="9">
        <v>1</v>
      </c>
      <c r="AG75" s="9">
        <v>4</v>
      </c>
      <c r="AH75" s="9">
        <v>2</v>
      </c>
      <c r="AI75" s="70">
        <f t="shared" si="12"/>
        <v>0.5</v>
      </c>
    </row>
    <row r="76" spans="1:70" ht="24">
      <c r="A76" s="43" t="s">
        <v>116</v>
      </c>
      <c r="B76" s="1" t="s">
        <v>69</v>
      </c>
      <c r="C76" s="71">
        <v>2008</v>
      </c>
      <c r="D76" s="71" t="s">
        <v>226</v>
      </c>
      <c r="E76" s="1">
        <v>3</v>
      </c>
      <c r="F76" s="1">
        <v>0</v>
      </c>
      <c r="G76" s="4">
        <f t="shared" si="8"/>
        <v>1.0714285714285714</v>
      </c>
      <c r="H76" s="4">
        <f t="shared" si="9"/>
        <v>4</v>
      </c>
      <c r="I76" s="1">
        <v>1</v>
      </c>
      <c r="J76" s="78">
        <v>1</v>
      </c>
      <c r="K76" s="1">
        <v>3</v>
      </c>
      <c r="L76" s="1">
        <v>2</v>
      </c>
      <c r="M76" s="1">
        <v>3</v>
      </c>
      <c r="N76" s="1">
        <v>3</v>
      </c>
      <c r="O76" s="78">
        <v>1</v>
      </c>
      <c r="P76" s="74">
        <f t="shared" si="10"/>
        <v>22.071428571428569</v>
      </c>
      <c r="Q76" s="27"/>
      <c r="R76" s="5">
        <v>4</v>
      </c>
      <c r="S76" s="5"/>
      <c r="T76" s="9">
        <f t="shared" si="11"/>
        <v>4</v>
      </c>
      <c r="U76" s="9">
        <v>0</v>
      </c>
      <c r="V76" s="9">
        <v>0</v>
      </c>
      <c r="W76" s="9">
        <v>0</v>
      </c>
      <c r="X76" s="9">
        <v>0</v>
      </c>
      <c r="Y76" s="9">
        <v>0</v>
      </c>
      <c r="Z76" s="9">
        <v>0</v>
      </c>
      <c r="AA76" s="9">
        <v>0</v>
      </c>
      <c r="AB76" s="9">
        <v>0</v>
      </c>
      <c r="AC76" s="9">
        <v>0</v>
      </c>
      <c r="AD76" s="9">
        <v>0</v>
      </c>
      <c r="AE76" s="9">
        <v>4</v>
      </c>
      <c r="AF76" s="6">
        <v>4</v>
      </c>
      <c r="AG76" s="9">
        <v>4</v>
      </c>
      <c r="AH76" s="9">
        <v>3</v>
      </c>
      <c r="AI76" s="70">
        <f t="shared" si="12"/>
        <v>1.0714285714285714</v>
      </c>
    </row>
    <row r="77" spans="1:70" ht="24">
      <c r="A77" s="41" t="s">
        <v>83</v>
      </c>
      <c r="B77" s="1" t="s">
        <v>67</v>
      </c>
      <c r="C77" s="71"/>
      <c r="D77" s="71"/>
      <c r="E77" s="1">
        <v>3</v>
      </c>
      <c r="F77" s="1">
        <v>0</v>
      </c>
      <c r="G77" s="4">
        <f t="shared" si="8"/>
        <v>0.6428571428571429</v>
      </c>
      <c r="H77" s="4">
        <f t="shared" si="9"/>
        <v>3</v>
      </c>
      <c r="I77" s="1">
        <v>1</v>
      </c>
      <c r="J77" s="78">
        <v>1</v>
      </c>
      <c r="K77" s="1">
        <v>0</v>
      </c>
      <c r="L77" s="1">
        <v>4</v>
      </c>
      <c r="M77" s="1">
        <v>3</v>
      </c>
      <c r="N77" s="1">
        <v>1</v>
      </c>
      <c r="O77" s="78">
        <v>1</v>
      </c>
      <c r="P77" s="35">
        <f t="shared" si="10"/>
        <v>17.642857142857142</v>
      </c>
      <c r="Q77" s="27"/>
      <c r="R77" s="5">
        <v>3</v>
      </c>
      <c r="S77" s="5"/>
      <c r="T77" s="9">
        <f t="shared" si="11"/>
        <v>3</v>
      </c>
      <c r="U77" s="9">
        <v>0</v>
      </c>
      <c r="V77" s="9">
        <v>0</v>
      </c>
      <c r="W77" s="9">
        <v>0</v>
      </c>
      <c r="X77" s="9">
        <v>0</v>
      </c>
      <c r="Y77" s="9">
        <v>0</v>
      </c>
      <c r="Z77" s="9">
        <v>0</v>
      </c>
      <c r="AA77" s="9">
        <v>0</v>
      </c>
      <c r="AB77" s="9">
        <v>0</v>
      </c>
      <c r="AC77" s="9">
        <v>2</v>
      </c>
      <c r="AD77" s="9">
        <v>0</v>
      </c>
      <c r="AE77" s="9">
        <v>1</v>
      </c>
      <c r="AF77" s="9">
        <v>3</v>
      </c>
      <c r="AG77" s="9">
        <v>1</v>
      </c>
      <c r="AH77" s="9">
        <v>2</v>
      </c>
      <c r="AI77" s="70">
        <f t="shared" si="12"/>
        <v>0.6428571428571429</v>
      </c>
    </row>
    <row r="78" spans="1:70" ht="24">
      <c r="A78" s="41" t="s">
        <v>75</v>
      </c>
      <c r="B78" s="1" t="s">
        <v>67</v>
      </c>
      <c r="C78" s="71">
        <v>2009</v>
      </c>
      <c r="D78" s="71" t="s">
        <v>226</v>
      </c>
      <c r="E78" s="1">
        <v>1</v>
      </c>
      <c r="F78" s="1">
        <v>5</v>
      </c>
      <c r="G78" s="4">
        <f t="shared" si="8"/>
        <v>3</v>
      </c>
      <c r="H78" s="4">
        <f t="shared" si="9"/>
        <v>0</v>
      </c>
      <c r="I78" s="1">
        <v>1</v>
      </c>
      <c r="J78" s="78">
        <v>3</v>
      </c>
      <c r="K78" s="1">
        <v>5</v>
      </c>
      <c r="L78" s="1">
        <v>1</v>
      </c>
      <c r="M78" s="1">
        <v>3</v>
      </c>
      <c r="N78" s="1">
        <v>3</v>
      </c>
      <c r="O78" s="78">
        <v>1</v>
      </c>
      <c r="P78" s="35">
        <f t="shared" si="10"/>
        <v>26</v>
      </c>
      <c r="Q78" s="27"/>
      <c r="R78" s="5"/>
      <c r="S78" s="5"/>
      <c r="T78" s="9">
        <f t="shared" si="11"/>
        <v>0</v>
      </c>
      <c r="U78" s="9">
        <v>0</v>
      </c>
      <c r="V78" s="9">
        <v>0</v>
      </c>
      <c r="W78" s="9">
        <v>1</v>
      </c>
      <c r="X78" s="9">
        <v>3</v>
      </c>
      <c r="Y78" s="6">
        <v>2</v>
      </c>
      <c r="Z78" s="9">
        <v>5</v>
      </c>
      <c r="AA78" s="6">
        <v>5</v>
      </c>
      <c r="AB78" s="9">
        <v>5</v>
      </c>
      <c r="AC78" s="9">
        <v>3</v>
      </c>
      <c r="AD78" s="9">
        <v>5</v>
      </c>
      <c r="AE78" s="9">
        <v>5</v>
      </c>
      <c r="AF78" s="6">
        <v>4</v>
      </c>
      <c r="AG78" s="9">
        <v>2</v>
      </c>
      <c r="AH78" s="9">
        <v>2</v>
      </c>
      <c r="AI78" s="70">
        <f t="shared" si="12"/>
        <v>3</v>
      </c>
    </row>
    <row r="79" spans="1:70" ht="24">
      <c r="A79" s="41" t="s">
        <v>150</v>
      </c>
      <c r="B79" s="1" t="s">
        <v>67</v>
      </c>
      <c r="C79" s="71"/>
      <c r="D79" s="71"/>
      <c r="E79" s="1"/>
      <c r="F79" s="1">
        <v>0</v>
      </c>
      <c r="G79" s="4">
        <f t="shared" si="8"/>
        <v>1.7857142857142858</v>
      </c>
      <c r="H79" s="4">
        <f t="shared" si="9"/>
        <v>0</v>
      </c>
      <c r="I79" s="1">
        <v>1</v>
      </c>
      <c r="J79" s="78">
        <v>1</v>
      </c>
      <c r="K79" s="1">
        <v>0</v>
      </c>
      <c r="L79" s="1">
        <v>4</v>
      </c>
      <c r="M79" s="1">
        <v>4</v>
      </c>
      <c r="N79" s="1">
        <v>1</v>
      </c>
      <c r="O79" s="78">
        <v>1</v>
      </c>
      <c r="P79" s="35">
        <f t="shared" si="10"/>
        <v>13.785714285714285</v>
      </c>
      <c r="Q79" s="27"/>
      <c r="R79" s="5"/>
      <c r="S79" s="5"/>
      <c r="T79" s="9">
        <f t="shared" si="11"/>
        <v>0</v>
      </c>
      <c r="U79" s="9">
        <v>0</v>
      </c>
      <c r="V79" s="9">
        <v>0</v>
      </c>
      <c r="W79" s="9">
        <v>1</v>
      </c>
      <c r="X79" s="9">
        <v>3</v>
      </c>
      <c r="Y79" s="6">
        <v>3</v>
      </c>
      <c r="Z79" s="9">
        <v>2</v>
      </c>
      <c r="AA79" s="9">
        <v>3</v>
      </c>
      <c r="AB79" s="9">
        <v>2</v>
      </c>
      <c r="AC79" s="9">
        <v>2</v>
      </c>
      <c r="AD79" s="9">
        <v>2</v>
      </c>
      <c r="AE79" s="9">
        <v>2</v>
      </c>
      <c r="AF79" s="9">
        <v>1</v>
      </c>
      <c r="AG79" s="9">
        <v>4</v>
      </c>
      <c r="AH79" s="9">
        <v>0</v>
      </c>
      <c r="AI79" s="70">
        <f t="shared" si="12"/>
        <v>1.7857142857142858</v>
      </c>
    </row>
    <row r="80" spans="1:70" s="11" customFormat="1" ht="24">
      <c r="A80" s="41" t="s">
        <v>143</v>
      </c>
      <c r="B80" s="1" t="s">
        <v>79</v>
      </c>
      <c r="C80" s="71"/>
      <c r="D80" s="71"/>
      <c r="E80" s="1">
        <v>4</v>
      </c>
      <c r="F80" s="1">
        <v>0</v>
      </c>
      <c r="G80" s="4">
        <f t="shared" si="8"/>
        <v>0.7142857142857143</v>
      </c>
      <c r="H80" s="4">
        <f t="shared" si="9"/>
        <v>3</v>
      </c>
      <c r="I80" s="1">
        <v>1</v>
      </c>
      <c r="J80" s="78">
        <v>3</v>
      </c>
      <c r="K80" s="1">
        <v>0</v>
      </c>
      <c r="L80" s="1">
        <v>3</v>
      </c>
      <c r="M80" s="1">
        <v>3</v>
      </c>
      <c r="N80" s="1">
        <v>3</v>
      </c>
      <c r="O80" s="78">
        <v>1</v>
      </c>
      <c r="P80" s="35">
        <f t="shared" si="10"/>
        <v>21.714285714285715</v>
      </c>
      <c r="Q80" s="27"/>
      <c r="R80" s="5">
        <v>3</v>
      </c>
      <c r="S80" s="5"/>
      <c r="T80" s="9">
        <f t="shared" si="11"/>
        <v>3</v>
      </c>
      <c r="U80" s="9">
        <v>0</v>
      </c>
      <c r="V80" s="9">
        <v>0</v>
      </c>
      <c r="W80" s="9">
        <v>0</v>
      </c>
      <c r="X80" s="9">
        <v>0</v>
      </c>
      <c r="Y80" s="9">
        <v>0</v>
      </c>
      <c r="Z80" s="9">
        <v>0</v>
      </c>
      <c r="AA80" s="9">
        <v>0</v>
      </c>
      <c r="AB80" s="9">
        <v>0</v>
      </c>
      <c r="AC80" s="9">
        <v>0</v>
      </c>
      <c r="AD80" s="9">
        <v>0</v>
      </c>
      <c r="AE80" s="9">
        <v>3</v>
      </c>
      <c r="AF80" s="9">
        <v>3</v>
      </c>
      <c r="AG80" s="9">
        <v>2</v>
      </c>
      <c r="AH80" s="9">
        <v>2</v>
      </c>
      <c r="AI80" s="70">
        <f t="shared" si="12"/>
        <v>0.7142857142857143</v>
      </c>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row>
    <row r="81" spans="1:70" ht="24">
      <c r="A81" s="41" t="s">
        <v>108</v>
      </c>
      <c r="B81" s="1" t="s">
        <v>69</v>
      </c>
      <c r="C81" s="71">
        <v>2008</v>
      </c>
      <c r="D81" s="71" t="s">
        <v>226</v>
      </c>
      <c r="E81" s="1">
        <v>0</v>
      </c>
      <c r="F81" s="1">
        <v>0</v>
      </c>
      <c r="G81" s="4">
        <f t="shared" si="8"/>
        <v>0.9285714285714286</v>
      </c>
      <c r="H81" s="4">
        <f t="shared" si="9"/>
        <v>1</v>
      </c>
      <c r="I81" s="1">
        <v>1</v>
      </c>
      <c r="J81" s="78">
        <v>3</v>
      </c>
      <c r="K81" s="1">
        <v>5</v>
      </c>
      <c r="L81" s="1">
        <v>2</v>
      </c>
      <c r="M81" s="1">
        <v>3</v>
      </c>
      <c r="N81" s="1">
        <v>1</v>
      </c>
      <c r="O81" s="78">
        <v>3</v>
      </c>
      <c r="P81" s="74">
        <f t="shared" si="10"/>
        <v>19.928571428571431</v>
      </c>
      <c r="Q81" s="27">
        <v>1</v>
      </c>
      <c r="R81" s="5"/>
      <c r="S81" s="5"/>
      <c r="T81" s="9">
        <f t="shared" si="11"/>
        <v>1</v>
      </c>
      <c r="U81" s="9">
        <v>4</v>
      </c>
      <c r="V81" s="9">
        <v>1</v>
      </c>
      <c r="W81" s="9">
        <v>1</v>
      </c>
      <c r="X81" s="9">
        <v>1</v>
      </c>
      <c r="Y81" s="6">
        <v>3</v>
      </c>
      <c r="Z81" s="9">
        <v>1</v>
      </c>
      <c r="AA81" s="9">
        <v>1</v>
      </c>
      <c r="AB81" s="9">
        <v>0</v>
      </c>
      <c r="AC81" s="9">
        <v>1</v>
      </c>
      <c r="AD81" s="9">
        <v>0</v>
      </c>
      <c r="AE81" s="9">
        <v>0</v>
      </c>
      <c r="AF81" s="9">
        <v>0</v>
      </c>
      <c r="AG81" s="9">
        <v>0</v>
      </c>
      <c r="AH81" s="9">
        <v>0</v>
      </c>
      <c r="AI81" s="70">
        <f t="shared" si="12"/>
        <v>0.9285714285714286</v>
      </c>
    </row>
    <row r="82" spans="1:70" s="8" customFormat="1" ht="24">
      <c r="A82" s="41" t="s">
        <v>72</v>
      </c>
      <c r="B82" s="1" t="s">
        <v>69</v>
      </c>
      <c r="C82" s="71">
        <v>2011</v>
      </c>
      <c r="D82" s="71" t="s">
        <v>226</v>
      </c>
      <c r="E82" s="1">
        <v>5</v>
      </c>
      <c r="F82" s="1">
        <v>3</v>
      </c>
      <c r="G82" s="4">
        <f t="shared" si="8"/>
        <v>2.3571428571428572</v>
      </c>
      <c r="H82" s="4">
        <f t="shared" si="9"/>
        <v>5</v>
      </c>
      <c r="I82" s="1">
        <v>1</v>
      </c>
      <c r="J82" s="78">
        <v>1</v>
      </c>
      <c r="K82" s="1">
        <v>5</v>
      </c>
      <c r="L82" s="1">
        <v>2</v>
      </c>
      <c r="M82" s="1">
        <v>3</v>
      </c>
      <c r="N82" s="1">
        <v>3</v>
      </c>
      <c r="O82" s="78">
        <v>1</v>
      </c>
      <c r="P82" s="35">
        <f t="shared" si="10"/>
        <v>31.357142857142858</v>
      </c>
      <c r="Q82" s="27">
        <v>5</v>
      </c>
      <c r="R82" s="5"/>
      <c r="S82" s="5"/>
      <c r="T82" s="9">
        <f t="shared" si="11"/>
        <v>5</v>
      </c>
      <c r="U82" s="9">
        <v>4</v>
      </c>
      <c r="V82" s="9">
        <v>2</v>
      </c>
      <c r="W82" s="9">
        <v>5</v>
      </c>
      <c r="X82" s="9">
        <v>4</v>
      </c>
      <c r="Y82" s="6">
        <v>5</v>
      </c>
      <c r="Z82" s="9">
        <v>5</v>
      </c>
      <c r="AA82" s="6">
        <v>5</v>
      </c>
      <c r="AB82" s="9">
        <v>0</v>
      </c>
      <c r="AC82" s="9">
        <v>1</v>
      </c>
      <c r="AD82" s="9">
        <v>2</v>
      </c>
      <c r="AE82" s="9">
        <v>0</v>
      </c>
      <c r="AF82" s="9">
        <v>0</v>
      </c>
      <c r="AG82" s="9">
        <v>0</v>
      </c>
      <c r="AH82" s="9">
        <v>0</v>
      </c>
      <c r="AI82" s="70">
        <f t="shared" si="12"/>
        <v>2.3571428571428572</v>
      </c>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row>
    <row r="83" spans="1:70" s="3" customFormat="1" ht="24">
      <c r="A83" s="41" t="s">
        <v>87</v>
      </c>
      <c r="B83" s="1" t="s">
        <v>69</v>
      </c>
      <c r="C83" s="71">
        <v>2006</v>
      </c>
      <c r="D83" s="71" t="s">
        <v>226</v>
      </c>
      <c r="E83" s="1">
        <v>4</v>
      </c>
      <c r="F83" s="1">
        <v>0</v>
      </c>
      <c r="G83" s="4">
        <f t="shared" si="8"/>
        <v>0.7857142857142857</v>
      </c>
      <c r="H83" s="4">
        <f t="shared" si="9"/>
        <v>3</v>
      </c>
      <c r="I83" s="1">
        <v>1</v>
      </c>
      <c r="J83" s="78">
        <v>3</v>
      </c>
      <c r="K83" s="1">
        <v>5</v>
      </c>
      <c r="L83" s="1">
        <v>4</v>
      </c>
      <c r="M83" s="1">
        <v>5</v>
      </c>
      <c r="N83" s="1">
        <v>3</v>
      </c>
      <c r="O83" s="78">
        <v>1</v>
      </c>
      <c r="P83" s="74">
        <f t="shared" si="10"/>
        <v>29.785714285714285</v>
      </c>
      <c r="Q83" s="27">
        <v>3</v>
      </c>
      <c r="R83" s="5"/>
      <c r="S83" s="5"/>
      <c r="T83" s="9">
        <f t="shared" si="11"/>
        <v>3</v>
      </c>
      <c r="U83" s="9">
        <v>2</v>
      </c>
      <c r="V83" s="9">
        <v>1</v>
      </c>
      <c r="W83" s="9">
        <v>2</v>
      </c>
      <c r="X83" s="9">
        <v>1</v>
      </c>
      <c r="Y83" s="6">
        <v>2</v>
      </c>
      <c r="Z83" s="9">
        <v>1</v>
      </c>
      <c r="AA83" s="9">
        <v>1</v>
      </c>
      <c r="AB83" s="9">
        <v>0</v>
      </c>
      <c r="AC83" s="9">
        <v>1</v>
      </c>
      <c r="AD83" s="9">
        <v>0</v>
      </c>
      <c r="AE83" s="9">
        <v>0</v>
      </c>
      <c r="AF83" s="9">
        <v>0</v>
      </c>
      <c r="AG83" s="9">
        <v>0</v>
      </c>
      <c r="AH83" s="9">
        <v>0</v>
      </c>
      <c r="AI83" s="70">
        <f t="shared" si="12"/>
        <v>0.7857142857142857</v>
      </c>
    </row>
    <row r="84" spans="1:70" s="8" customFormat="1" ht="24">
      <c r="A84" s="41" t="s">
        <v>189</v>
      </c>
      <c r="B84" s="1" t="s">
        <v>69</v>
      </c>
      <c r="C84" s="71"/>
      <c r="D84" s="71"/>
      <c r="E84" s="1">
        <v>0</v>
      </c>
      <c r="F84" s="1">
        <v>0</v>
      </c>
      <c r="G84" s="4">
        <f t="shared" si="8"/>
        <v>1.4285714285714286</v>
      </c>
      <c r="H84" s="4">
        <f t="shared" si="9"/>
        <v>3</v>
      </c>
      <c r="I84" s="1">
        <v>1</v>
      </c>
      <c r="J84" s="78">
        <v>1</v>
      </c>
      <c r="K84" s="1">
        <v>0</v>
      </c>
      <c r="L84" s="1">
        <v>2</v>
      </c>
      <c r="M84" s="1">
        <v>1</v>
      </c>
      <c r="N84" s="1">
        <v>5</v>
      </c>
      <c r="O84" s="78">
        <v>3</v>
      </c>
      <c r="P84" s="35">
        <f t="shared" si="10"/>
        <v>17.428571428571431</v>
      </c>
      <c r="Q84" s="22"/>
      <c r="S84" s="8">
        <v>3</v>
      </c>
      <c r="T84" s="9">
        <f t="shared" si="11"/>
        <v>3</v>
      </c>
      <c r="U84" s="9">
        <v>0</v>
      </c>
      <c r="V84" s="9">
        <v>0</v>
      </c>
      <c r="W84" s="6">
        <v>1</v>
      </c>
      <c r="X84" s="6">
        <v>3</v>
      </c>
      <c r="Y84" s="9">
        <v>1</v>
      </c>
      <c r="Z84" s="9">
        <v>1</v>
      </c>
      <c r="AA84" s="9">
        <v>1</v>
      </c>
      <c r="AB84" s="9">
        <v>0</v>
      </c>
      <c r="AC84" s="9">
        <v>3</v>
      </c>
      <c r="AD84" s="9">
        <v>0</v>
      </c>
      <c r="AE84" s="9">
        <v>2</v>
      </c>
      <c r="AF84" s="9">
        <v>4</v>
      </c>
      <c r="AG84" s="9">
        <v>1</v>
      </c>
      <c r="AH84" s="9">
        <v>3</v>
      </c>
      <c r="AI84" s="70">
        <f t="shared" si="12"/>
        <v>1.4285714285714286</v>
      </c>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row>
    <row r="85" spans="1:70" s="5" customFormat="1" ht="24">
      <c r="A85" s="41" t="s">
        <v>219</v>
      </c>
      <c r="B85" s="1" t="s">
        <v>69</v>
      </c>
      <c r="C85" s="71">
        <v>2008</v>
      </c>
      <c r="D85" s="71">
        <v>2012</v>
      </c>
      <c r="E85" s="1">
        <v>4</v>
      </c>
      <c r="F85" s="1">
        <v>0</v>
      </c>
      <c r="G85" s="4">
        <f t="shared" si="8"/>
        <v>1.4285714285714286</v>
      </c>
      <c r="H85" s="4">
        <f t="shared" si="9"/>
        <v>5</v>
      </c>
      <c r="I85" s="1">
        <v>1</v>
      </c>
      <c r="J85" s="78">
        <v>1</v>
      </c>
      <c r="K85" s="1">
        <v>5</v>
      </c>
      <c r="L85" s="1">
        <v>2</v>
      </c>
      <c r="M85" s="1">
        <v>2</v>
      </c>
      <c r="N85" s="1">
        <v>3</v>
      </c>
      <c r="O85" s="78">
        <v>1</v>
      </c>
      <c r="P85" s="35">
        <f t="shared" si="10"/>
        <v>25.428571428571431</v>
      </c>
      <c r="Q85" s="27">
        <v>5</v>
      </c>
      <c r="T85" s="9">
        <f t="shared" si="11"/>
        <v>5</v>
      </c>
      <c r="U85" s="9">
        <v>3</v>
      </c>
      <c r="V85" s="9">
        <v>1</v>
      </c>
      <c r="W85" s="9">
        <v>5</v>
      </c>
      <c r="X85" s="9">
        <v>5</v>
      </c>
      <c r="Y85" s="6">
        <v>3</v>
      </c>
      <c r="Z85" s="9">
        <v>2</v>
      </c>
      <c r="AA85" s="9">
        <v>1</v>
      </c>
      <c r="AB85" s="9">
        <v>0</v>
      </c>
      <c r="AC85" s="9">
        <v>0</v>
      </c>
      <c r="AD85" s="9">
        <v>0</v>
      </c>
      <c r="AE85" s="9">
        <v>0</v>
      </c>
      <c r="AF85" s="9">
        <v>0</v>
      </c>
      <c r="AG85" s="9">
        <v>0</v>
      </c>
      <c r="AH85" s="9">
        <v>0</v>
      </c>
      <c r="AI85" s="70">
        <f t="shared" si="12"/>
        <v>1.4285714285714286</v>
      </c>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row>
    <row r="86" spans="1:70" s="7" customFormat="1" ht="24">
      <c r="A86" s="59" t="s">
        <v>109</v>
      </c>
      <c r="B86" s="14" t="s">
        <v>69</v>
      </c>
      <c r="C86" s="71">
        <v>2003</v>
      </c>
      <c r="D86" s="71" t="s">
        <v>226</v>
      </c>
      <c r="E86" s="14">
        <v>1</v>
      </c>
      <c r="F86" s="14">
        <v>0</v>
      </c>
      <c r="G86" s="21">
        <f t="shared" si="8"/>
        <v>0.5</v>
      </c>
      <c r="H86" s="21">
        <f t="shared" si="9"/>
        <v>3</v>
      </c>
      <c r="I86" s="14">
        <v>1</v>
      </c>
      <c r="J86" s="78">
        <v>1</v>
      </c>
      <c r="K86" s="14">
        <v>0</v>
      </c>
      <c r="L86" s="14">
        <v>2</v>
      </c>
      <c r="M86" s="14">
        <v>2</v>
      </c>
      <c r="N86" s="14">
        <v>1</v>
      </c>
      <c r="O86" s="78">
        <v>1</v>
      </c>
      <c r="P86" s="74">
        <f t="shared" si="10"/>
        <v>12.5</v>
      </c>
      <c r="Q86" s="28"/>
      <c r="R86" s="29">
        <v>3</v>
      </c>
      <c r="S86" s="29"/>
      <c r="T86" s="9">
        <f t="shared" si="11"/>
        <v>3</v>
      </c>
      <c r="U86" s="15">
        <v>0</v>
      </c>
      <c r="V86" s="15">
        <v>0</v>
      </c>
      <c r="W86" s="15">
        <v>0</v>
      </c>
      <c r="X86" s="15">
        <v>0</v>
      </c>
      <c r="Y86" s="15">
        <v>0</v>
      </c>
      <c r="Z86" s="15">
        <v>0</v>
      </c>
      <c r="AA86" s="15">
        <v>0</v>
      </c>
      <c r="AB86" s="9">
        <v>0</v>
      </c>
      <c r="AC86" s="9">
        <v>0</v>
      </c>
      <c r="AD86" s="15">
        <v>0</v>
      </c>
      <c r="AE86" s="15">
        <v>1</v>
      </c>
      <c r="AF86" s="15">
        <v>2</v>
      </c>
      <c r="AG86" s="15">
        <v>1</v>
      </c>
      <c r="AH86" s="15">
        <v>3</v>
      </c>
      <c r="AI86" s="70">
        <f t="shared" si="12"/>
        <v>0.5</v>
      </c>
    </row>
    <row r="87" spans="1:70" ht="27" customHeight="1">
      <c r="A87" s="66" t="s">
        <v>218</v>
      </c>
      <c r="B87" s="1"/>
      <c r="C87" s="1"/>
      <c r="D87" s="1"/>
      <c r="E87" s="1"/>
      <c r="F87" s="1"/>
      <c r="G87" s="4"/>
      <c r="H87" s="4"/>
      <c r="I87" s="1"/>
      <c r="J87" s="1"/>
      <c r="K87" s="1"/>
      <c r="L87" s="1"/>
      <c r="M87" s="1"/>
      <c r="N87" s="1"/>
      <c r="O87" s="79" t="s">
        <v>147</v>
      </c>
      <c r="P87" s="80">
        <f>QUARTILE(P$8:P$86,3)</f>
        <v>24.178571428571431</v>
      </c>
      <c r="Q87" s="19"/>
      <c r="R87" s="1"/>
      <c r="S87" s="1"/>
      <c r="T87" s="2"/>
      <c r="U87" s="9"/>
      <c r="V87" s="9"/>
      <c r="W87" s="9"/>
      <c r="X87" s="9"/>
      <c r="Y87" s="9"/>
      <c r="Z87" s="9"/>
      <c r="AA87" s="9"/>
      <c r="AB87" s="9"/>
      <c r="AC87" s="9"/>
      <c r="AD87" s="9"/>
      <c r="AE87" s="9"/>
      <c r="AF87" s="9"/>
      <c r="AG87" s="9"/>
      <c r="AH87" s="9"/>
      <c r="AI87" s="70"/>
    </row>
    <row r="88" spans="1:70" ht="27" customHeight="1">
      <c r="A88" s="77"/>
      <c r="B88" s="62"/>
      <c r="C88" s="1"/>
      <c r="D88" s="1"/>
      <c r="E88" s="1"/>
      <c r="F88" s="1"/>
      <c r="G88" s="4"/>
      <c r="H88" s="4"/>
      <c r="I88" s="1"/>
      <c r="J88" s="1"/>
      <c r="K88" s="1"/>
      <c r="L88" s="1"/>
      <c r="M88" s="1"/>
      <c r="N88" s="1"/>
      <c r="O88" s="24" t="s">
        <v>148</v>
      </c>
      <c r="P88" s="40">
        <f>QUARTILE(P$8:P$86,2)</f>
        <v>20.142857142857142</v>
      </c>
      <c r="Q88" s="19"/>
      <c r="R88" s="1"/>
      <c r="S88" s="1"/>
      <c r="T88" s="2"/>
      <c r="U88" s="9"/>
      <c r="V88" s="9"/>
      <c r="W88" s="9"/>
      <c r="X88" s="9"/>
      <c r="Y88" s="9"/>
      <c r="Z88" s="9"/>
      <c r="AA88" s="9"/>
      <c r="AB88" s="9"/>
      <c r="AC88" s="9"/>
      <c r="AD88" s="9"/>
      <c r="AE88" s="9"/>
      <c r="AF88" s="9"/>
      <c r="AG88" s="9"/>
      <c r="AH88" s="9"/>
      <c r="AI88" s="70"/>
    </row>
    <row r="89" spans="1:70" ht="27" customHeight="1">
      <c r="A89" s="77"/>
      <c r="B89" s="61"/>
      <c r="C89" s="1"/>
      <c r="D89" s="1"/>
      <c r="E89" s="62"/>
      <c r="F89" s="1"/>
      <c r="G89" s="4"/>
      <c r="H89" s="4"/>
      <c r="I89" s="1"/>
      <c r="J89" s="1"/>
      <c r="K89" s="1"/>
      <c r="L89" s="1"/>
      <c r="M89" s="1"/>
      <c r="N89" s="1"/>
      <c r="O89" s="81" t="s">
        <v>149</v>
      </c>
      <c r="P89" s="82">
        <f>QUARTILE(P$8:P$86,1)</f>
        <v>17.821428571428569</v>
      </c>
      <c r="Q89" s="19"/>
      <c r="R89" s="1"/>
      <c r="S89" s="1"/>
      <c r="T89" s="2"/>
      <c r="U89" s="9"/>
      <c r="V89" s="9"/>
      <c r="W89" s="9"/>
      <c r="X89" s="9"/>
      <c r="Y89" s="9"/>
      <c r="Z89" s="9"/>
      <c r="AA89" s="9"/>
      <c r="AB89" s="9"/>
      <c r="AC89" s="9"/>
      <c r="AD89" s="9"/>
      <c r="AE89" s="9"/>
      <c r="AF89" s="9"/>
      <c r="AG89" s="9"/>
      <c r="AH89" s="9"/>
      <c r="AI89" s="70"/>
    </row>
    <row r="90" spans="1:70" ht="25.5" customHeight="1">
      <c r="A90" s="45"/>
      <c r="B90" s="1"/>
      <c r="C90" s="1"/>
      <c r="D90" s="1"/>
      <c r="E90" s="1"/>
      <c r="F90" s="1"/>
      <c r="G90" s="4"/>
      <c r="H90" s="4"/>
      <c r="I90" s="1"/>
      <c r="J90" s="1"/>
      <c r="K90" s="1"/>
      <c r="L90" s="1"/>
      <c r="M90" s="1"/>
      <c r="N90" s="1"/>
      <c r="O90" s="17"/>
      <c r="P90" s="39"/>
      <c r="Q90" s="19"/>
      <c r="R90" s="1"/>
      <c r="S90" s="1"/>
      <c r="T90" s="2"/>
      <c r="U90" s="9"/>
      <c r="V90" s="9"/>
      <c r="W90" s="9"/>
      <c r="X90" s="9"/>
      <c r="Y90" s="9"/>
      <c r="Z90" s="9"/>
      <c r="AA90" s="9"/>
      <c r="AB90" s="9"/>
      <c r="AC90" s="9"/>
      <c r="AD90" s="9"/>
      <c r="AE90" s="9"/>
      <c r="AF90" s="9"/>
      <c r="AG90" s="9"/>
      <c r="AH90" s="9"/>
      <c r="AI90" s="70"/>
    </row>
    <row r="91" spans="1:70" ht="25.5" customHeight="1">
      <c r="A91" s="64" t="s">
        <v>237</v>
      </c>
      <c r="B91" s="1"/>
      <c r="C91" s="1"/>
      <c r="D91" s="1"/>
      <c r="E91" s="1"/>
      <c r="F91" s="1"/>
      <c r="G91" s="4"/>
      <c r="H91" s="4"/>
      <c r="I91" s="1"/>
      <c r="J91" s="1"/>
      <c r="K91" s="1"/>
      <c r="L91" s="1"/>
      <c r="M91" s="1"/>
      <c r="N91" s="1"/>
      <c r="O91" s="17"/>
      <c r="P91" s="39"/>
    </row>
    <row r="92" spans="1:70" ht="25.5" customHeight="1">
      <c r="A92" s="45"/>
      <c r="B92" s="1"/>
      <c r="C92" s="1"/>
      <c r="D92" s="1"/>
      <c r="E92" s="1"/>
      <c r="F92" s="1"/>
      <c r="G92" s="4"/>
      <c r="H92" s="4"/>
      <c r="I92" s="1"/>
      <c r="J92" s="1"/>
      <c r="K92" s="1"/>
      <c r="L92" s="1"/>
      <c r="M92" s="1"/>
      <c r="N92" s="1"/>
      <c r="O92" s="17"/>
      <c r="P92" s="39"/>
    </row>
    <row r="93" spans="1:70" ht="27" customHeight="1">
      <c r="A93" s="46"/>
      <c r="B93" s="1"/>
      <c r="C93" s="1"/>
      <c r="D93" s="1"/>
      <c r="E93" s="1"/>
      <c r="F93" s="1"/>
      <c r="G93" s="4"/>
      <c r="H93" s="4"/>
      <c r="I93" s="1"/>
      <c r="J93" s="1"/>
      <c r="K93" s="1"/>
      <c r="L93" s="1"/>
      <c r="M93" s="1"/>
      <c r="N93" s="1"/>
      <c r="O93" s="17"/>
      <c r="P93" s="39"/>
    </row>
    <row r="94" spans="1:70" ht="27" customHeight="1">
      <c r="A94" s="46" t="s">
        <v>158</v>
      </c>
      <c r="B94" s="1"/>
      <c r="C94" s="1"/>
      <c r="D94" s="1"/>
      <c r="E94" s="1"/>
      <c r="F94" s="1"/>
      <c r="G94" s="4"/>
      <c r="H94" s="4"/>
      <c r="I94" s="1"/>
      <c r="J94" s="1"/>
      <c r="K94" s="1"/>
      <c r="L94" s="1"/>
      <c r="M94" s="1"/>
      <c r="N94" s="1"/>
      <c r="O94" s="1"/>
      <c r="P94" s="35"/>
    </row>
    <row r="95" spans="1:70" ht="27" customHeight="1">
      <c r="A95" s="41" t="s">
        <v>160</v>
      </c>
      <c r="B95" s="1"/>
      <c r="C95" s="71"/>
      <c r="D95" s="71"/>
      <c r="E95" s="1"/>
      <c r="F95" s="1"/>
      <c r="G95" s="4"/>
      <c r="H95" s="4"/>
      <c r="I95" s="1"/>
      <c r="J95" s="1"/>
      <c r="K95" s="1"/>
      <c r="L95" s="1"/>
      <c r="M95" s="1"/>
      <c r="N95" s="1"/>
      <c r="O95" s="1"/>
      <c r="P95" s="35"/>
    </row>
    <row r="96" spans="1:70" ht="27" customHeight="1">
      <c r="A96" s="41" t="s">
        <v>161</v>
      </c>
      <c r="B96" s="1"/>
      <c r="C96" s="71"/>
      <c r="D96" s="71"/>
      <c r="E96" s="1"/>
      <c r="F96" s="1"/>
      <c r="G96" s="4"/>
      <c r="H96" s="4"/>
      <c r="I96" s="1"/>
      <c r="J96" s="1"/>
      <c r="K96" s="1"/>
      <c r="L96" s="1"/>
      <c r="M96" s="1"/>
      <c r="N96" s="1"/>
      <c r="O96" s="1"/>
      <c r="P96" s="35"/>
    </row>
    <row r="97" spans="1:20" ht="33" customHeight="1">
      <c r="A97" s="41" t="s">
        <v>117</v>
      </c>
      <c r="B97" s="1"/>
      <c r="C97" s="71"/>
      <c r="D97" s="71"/>
      <c r="E97" s="1"/>
      <c r="F97" s="1"/>
      <c r="G97" s="4"/>
      <c r="H97" s="4"/>
      <c r="I97" s="1"/>
      <c r="J97" s="1"/>
      <c r="K97" s="1"/>
      <c r="L97" s="1"/>
      <c r="M97" s="1"/>
      <c r="N97" s="1"/>
      <c r="O97" s="1"/>
      <c r="P97" s="35"/>
    </row>
    <row r="98" spans="1:20" ht="27" customHeight="1">
      <c r="A98" s="41" t="s">
        <v>118</v>
      </c>
      <c r="B98" s="1"/>
      <c r="C98" s="1"/>
      <c r="D98" s="1"/>
      <c r="E98" s="1"/>
      <c r="F98" s="1"/>
      <c r="G98" s="4"/>
      <c r="H98" s="4"/>
      <c r="I98" s="1"/>
      <c r="J98" s="1"/>
      <c r="K98" s="1"/>
      <c r="L98" s="1"/>
      <c r="M98" s="1"/>
      <c r="N98" s="1"/>
      <c r="O98" s="1"/>
      <c r="P98" s="35"/>
    </row>
    <row r="99" spans="1:20" ht="27" customHeight="1">
      <c r="A99" s="41" t="s">
        <v>97</v>
      </c>
      <c r="B99" s="1"/>
      <c r="C99" s="1"/>
      <c r="D99" s="1"/>
      <c r="E99" s="1"/>
      <c r="F99" s="1"/>
      <c r="G99" s="4"/>
      <c r="H99" s="4"/>
      <c r="I99" s="1"/>
      <c r="J99" s="1"/>
      <c r="K99" s="1"/>
      <c r="L99" s="1"/>
      <c r="M99" s="1"/>
      <c r="N99" s="1"/>
      <c r="O99" s="1"/>
      <c r="P99" s="35"/>
    </row>
    <row r="100" spans="1:20" ht="27" customHeight="1">
      <c r="A100" s="41" t="s">
        <v>119</v>
      </c>
      <c r="B100" s="1"/>
      <c r="C100" s="1"/>
      <c r="D100" s="1"/>
      <c r="E100" s="1"/>
      <c r="F100" s="1"/>
      <c r="G100" s="4"/>
      <c r="H100" s="4"/>
      <c r="I100" s="1"/>
      <c r="J100" s="1"/>
      <c r="K100" s="1"/>
      <c r="L100" s="1"/>
      <c r="M100" s="1"/>
      <c r="N100" s="1"/>
      <c r="O100" s="1"/>
      <c r="P100" s="35"/>
    </row>
    <row r="101" spans="1:20" ht="27" customHeight="1">
      <c r="A101" s="41" t="s">
        <v>159</v>
      </c>
      <c r="B101" s="1"/>
      <c r="C101" s="1"/>
      <c r="D101" s="1"/>
      <c r="E101" s="1"/>
      <c r="F101" s="1"/>
      <c r="G101" s="4"/>
      <c r="H101" s="4"/>
      <c r="I101" s="1"/>
      <c r="J101" s="1"/>
      <c r="K101" s="1"/>
      <c r="L101" s="1"/>
      <c r="M101" s="1"/>
      <c r="N101" s="1"/>
      <c r="O101" s="1"/>
      <c r="P101" s="35"/>
    </row>
    <row r="102" spans="1:20" ht="27" customHeight="1">
      <c r="A102" s="41" t="s">
        <v>124</v>
      </c>
      <c r="B102" s="1"/>
      <c r="C102" s="1"/>
      <c r="D102" s="1"/>
      <c r="E102" s="1"/>
      <c r="F102" s="1"/>
      <c r="G102" s="4"/>
      <c r="H102" s="4"/>
      <c r="I102" s="1"/>
      <c r="J102" s="1"/>
      <c r="K102" s="1"/>
      <c r="L102" s="1"/>
      <c r="M102" s="1"/>
      <c r="N102" s="1"/>
      <c r="O102" s="1"/>
      <c r="P102" s="35"/>
    </row>
    <row r="103" spans="1:20" ht="27" customHeight="1">
      <c r="A103" s="41" t="s">
        <v>125</v>
      </c>
      <c r="B103" s="1"/>
      <c r="C103" s="71"/>
      <c r="D103" s="71"/>
      <c r="E103" s="1"/>
      <c r="F103" s="1"/>
      <c r="G103" s="4"/>
      <c r="H103" s="4"/>
      <c r="I103" s="1"/>
      <c r="J103" s="1"/>
      <c r="K103" s="1"/>
      <c r="L103" s="1"/>
      <c r="M103" s="1"/>
      <c r="N103" s="1"/>
      <c r="O103" s="1"/>
      <c r="P103" s="35"/>
    </row>
    <row r="104" spans="1:20" ht="27" customHeight="1">
      <c r="A104" s="38" t="s">
        <v>126</v>
      </c>
      <c r="B104" s="1"/>
      <c r="C104" s="1"/>
      <c r="D104" s="1"/>
      <c r="E104" s="1"/>
      <c r="F104" s="1"/>
      <c r="G104" s="4"/>
      <c r="H104" s="4"/>
      <c r="I104" s="1"/>
      <c r="J104" s="1"/>
      <c r="K104" s="1"/>
      <c r="L104" s="1"/>
      <c r="M104" s="1"/>
      <c r="N104" s="1"/>
      <c r="O104" s="1"/>
      <c r="P104" s="35"/>
    </row>
    <row r="105" spans="1:20" ht="25.5" customHeight="1">
      <c r="A105" s="41" t="s">
        <v>151</v>
      </c>
      <c r="B105" s="1"/>
      <c r="C105" s="1"/>
      <c r="D105" s="1"/>
      <c r="E105" s="1"/>
      <c r="F105" s="1"/>
      <c r="G105" s="4"/>
      <c r="H105" s="4"/>
      <c r="I105" s="1"/>
      <c r="J105" s="1"/>
      <c r="K105" s="1"/>
      <c r="L105" s="1"/>
      <c r="M105" s="1"/>
      <c r="N105" s="1"/>
      <c r="O105" s="1"/>
      <c r="P105" s="35"/>
    </row>
    <row r="106" spans="1:20" ht="25.5" customHeight="1">
      <c r="A106" s="41" t="s">
        <v>141</v>
      </c>
      <c r="B106" s="1"/>
      <c r="C106" s="1"/>
      <c r="D106" s="1"/>
      <c r="E106" s="1"/>
      <c r="F106" s="1"/>
      <c r="G106" s="4"/>
      <c r="H106" s="4"/>
      <c r="I106" s="1"/>
      <c r="J106" s="1"/>
      <c r="K106" s="1"/>
      <c r="L106" s="1"/>
      <c r="M106" s="1"/>
      <c r="N106" s="1"/>
      <c r="O106" s="1"/>
      <c r="P106" s="35"/>
    </row>
    <row r="107" spans="1:20" ht="25.5" customHeight="1">
      <c r="A107" s="41" t="s">
        <v>128</v>
      </c>
      <c r="B107" s="1"/>
      <c r="C107" s="71"/>
      <c r="D107" s="71"/>
      <c r="E107" s="1"/>
      <c r="F107" s="1"/>
      <c r="G107" s="4"/>
      <c r="H107" s="4"/>
      <c r="I107" s="1"/>
      <c r="J107" s="1"/>
      <c r="K107" s="1"/>
      <c r="L107" s="1"/>
      <c r="M107" s="1"/>
      <c r="N107" s="1"/>
      <c r="O107" s="1"/>
      <c r="P107" s="35"/>
    </row>
    <row r="108" spans="1:20" ht="24">
      <c r="A108" s="38" t="s">
        <v>214</v>
      </c>
      <c r="B108" s="18"/>
      <c r="C108" s="18"/>
      <c r="D108" s="18"/>
      <c r="E108" s="1"/>
      <c r="F108" s="1"/>
      <c r="G108" s="4"/>
      <c r="H108" s="4"/>
      <c r="I108" s="1"/>
      <c r="J108" s="1"/>
      <c r="K108" s="1"/>
      <c r="L108" s="1"/>
      <c r="M108" s="1"/>
      <c r="N108" s="1"/>
      <c r="O108" s="1"/>
      <c r="P108" s="47"/>
      <c r="Q108" s="23"/>
      <c r="R108" s="10"/>
      <c r="S108" s="10"/>
      <c r="T108" s="16"/>
    </row>
    <row r="109" spans="1:20" ht="24">
      <c r="A109" s="38" t="s">
        <v>134</v>
      </c>
      <c r="B109" s="1"/>
      <c r="C109" s="71"/>
      <c r="D109" s="71"/>
      <c r="E109" s="1"/>
      <c r="F109" s="1"/>
      <c r="G109" s="4"/>
      <c r="H109" s="4"/>
      <c r="I109" s="1"/>
      <c r="J109" s="1"/>
      <c r="K109" s="1"/>
      <c r="L109" s="1"/>
      <c r="M109" s="1"/>
      <c r="N109" s="1"/>
      <c r="O109" s="1"/>
      <c r="P109" s="35"/>
    </row>
    <row r="110" spans="1:20" ht="25.5" customHeight="1">
      <c r="A110" s="41" t="s">
        <v>135</v>
      </c>
      <c r="B110" s="1"/>
      <c r="C110" s="1"/>
      <c r="D110" s="1"/>
      <c r="E110" s="1"/>
      <c r="F110" s="1"/>
      <c r="G110" s="4"/>
      <c r="H110" s="4"/>
      <c r="I110" s="1"/>
      <c r="J110" s="1"/>
      <c r="K110" s="1"/>
      <c r="L110" s="1"/>
      <c r="M110" s="1"/>
      <c r="N110" s="1"/>
      <c r="O110" s="1"/>
      <c r="P110" s="35"/>
    </row>
    <row r="111" spans="1:20" ht="25.5" customHeight="1">
      <c r="A111" s="41" t="s">
        <v>162</v>
      </c>
      <c r="B111" s="1"/>
      <c r="C111" s="1"/>
      <c r="D111" s="1"/>
      <c r="E111" s="1"/>
      <c r="F111" s="1"/>
      <c r="G111" s="4"/>
      <c r="H111" s="4"/>
      <c r="I111" s="1"/>
      <c r="J111" s="1"/>
      <c r="K111" s="1"/>
      <c r="L111" s="1"/>
      <c r="M111" s="1"/>
      <c r="N111" s="1"/>
      <c r="O111" s="1"/>
      <c r="P111" s="35"/>
    </row>
    <row r="112" spans="1:20" ht="25.5" customHeight="1">
      <c r="A112" s="41" t="s">
        <v>104</v>
      </c>
      <c r="B112" s="1"/>
      <c r="C112" s="1"/>
      <c r="D112" s="1"/>
      <c r="E112" s="1"/>
      <c r="F112" s="1"/>
      <c r="G112" s="4"/>
      <c r="H112" s="4"/>
      <c r="I112" s="1"/>
      <c r="J112" s="1"/>
      <c r="K112" s="1"/>
      <c r="L112" s="1"/>
      <c r="M112" s="1"/>
      <c r="N112" s="1"/>
      <c r="O112" s="1"/>
      <c r="P112" s="35"/>
    </row>
    <row r="113" spans="1:20" ht="25.5" customHeight="1">
      <c r="A113" s="41" t="s">
        <v>138</v>
      </c>
      <c r="B113" s="1"/>
      <c r="C113" s="1"/>
      <c r="D113" s="1"/>
      <c r="E113" s="1"/>
      <c r="F113" s="1"/>
      <c r="G113" s="4"/>
      <c r="H113" s="4"/>
      <c r="I113" s="1"/>
      <c r="J113" s="1"/>
      <c r="K113" s="1"/>
      <c r="L113" s="1"/>
      <c r="M113" s="1"/>
      <c r="N113" s="1"/>
      <c r="O113" s="1"/>
      <c r="P113" s="35"/>
    </row>
    <row r="114" spans="1:20" ht="25.5" customHeight="1">
      <c r="A114" s="43" t="s">
        <v>101</v>
      </c>
      <c r="B114" s="1"/>
      <c r="C114" s="1"/>
      <c r="D114" s="1"/>
      <c r="E114" s="1"/>
      <c r="F114" s="1"/>
      <c r="G114" s="4"/>
      <c r="H114" s="4"/>
      <c r="I114" s="1"/>
      <c r="J114" s="1"/>
      <c r="K114" s="1"/>
      <c r="L114" s="1"/>
      <c r="M114" s="1"/>
      <c r="N114" s="1"/>
      <c r="O114" s="1"/>
      <c r="P114" s="39"/>
    </row>
    <row r="115" spans="1:20" ht="25.5" customHeight="1">
      <c r="A115" s="41" t="s">
        <v>191</v>
      </c>
      <c r="B115" s="1"/>
      <c r="C115" s="1"/>
      <c r="D115" s="1"/>
      <c r="E115" s="1"/>
      <c r="F115" s="1"/>
      <c r="G115" s="4"/>
      <c r="H115" s="4"/>
      <c r="I115" s="1"/>
      <c r="J115" s="1"/>
      <c r="K115" s="1"/>
      <c r="L115" s="1"/>
      <c r="M115" s="1"/>
      <c r="N115" s="1"/>
      <c r="O115" s="1"/>
      <c r="P115" s="47"/>
      <c r="Q115" s="10"/>
      <c r="R115" s="10"/>
      <c r="S115" s="10"/>
      <c r="T115" s="16"/>
    </row>
    <row r="116" spans="1:20" ht="25.5" customHeight="1">
      <c r="A116" s="41" t="s">
        <v>192</v>
      </c>
      <c r="B116" s="1"/>
      <c r="C116" s="1"/>
      <c r="D116" s="1"/>
      <c r="E116" s="1"/>
      <c r="F116" s="1"/>
      <c r="G116" s="4"/>
      <c r="H116" s="4"/>
      <c r="I116" s="1"/>
      <c r="J116" s="1"/>
      <c r="K116" s="1"/>
      <c r="L116" s="1"/>
      <c r="M116" s="1"/>
      <c r="N116" s="1"/>
      <c r="O116" s="1"/>
      <c r="P116" s="47"/>
      <c r="Q116" s="10"/>
      <c r="R116" s="10"/>
      <c r="S116" s="10"/>
      <c r="T116" s="16"/>
    </row>
    <row r="117" spans="1:20" ht="25.5" customHeight="1">
      <c r="A117" s="41" t="s">
        <v>193</v>
      </c>
      <c r="B117" s="1"/>
      <c r="C117" s="1"/>
      <c r="D117" s="1"/>
      <c r="E117" s="1"/>
      <c r="F117" s="1"/>
      <c r="G117" s="4"/>
      <c r="H117" s="4"/>
      <c r="I117" s="1"/>
      <c r="J117" s="1"/>
      <c r="K117" s="1"/>
      <c r="L117" s="1"/>
      <c r="M117" s="1"/>
      <c r="N117" s="1"/>
      <c r="O117" s="1"/>
      <c r="P117" s="47"/>
      <c r="Q117" s="10"/>
      <c r="R117" s="10"/>
      <c r="S117" s="10"/>
      <c r="T117" s="16"/>
    </row>
    <row r="118" spans="1:20" ht="25.5" customHeight="1">
      <c r="A118" s="41"/>
      <c r="B118" s="1"/>
      <c r="C118" s="71"/>
      <c r="D118" s="71"/>
      <c r="E118" s="1"/>
      <c r="F118" s="1"/>
      <c r="G118" s="4"/>
      <c r="H118" s="4"/>
      <c r="I118" s="1"/>
      <c r="J118" s="1"/>
      <c r="K118" s="1"/>
      <c r="L118" s="1"/>
      <c r="M118" s="1"/>
      <c r="N118" s="1"/>
      <c r="O118" s="1"/>
      <c r="P118" s="47"/>
      <c r="Q118" s="10"/>
      <c r="R118" s="10"/>
      <c r="S118" s="10"/>
      <c r="T118" s="16"/>
    </row>
    <row r="119" spans="1:20" ht="36">
      <c r="A119" s="48" t="s">
        <v>216</v>
      </c>
      <c r="B119" s="1"/>
      <c r="C119" s="1"/>
      <c r="D119" s="1"/>
      <c r="E119" s="1"/>
      <c r="F119" s="1"/>
      <c r="G119" s="4"/>
      <c r="H119" s="4"/>
      <c r="I119" s="1"/>
      <c r="J119" s="1"/>
      <c r="K119" s="1"/>
      <c r="L119" s="1"/>
      <c r="M119" s="1"/>
      <c r="N119" s="1"/>
      <c r="O119" s="1"/>
      <c r="P119" s="47"/>
      <c r="Q119" s="10"/>
      <c r="R119" s="10"/>
      <c r="S119" s="10"/>
      <c r="T119" s="16"/>
    </row>
    <row r="120" spans="1:20" ht="25.5" customHeight="1">
      <c r="A120" s="41" t="s">
        <v>206</v>
      </c>
      <c r="B120" s="1"/>
      <c r="C120" s="1"/>
      <c r="D120" s="1"/>
      <c r="E120" s="1"/>
      <c r="F120" s="1"/>
      <c r="G120" s="4"/>
      <c r="H120" s="4"/>
      <c r="I120" s="1"/>
      <c r="J120" s="1"/>
      <c r="K120" s="1"/>
      <c r="L120" s="1"/>
      <c r="M120" s="1"/>
      <c r="N120" s="1"/>
      <c r="O120" s="1"/>
      <c r="P120" s="47"/>
      <c r="Q120" s="10"/>
      <c r="R120" s="10"/>
      <c r="S120" s="10"/>
      <c r="T120" s="16"/>
    </row>
    <row r="121" spans="1:20" ht="25.5" customHeight="1">
      <c r="A121" s="41" t="s">
        <v>213</v>
      </c>
      <c r="B121" s="1"/>
      <c r="C121" s="1"/>
      <c r="D121" s="1"/>
      <c r="E121" s="1"/>
      <c r="F121" s="1"/>
      <c r="G121" s="4"/>
      <c r="H121" s="4"/>
      <c r="I121" s="1"/>
      <c r="J121" s="1"/>
      <c r="K121" s="1"/>
      <c r="L121" s="1"/>
      <c r="M121" s="1"/>
      <c r="N121" s="1"/>
      <c r="O121" s="1"/>
      <c r="P121" s="47"/>
      <c r="Q121" s="10"/>
      <c r="R121" s="10"/>
      <c r="S121" s="10"/>
      <c r="T121" s="16"/>
    </row>
    <row r="122" spans="1:20" ht="25.5" customHeight="1">
      <c r="A122" s="41" t="s">
        <v>208</v>
      </c>
      <c r="B122" s="1"/>
      <c r="C122" s="1"/>
      <c r="D122" s="1"/>
      <c r="E122" s="1"/>
      <c r="F122" s="1"/>
      <c r="G122" s="4"/>
      <c r="H122" s="4"/>
      <c r="I122" s="1"/>
      <c r="J122" s="1"/>
      <c r="K122" s="1"/>
      <c r="L122" s="1"/>
      <c r="M122" s="1"/>
      <c r="N122" s="1"/>
      <c r="O122" s="1"/>
      <c r="P122" s="47"/>
      <c r="Q122" s="10"/>
      <c r="R122" s="10"/>
      <c r="S122" s="10"/>
      <c r="T122" s="16"/>
    </row>
    <row r="123" spans="1:20" ht="25.5" customHeight="1">
      <c r="A123" s="41" t="s">
        <v>198</v>
      </c>
      <c r="B123" s="1"/>
      <c r="C123" s="1"/>
      <c r="D123" s="1"/>
      <c r="E123" s="1"/>
      <c r="F123" s="1"/>
      <c r="G123" s="4"/>
      <c r="H123" s="4"/>
      <c r="I123" s="1"/>
      <c r="J123" s="1"/>
      <c r="K123" s="1"/>
      <c r="L123" s="1"/>
      <c r="M123" s="1"/>
      <c r="N123" s="1"/>
      <c r="O123" s="1"/>
      <c r="P123" s="47"/>
      <c r="Q123" s="10"/>
      <c r="R123" s="10"/>
      <c r="S123" s="10"/>
      <c r="T123" s="16"/>
    </row>
    <row r="124" spans="1:20" ht="25.5" customHeight="1">
      <c r="A124" s="41" t="s">
        <v>204</v>
      </c>
      <c r="B124" s="1"/>
      <c r="C124" s="1"/>
      <c r="D124" s="1"/>
      <c r="E124" s="1"/>
      <c r="F124" s="1"/>
      <c r="G124" s="4"/>
      <c r="H124" s="4"/>
      <c r="I124" s="1"/>
      <c r="J124" s="1"/>
      <c r="K124" s="1"/>
      <c r="L124" s="1"/>
      <c r="M124" s="1"/>
      <c r="N124" s="1"/>
      <c r="O124" s="1"/>
      <c r="P124" s="47"/>
      <c r="Q124" s="10"/>
      <c r="R124" s="10"/>
      <c r="S124" s="10"/>
      <c r="T124" s="16"/>
    </row>
    <row r="125" spans="1:20" ht="24">
      <c r="A125" s="38" t="s">
        <v>200</v>
      </c>
      <c r="B125" s="1"/>
      <c r="C125" s="1"/>
      <c r="D125" s="1"/>
      <c r="E125" s="1"/>
      <c r="F125" s="1"/>
      <c r="G125" s="4"/>
      <c r="H125" s="4"/>
      <c r="I125" s="1"/>
      <c r="J125" s="1"/>
      <c r="K125" s="1"/>
      <c r="L125" s="1"/>
      <c r="M125" s="1"/>
      <c r="N125" s="1"/>
      <c r="O125" s="1"/>
      <c r="P125" s="47"/>
      <c r="Q125" s="10"/>
      <c r="R125" s="10"/>
      <c r="S125" s="10"/>
      <c r="T125" s="16"/>
    </row>
    <row r="126" spans="1:20" ht="24">
      <c r="A126" s="41" t="s">
        <v>201</v>
      </c>
      <c r="B126" s="1"/>
      <c r="C126" s="1"/>
      <c r="D126" s="1"/>
      <c r="E126" s="1"/>
      <c r="F126" s="1"/>
      <c r="G126" s="4"/>
      <c r="H126" s="4"/>
      <c r="I126" s="1"/>
      <c r="J126" s="1"/>
      <c r="K126" s="1"/>
      <c r="L126" s="1"/>
      <c r="M126" s="1"/>
      <c r="N126" s="1"/>
      <c r="O126" s="1"/>
      <c r="P126" s="47"/>
      <c r="Q126" s="10"/>
      <c r="R126" s="10"/>
      <c r="S126" s="10"/>
      <c r="T126" s="16"/>
    </row>
    <row r="127" spans="1:20" ht="27" customHeight="1">
      <c r="A127" s="41" t="s">
        <v>211</v>
      </c>
      <c r="B127" s="1"/>
      <c r="C127" s="1"/>
      <c r="D127" s="1"/>
      <c r="E127" s="1"/>
      <c r="F127" s="1"/>
      <c r="G127" s="4"/>
      <c r="H127" s="4"/>
      <c r="I127" s="1"/>
      <c r="J127" s="1"/>
      <c r="K127" s="1"/>
      <c r="L127" s="1"/>
      <c r="M127" s="1"/>
      <c r="N127" s="1"/>
      <c r="O127" s="1"/>
      <c r="P127" s="47"/>
      <c r="Q127" s="10"/>
      <c r="R127" s="10"/>
      <c r="S127" s="10"/>
      <c r="T127" s="16"/>
    </row>
    <row r="128" spans="1:20" ht="27" customHeight="1">
      <c r="A128" s="41" t="s">
        <v>212</v>
      </c>
      <c r="B128" s="1"/>
      <c r="C128" s="1"/>
      <c r="D128" s="1"/>
      <c r="E128" s="1"/>
      <c r="F128" s="1"/>
      <c r="G128" s="4"/>
      <c r="H128" s="4"/>
      <c r="I128" s="1"/>
      <c r="J128" s="1"/>
      <c r="K128" s="1"/>
      <c r="L128" s="1"/>
      <c r="M128" s="1"/>
      <c r="N128" s="1"/>
      <c r="O128" s="1"/>
      <c r="P128" s="47"/>
      <c r="Q128" s="10"/>
      <c r="R128" s="10"/>
      <c r="S128" s="10"/>
      <c r="T128" s="16"/>
    </row>
    <row r="129" spans="1:20" ht="27" customHeight="1">
      <c r="A129" s="41" t="s">
        <v>203</v>
      </c>
      <c r="B129" s="1"/>
      <c r="C129" s="1"/>
      <c r="D129" s="1"/>
      <c r="E129" s="1"/>
      <c r="F129" s="1"/>
      <c r="G129" s="4"/>
      <c r="H129" s="4"/>
      <c r="I129" s="1"/>
      <c r="J129" s="1"/>
      <c r="K129" s="1"/>
      <c r="L129" s="1"/>
      <c r="M129" s="1"/>
      <c r="N129" s="1"/>
      <c r="O129" s="1"/>
      <c r="P129" s="47"/>
      <c r="Q129" s="10"/>
      <c r="R129" s="10"/>
      <c r="S129" s="10"/>
      <c r="T129" s="16"/>
    </row>
    <row r="130" spans="1:20" ht="27" customHeight="1">
      <c r="A130" s="41" t="s">
        <v>195</v>
      </c>
      <c r="B130" s="1"/>
      <c r="C130" s="1"/>
      <c r="D130" s="1"/>
      <c r="E130" s="1"/>
      <c r="F130" s="1"/>
      <c r="G130" s="4"/>
      <c r="H130" s="4"/>
      <c r="I130" s="1"/>
      <c r="J130" s="1"/>
      <c r="K130" s="1"/>
      <c r="L130" s="1"/>
      <c r="M130" s="1"/>
      <c r="N130" s="1"/>
      <c r="O130" s="1"/>
      <c r="P130" s="47"/>
      <c r="Q130" s="10"/>
      <c r="R130" s="10"/>
      <c r="S130" s="10"/>
      <c r="T130" s="16"/>
    </row>
    <row r="131" spans="1:20" ht="27" customHeight="1">
      <c r="A131" s="41" t="s">
        <v>202</v>
      </c>
      <c r="B131" s="1"/>
      <c r="C131" s="1"/>
      <c r="D131" s="1"/>
      <c r="E131" s="1"/>
      <c r="F131" s="1"/>
      <c r="G131" s="4"/>
      <c r="H131" s="4"/>
      <c r="I131" s="1"/>
      <c r="J131" s="1"/>
      <c r="K131" s="1"/>
      <c r="L131" s="1"/>
      <c r="M131" s="1"/>
      <c r="N131" s="1"/>
      <c r="O131" s="1"/>
      <c r="P131" s="47"/>
      <c r="Q131" s="10"/>
      <c r="R131" s="10"/>
      <c r="S131" s="10"/>
      <c r="T131" s="16"/>
    </row>
    <row r="132" spans="1:20" ht="27" customHeight="1">
      <c r="A132" s="41" t="s">
        <v>199</v>
      </c>
      <c r="B132" s="1"/>
      <c r="C132" s="1"/>
      <c r="D132" s="1"/>
      <c r="E132" s="1"/>
      <c r="F132" s="1"/>
      <c r="G132" s="4"/>
      <c r="H132" s="4"/>
      <c r="I132" s="1"/>
      <c r="J132" s="1"/>
      <c r="K132" s="1"/>
      <c r="L132" s="1"/>
      <c r="M132" s="1"/>
      <c r="N132" s="1"/>
      <c r="O132" s="1"/>
      <c r="P132" s="47"/>
      <c r="Q132" s="10"/>
      <c r="R132" s="10"/>
      <c r="S132" s="10"/>
      <c r="T132" s="16"/>
    </row>
    <row r="133" spans="1:20" ht="25.5" customHeight="1">
      <c r="A133" s="42" t="s">
        <v>210</v>
      </c>
      <c r="B133" s="14"/>
      <c r="C133" s="1"/>
      <c r="D133" s="1"/>
      <c r="E133" s="14"/>
      <c r="F133" s="14"/>
      <c r="G133" s="21"/>
      <c r="H133" s="21"/>
      <c r="I133" s="14"/>
      <c r="J133" s="14"/>
      <c r="K133" s="1"/>
      <c r="L133" s="14"/>
      <c r="M133" s="14"/>
      <c r="N133" s="14"/>
      <c r="O133" s="14"/>
      <c r="P133" s="47"/>
      <c r="Q133" s="10"/>
      <c r="R133" s="10"/>
      <c r="S133" s="10"/>
      <c r="T133" s="16"/>
    </row>
    <row r="134" spans="1:20" ht="25.5" customHeight="1">
      <c r="A134" s="41" t="s">
        <v>196</v>
      </c>
      <c r="B134" s="1"/>
      <c r="C134" s="1"/>
      <c r="D134" s="1"/>
      <c r="E134" s="1"/>
      <c r="F134" s="1"/>
      <c r="G134" s="4"/>
      <c r="H134" s="4"/>
      <c r="I134" s="1"/>
      <c r="J134" s="1"/>
      <c r="K134" s="1"/>
      <c r="L134" s="1"/>
      <c r="M134" s="1"/>
      <c r="N134" s="1"/>
      <c r="O134" s="1"/>
      <c r="P134" s="47"/>
      <c r="Q134" s="10"/>
      <c r="R134" s="10"/>
      <c r="S134" s="10"/>
      <c r="T134" s="16"/>
    </row>
    <row r="135" spans="1:20" ht="25.5" customHeight="1">
      <c r="A135" s="43"/>
      <c r="B135" s="1"/>
      <c r="C135" s="1"/>
      <c r="D135" s="1"/>
      <c r="E135" s="1"/>
      <c r="F135" s="1"/>
      <c r="G135" s="4"/>
      <c r="H135" s="4"/>
      <c r="I135" s="1"/>
      <c r="J135" s="1"/>
      <c r="K135" s="1"/>
      <c r="L135" s="1"/>
      <c r="M135" s="1"/>
      <c r="N135" s="1"/>
      <c r="O135" s="1"/>
      <c r="P135" s="39"/>
    </row>
    <row r="136" spans="1:20" ht="27" customHeight="1">
      <c r="A136" s="37" t="s">
        <v>157</v>
      </c>
      <c r="B136" s="5"/>
      <c r="C136" s="1"/>
      <c r="D136" s="1"/>
      <c r="E136" s="5"/>
      <c r="F136" s="5"/>
      <c r="G136" s="5"/>
      <c r="H136" s="6"/>
      <c r="I136" s="5"/>
      <c r="J136" s="5"/>
      <c r="K136" s="5"/>
      <c r="L136" s="5"/>
      <c r="M136" s="5"/>
      <c r="N136" s="17"/>
      <c r="O136" s="5"/>
      <c r="P136" s="35"/>
    </row>
    <row r="137" spans="1:20" ht="27" customHeight="1">
      <c r="A137" s="41" t="s">
        <v>155</v>
      </c>
      <c r="B137" s="1"/>
      <c r="C137" s="1"/>
      <c r="D137" s="1"/>
      <c r="E137" s="1"/>
      <c r="F137" s="1"/>
      <c r="G137" s="4"/>
      <c r="H137" s="4"/>
      <c r="I137" s="1"/>
      <c r="J137" s="1"/>
      <c r="K137" s="1"/>
      <c r="L137" s="1"/>
      <c r="M137" s="1"/>
      <c r="N137" s="1"/>
      <c r="O137" s="1"/>
      <c r="P137" s="35"/>
    </row>
    <row r="138" spans="1:20" ht="27" customHeight="1">
      <c r="A138" s="41" t="s">
        <v>156</v>
      </c>
      <c r="B138" s="1"/>
      <c r="C138" s="1"/>
      <c r="D138" s="1"/>
      <c r="E138" s="1"/>
      <c r="F138" s="1"/>
      <c r="G138" s="4"/>
      <c r="H138" s="4"/>
      <c r="I138" s="1"/>
      <c r="J138" s="1"/>
      <c r="K138" s="1"/>
      <c r="L138" s="1"/>
      <c r="M138" s="1"/>
      <c r="N138" s="1"/>
      <c r="O138" s="1"/>
      <c r="P138" s="35"/>
    </row>
    <row r="139" spans="1:20" ht="27" customHeight="1">
      <c r="A139" s="41" t="s">
        <v>154</v>
      </c>
      <c r="B139" s="1"/>
      <c r="C139" s="1"/>
      <c r="D139" s="1"/>
      <c r="E139" s="1"/>
      <c r="F139" s="1"/>
      <c r="G139" s="4"/>
      <c r="H139" s="4"/>
      <c r="I139" s="1"/>
      <c r="J139" s="1"/>
      <c r="K139" s="1"/>
      <c r="L139" s="1"/>
      <c r="M139" s="1"/>
      <c r="N139" s="1"/>
      <c r="O139" s="1"/>
      <c r="P139" s="35"/>
    </row>
    <row r="140" spans="1:20" ht="24">
      <c r="A140" s="41" t="s">
        <v>153</v>
      </c>
      <c r="B140" s="1"/>
      <c r="C140" s="1"/>
      <c r="D140" s="1"/>
      <c r="E140" s="1"/>
      <c r="F140" s="1"/>
      <c r="G140" s="4"/>
      <c r="H140" s="4"/>
      <c r="I140" s="1"/>
      <c r="J140" s="1"/>
      <c r="K140" s="1"/>
      <c r="L140" s="1"/>
      <c r="M140" s="1"/>
      <c r="N140" s="1"/>
      <c r="O140" s="1"/>
      <c r="P140" s="35"/>
    </row>
    <row r="141" spans="1:20" ht="24">
      <c r="A141" s="41" t="s">
        <v>137</v>
      </c>
      <c r="B141" s="1"/>
      <c r="C141" s="1"/>
      <c r="D141" s="1"/>
      <c r="E141" s="1"/>
      <c r="F141" s="1"/>
      <c r="G141" s="4"/>
      <c r="H141" s="4"/>
      <c r="I141" s="1"/>
      <c r="J141" s="1"/>
      <c r="K141" s="1"/>
      <c r="L141" s="1"/>
      <c r="M141" s="1"/>
      <c r="N141" s="1"/>
      <c r="O141" s="1"/>
      <c r="P141" s="35"/>
    </row>
    <row r="142" spans="1:20" ht="24">
      <c r="A142" s="49" t="s">
        <v>166</v>
      </c>
      <c r="B142" s="1"/>
      <c r="C142" s="1"/>
      <c r="D142" s="1"/>
      <c r="E142" s="1"/>
      <c r="F142" s="1"/>
      <c r="G142" s="4"/>
      <c r="H142" s="4"/>
      <c r="I142" s="1"/>
      <c r="J142" s="1"/>
      <c r="K142" s="1"/>
      <c r="L142" s="1"/>
      <c r="M142" s="1"/>
      <c r="N142" s="1"/>
      <c r="O142" s="1"/>
      <c r="P142" s="47"/>
      <c r="Q142" s="10"/>
      <c r="R142" s="10"/>
      <c r="S142" s="10"/>
      <c r="T142" s="16"/>
    </row>
    <row r="143" spans="1:20" ht="24">
      <c r="A143" s="41" t="s">
        <v>167</v>
      </c>
      <c r="B143" s="1"/>
      <c r="C143" s="1"/>
      <c r="D143" s="1"/>
      <c r="E143" s="1"/>
      <c r="F143" s="1"/>
      <c r="G143" s="4"/>
      <c r="H143" s="4"/>
      <c r="I143" s="1"/>
      <c r="J143" s="1"/>
      <c r="K143" s="1"/>
      <c r="L143" s="1"/>
      <c r="M143" s="1"/>
      <c r="N143" s="1"/>
      <c r="O143" s="1"/>
      <c r="P143" s="47"/>
      <c r="Q143" s="10"/>
      <c r="R143" s="10"/>
      <c r="S143" s="10"/>
      <c r="T143" s="16"/>
    </row>
    <row r="144" spans="1:20" ht="24">
      <c r="A144" s="41" t="s">
        <v>168</v>
      </c>
      <c r="B144" s="1"/>
      <c r="C144" s="5"/>
      <c r="D144" s="5"/>
      <c r="E144" s="1"/>
      <c r="F144" s="1"/>
      <c r="G144" s="4"/>
      <c r="H144" s="4"/>
      <c r="I144" s="1"/>
      <c r="J144" s="1"/>
      <c r="K144" s="1"/>
      <c r="L144" s="1"/>
      <c r="M144" s="1"/>
      <c r="N144" s="1"/>
      <c r="O144" s="1"/>
      <c r="P144" s="47"/>
      <c r="Q144" s="10"/>
      <c r="R144" s="10"/>
      <c r="S144" s="10"/>
      <c r="T144" s="16"/>
    </row>
    <row r="145" spans="1:20" ht="24">
      <c r="A145" s="41" t="s">
        <v>169</v>
      </c>
      <c r="B145" s="5"/>
      <c r="C145" s="1"/>
      <c r="D145" s="1"/>
      <c r="E145" s="5"/>
      <c r="F145" s="5"/>
      <c r="G145" s="5"/>
      <c r="H145" s="6"/>
      <c r="I145" s="5"/>
      <c r="J145" s="5"/>
      <c r="K145" s="5"/>
      <c r="L145" s="5"/>
      <c r="M145" s="5"/>
      <c r="N145" s="8"/>
      <c r="O145" s="8"/>
      <c r="P145" s="50"/>
      <c r="Q145" s="10"/>
      <c r="R145" s="10"/>
      <c r="S145" s="10"/>
      <c r="T145" s="16"/>
    </row>
    <row r="146" spans="1:20" ht="24">
      <c r="A146" s="41" t="s">
        <v>170</v>
      </c>
      <c r="B146" s="5"/>
      <c r="C146" s="63"/>
      <c r="D146" s="63"/>
      <c r="E146" s="5"/>
      <c r="F146" s="5"/>
      <c r="G146" s="5"/>
      <c r="H146" s="6"/>
      <c r="I146" s="5"/>
      <c r="J146" s="5"/>
      <c r="K146" s="5"/>
      <c r="L146" s="5"/>
      <c r="M146" s="5"/>
      <c r="N146" s="8"/>
      <c r="O146" s="8"/>
      <c r="P146" s="50"/>
      <c r="Q146" s="10"/>
      <c r="R146" s="10"/>
      <c r="S146" s="10"/>
      <c r="T146" s="16"/>
    </row>
    <row r="147" spans="1:20" ht="24">
      <c r="A147" s="41" t="s">
        <v>171</v>
      </c>
      <c r="B147" s="5"/>
      <c r="C147" s="1"/>
      <c r="D147" s="1"/>
      <c r="E147" s="5"/>
      <c r="F147" s="5"/>
      <c r="G147" s="5"/>
      <c r="H147" s="6"/>
      <c r="I147" s="5"/>
      <c r="J147" s="5"/>
      <c r="K147" s="5"/>
      <c r="L147" s="5"/>
      <c r="M147" s="5"/>
      <c r="N147" s="5"/>
      <c r="O147" s="5"/>
      <c r="P147" s="47"/>
      <c r="Q147" s="10"/>
      <c r="R147" s="10"/>
      <c r="S147" s="10"/>
      <c r="T147" s="16"/>
    </row>
    <row r="148" spans="1:20" ht="24">
      <c r="A148" s="41" t="s">
        <v>172</v>
      </c>
      <c r="B148" s="5"/>
      <c r="C148" s="1"/>
      <c r="D148" s="1"/>
      <c r="E148" s="5"/>
      <c r="F148" s="5"/>
      <c r="G148" s="5"/>
      <c r="H148" s="6"/>
      <c r="I148" s="5"/>
      <c r="J148" s="5"/>
      <c r="K148" s="5"/>
      <c r="L148" s="5"/>
      <c r="M148" s="5"/>
      <c r="N148" s="5"/>
      <c r="O148" s="5"/>
      <c r="P148" s="47"/>
      <c r="Q148" s="10"/>
      <c r="R148" s="10"/>
      <c r="S148" s="10"/>
      <c r="T148" s="16"/>
    </row>
    <row r="149" spans="1:20" ht="24">
      <c r="A149" s="41" t="s">
        <v>173</v>
      </c>
      <c r="B149" s="5"/>
      <c r="C149" s="1"/>
      <c r="D149" s="1"/>
      <c r="E149" s="5"/>
      <c r="F149" s="5"/>
      <c r="G149" s="5"/>
      <c r="H149" s="6"/>
      <c r="I149" s="5"/>
      <c r="J149" s="5"/>
      <c r="K149" s="5"/>
      <c r="L149" s="5"/>
      <c r="M149" s="5"/>
      <c r="N149" s="5"/>
      <c r="O149" s="5"/>
      <c r="P149" s="47"/>
      <c r="Q149" s="10"/>
      <c r="R149" s="10"/>
      <c r="S149" s="10"/>
      <c r="T149" s="16"/>
    </row>
    <row r="150" spans="1:20" ht="24">
      <c r="A150" s="41" t="s">
        <v>174</v>
      </c>
      <c r="B150" s="5"/>
      <c r="C150" s="1"/>
      <c r="D150" s="1"/>
      <c r="E150" s="5"/>
      <c r="F150" s="5"/>
      <c r="G150" s="5"/>
      <c r="H150" s="6"/>
      <c r="I150" s="5"/>
      <c r="J150" s="5"/>
      <c r="K150" s="5"/>
      <c r="L150" s="5"/>
      <c r="M150" s="5"/>
      <c r="N150" s="5"/>
      <c r="O150" s="5"/>
      <c r="P150" s="47"/>
      <c r="Q150" s="10"/>
      <c r="R150" s="10"/>
      <c r="S150" s="10"/>
      <c r="T150" s="16"/>
    </row>
    <row r="151" spans="1:20" ht="24">
      <c r="A151" s="41" t="s">
        <v>175</v>
      </c>
      <c r="B151" s="5"/>
      <c r="C151" s="1"/>
      <c r="D151" s="1"/>
      <c r="E151" s="5"/>
      <c r="F151" s="5"/>
      <c r="G151" s="5"/>
      <c r="H151" s="6"/>
      <c r="I151" s="5"/>
      <c r="J151" s="5"/>
      <c r="K151" s="5"/>
      <c r="L151" s="5"/>
      <c r="M151" s="5"/>
      <c r="N151" s="5"/>
      <c r="O151" s="5"/>
      <c r="P151" s="47"/>
      <c r="Q151" s="10"/>
      <c r="R151" s="10"/>
      <c r="S151" s="10"/>
      <c r="T151" s="16"/>
    </row>
    <row r="152" spans="1:20" ht="25.5" customHeight="1">
      <c r="A152" s="41" t="s">
        <v>176</v>
      </c>
      <c r="B152" s="5"/>
      <c r="C152" s="1"/>
      <c r="D152" s="1"/>
      <c r="E152" s="5"/>
      <c r="F152" s="5"/>
      <c r="G152" s="5"/>
      <c r="H152" s="6"/>
      <c r="I152" s="5"/>
      <c r="J152" s="5"/>
      <c r="K152" s="5"/>
      <c r="L152" s="5"/>
      <c r="M152" s="5"/>
      <c r="N152" s="5"/>
      <c r="O152" s="5"/>
      <c r="P152" s="51"/>
      <c r="Q152" s="10"/>
      <c r="R152" s="10"/>
      <c r="S152" s="10"/>
      <c r="T152" s="16"/>
    </row>
    <row r="153" spans="1:20" ht="25.5" customHeight="1">
      <c r="A153" s="41" t="s">
        <v>177</v>
      </c>
      <c r="B153" s="5"/>
      <c r="C153" s="1"/>
      <c r="D153" s="1"/>
      <c r="E153" s="5"/>
      <c r="F153" s="5"/>
      <c r="G153" s="5"/>
      <c r="H153" s="6"/>
      <c r="I153" s="5"/>
      <c r="J153" s="5"/>
      <c r="K153" s="5"/>
      <c r="L153" s="5"/>
      <c r="M153" s="5"/>
      <c r="N153" s="5"/>
      <c r="O153" s="5"/>
      <c r="P153" s="51"/>
      <c r="Q153" s="10"/>
      <c r="R153" s="10"/>
      <c r="S153" s="10"/>
      <c r="T153" s="16"/>
    </row>
    <row r="154" spans="1:20" ht="25.5" customHeight="1">
      <c r="A154" s="41" t="s">
        <v>178</v>
      </c>
      <c r="B154" s="5"/>
      <c r="C154" s="5"/>
      <c r="D154" s="5"/>
      <c r="E154" s="5"/>
      <c r="F154" s="5"/>
      <c r="G154" s="5"/>
      <c r="H154" s="6"/>
      <c r="I154" s="5"/>
      <c r="J154" s="5"/>
      <c r="K154" s="5"/>
      <c r="L154" s="5"/>
      <c r="M154" s="5"/>
      <c r="N154" s="5"/>
      <c r="O154" s="5"/>
      <c r="P154" s="51"/>
      <c r="Q154" s="10"/>
      <c r="R154" s="10"/>
      <c r="S154" s="10"/>
      <c r="T154" s="16"/>
    </row>
    <row r="155" spans="1:20" ht="25.5" customHeight="1">
      <c r="A155" s="41" t="s">
        <v>179</v>
      </c>
      <c r="B155" s="5"/>
      <c r="C155" s="5"/>
      <c r="D155" s="5"/>
      <c r="E155" s="5"/>
      <c r="F155" s="5"/>
      <c r="G155" s="5"/>
      <c r="H155" s="6"/>
      <c r="I155" s="5"/>
      <c r="J155" s="5"/>
      <c r="K155" s="5"/>
      <c r="L155" s="5"/>
      <c r="M155" s="5"/>
      <c r="N155" s="5"/>
      <c r="O155" s="5"/>
      <c r="P155" s="51"/>
      <c r="Q155" s="10"/>
      <c r="R155" s="10"/>
      <c r="S155" s="10"/>
      <c r="T155" s="16"/>
    </row>
    <row r="156" spans="1:20" ht="25.5" customHeight="1">
      <c r="A156" s="41" t="s">
        <v>180</v>
      </c>
      <c r="B156" s="5"/>
      <c r="C156" s="5"/>
      <c r="D156" s="5"/>
      <c r="E156" s="5"/>
      <c r="F156" s="5"/>
      <c r="G156" s="5"/>
      <c r="H156" s="6"/>
      <c r="I156" s="5"/>
      <c r="J156" s="5"/>
      <c r="K156" s="5"/>
      <c r="L156" s="5"/>
      <c r="M156" s="5"/>
      <c r="N156" s="5"/>
      <c r="O156" s="5"/>
      <c r="P156" s="51"/>
      <c r="Q156" s="10"/>
      <c r="R156" s="10"/>
      <c r="S156" s="10"/>
      <c r="T156" s="16"/>
    </row>
    <row r="157" spans="1:20" ht="25.5" customHeight="1">
      <c r="A157" s="41" t="s">
        <v>181</v>
      </c>
      <c r="B157" s="5"/>
      <c r="C157" s="5"/>
      <c r="D157" s="5"/>
      <c r="E157" s="5"/>
      <c r="F157" s="5"/>
      <c r="G157" s="5"/>
      <c r="H157" s="6"/>
      <c r="I157" s="5"/>
      <c r="J157" s="5"/>
      <c r="K157" s="5"/>
      <c r="L157" s="5"/>
      <c r="M157" s="5"/>
      <c r="N157" s="5"/>
      <c r="O157" s="5"/>
      <c r="P157" s="51"/>
      <c r="Q157" s="10"/>
      <c r="R157" s="10"/>
      <c r="S157" s="10"/>
      <c r="T157" s="16"/>
    </row>
    <row r="158" spans="1:20" ht="25.5" customHeight="1">
      <c r="A158" s="41" t="s">
        <v>182</v>
      </c>
      <c r="B158" s="5"/>
      <c r="C158" s="5"/>
      <c r="D158" s="5"/>
      <c r="E158" s="5"/>
      <c r="F158" s="5"/>
      <c r="G158" s="5"/>
      <c r="H158" s="6"/>
      <c r="I158" s="5"/>
      <c r="J158" s="5"/>
      <c r="K158" s="5"/>
      <c r="L158" s="5"/>
      <c r="M158" s="5"/>
      <c r="N158" s="5"/>
      <c r="O158" s="5"/>
      <c r="P158" s="51"/>
      <c r="Q158" s="10"/>
      <c r="R158" s="10"/>
      <c r="S158" s="10"/>
      <c r="T158" s="16"/>
    </row>
    <row r="159" spans="1:20" ht="25.5" customHeight="1">
      <c r="A159" s="41" t="s">
        <v>183</v>
      </c>
      <c r="B159" s="5"/>
      <c r="C159" s="5"/>
      <c r="D159" s="5"/>
      <c r="E159" s="5"/>
      <c r="F159" s="5"/>
      <c r="G159" s="5"/>
      <c r="H159" s="6"/>
      <c r="I159" s="5"/>
      <c r="J159" s="5"/>
      <c r="K159" s="5"/>
      <c r="L159" s="5"/>
      <c r="M159" s="5"/>
      <c r="N159" s="5"/>
      <c r="O159" s="5"/>
      <c r="P159" s="51"/>
      <c r="Q159" s="10"/>
      <c r="R159" s="10"/>
      <c r="S159" s="10"/>
      <c r="T159" s="16"/>
    </row>
    <row r="160" spans="1:20" ht="25.5" customHeight="1">
      <c r="A160" s="41" t="s">
        <v>184</v>
      </c>
      <c r="B160" s="5"/>
      <c r="C160" s="5"/>
      <c r="D160" s="5"/>
      <c r="E160" s="5"/>
      <c r="F160" s="5"/>
      <c r="G160" s="5"/>
      <c r="H160" s="6"/>
      <c r="I160" s="5"/>
      <c r="J160" s="5"/>
      <c r="K160" s="5"/>
      <c r="L160" s="5"/>
      <c r="M160" s="5"/>
      <c r="N160" s="5"/>
      <c r="O160" s="5"/>
      <c r="P160" s="51"/>
      <c r="Q160" s="10"/>
      <c r="R160" s="10"/>
      <c r="S160" s="10"/>
      <c r="T160" s="16"/>
    </row>
    <row r="161" spans="1:20" ht="25.5" customHeight="1">
      <c r="A161" s="38" t="s">
        <v>120</v>
      </c>
      <c r="B161" s="5"/>
      <c r="C161" s="5"/>
      <c r="D161" s="5"/>
      <c r="E161" s="5"/>
      <c r="F161" s="83"/>
      <c r="G161" s="83"/>
      <c r="H161" s="84"/>
      <c r="I161" s="83"/>
      <c r="J161" s="83"/>
      <c r="K161" s="83"/>
      <c r="L161" s="83"/>
      <c r="M161" s="83"/>
      <c r="N161" s="83"/>
      <c r="O161" s="83"/>
      <c r="P161" s="51"/>
      <c r="Q161" s="10"/>
      <c r="R161" s="10"/>
      <c r="S161" s="10"/>
      <c r="T161" s="16"/>
    </row>
    <row r="162" spans="1:20" ht="25.5" customHeight="1">
      <c r="A162" s="41" t="s">
        <v>152</v>
      </c>
      <c r="B162" s="5"/>
      <c r="C162" s="5"/>
      <c r="D162" s="5"/>
      <c r="E162" s="5"/>
      <c r="F162" s="83"/>
      <c r="G162" s="83"/>
      <c r="H162" s="84"/>
      <c r="I162" s="83"/>
      <c r="J162" s="83"/>
      <c r="K162" s="83"/>
      <c r="L162" s="83"/>
      <c r="M162" s="83"/>
      <c r="N162" s="83"/>
      <c r="O162" s="83"/>
      <c r="P162" s="51"/>
      <c r="Q162" s="10"/>
      <c r="R162" s="10"/>
      <c r="S162" s="10"/>
      <c r="T162" s="16"/>
    </row>
    <row r="163" spans="1:20" ht="24.75" thickBot="1">
      <c r="A163" s="52" t="s">
        <v>185</v>
      </c>
      <c r="B163" s="5"/>
      <c r="C163" s="5"/>
      <c r="D163" s="5"/>
      <c r="E163" s="5"/>
      <c r="F163" s="53"/>
      <c r="G163" s="53"/>
      <c r="H163" s="54"/>
      <c r="I163" s="53"/>
      <c r="J163" s="53"/>
      <c r="K163" s="53"/>
      <c r="L163" s="53"/>
      <c r="M163" s="53"/>
      <c r="N163" s="53"/>
      <c r="O163" s="53"/>
      <c r="P163" s="55"/>
    </row>
    <row r="164" spans="1:20">
      <c r="P164" s="56"/>
    </row>
    <row r="165" spans="1:20">
      <c r="P165" s="56"/>
    </row>
    <row r="166" spans="1:20">
      <c r="P166" s="56"/>
    </row>
    <row r="167" spans="1:20">
      <c r="P167" s="56"/>
    </row>
    <row r="168" spans="1:20">
      <c r="P168" s="56"/>
    </row>
    <row r="169" spans="1:20">
      <c r="P169" s="56"/>
    </row>
    <row r="170" spans="1:20">
      <c r="P170" s="56"/>
    </row>
    <row r="171" spans="1:20">
      <c r="P171" s="56"/>
    </row>
    <row r="172" spans="1:20">
      <c r="P172" s="56"/>
    </row>
  </sheetData>
  <phoneticPr fontId="0" type="noConversion"/>
  <conditionalFormatting sqref="P8:P86">
    <cfRule type="cellIs" dxfId="5" priority="7" operator="between">
      <formula>$P$87</formula>
      <formula>$P$89</formula>
    </cfRule>
    <cfRule type="cellIs" dxfId="4" priority="8" operator="lessThan">
      <formula>$P$89</formula>
    </cfRule>
    <cfRule type="cellIs" dxfId="3" priority="9" operator="greaterThan">
      <formula>$P$87</formula>
    </cfRule>
  </conditionalFormatting>
  <pageMargins left="0.18" right="0.16" top="0.42" bottom="0.2" header="0.17" footer="0.16"/>
  <pageSetup scale="43" fitToHeight="10" orientation="landscape" horizontalDpi="300" verticalDpi="300" r:id="rId1"/>
  <headerFooter alignWithMargins="0">
    <oddHeader>&amp;C&amp;"Arial,Bold"&amp;12Draft ACCSP FY09 Biological Sampling Priority Matrix</oddHeader>
  </headerFooter>
  <legacyDrawing r:id="rId2"/>
</worksheet>
</file>

<file path=xl/worksheets/sheet2.xml><?xml version="1.0" encoding="utf-8"?>
<worksheet xmlns="http://schemas.openxmlformats.org/spreadsheetml/2006/main" xmlns:r="http://schemas.openxmlformats.org/officeDocument/2006/relationships">
  <dimension ref="A1:F101"/>
  <sheetViews>
    <sheetView topLeftCell="C1" zoomScale="150" workbookViewId="0">
      <pane ySplit="1" topLeftCell="A23" activePane="bottomLeft" state="frozen"/>
      <selection pane="bottomLeft" activeCell="E25" sqref="E25"/>
    </sheetView>
  </sheetViews>
  <sheetFormatPr defaultRowHeight="12.75"/>
  <cols>
    <col min="1" max="5" width="24.7109375" customWidth="1"/>
    <col min="6" max="6" width="29.85546875" bestFit="1" customWidth="1"/>
  </cols>
  <sheetData>
    <row r="1" spans="1:6">
      <c r="A1" s="60" t="s">
        <v>225</v>
      </c>
      <c r="B1" s="60" t="s">
        <v>220</v>
      </c>
      <c r="C1" s="60" t="s">
        <v>221</v>
      </c>
      <c r="D1" s="60" t="s">
        <v>222</v>
      </c>
      <c r="E1" s="60" t="s">
        <v>223</v>
      </c>
      <c r="F1" s="60" t="s">
        <v>224</v>
      </c>
    </row>
    <row r="2" spans="1:6" ht="24">
      <c r="A2" s="38" t="s">
        <v>249</v>
      </c>
      <c r="B2" s="38" t="s">
        <v>249</v>
      </c>
    </row>
    <row r="3" spans="1:6" ht="24">
      <c r="A3" s="38" t="s">
        <v>312</v>
      </c>
      <c r="B3" s="38" t="s">
        <v>312</v>
      </c>
    </row>
    <row r="4" spans="1:6" ht="24">
      <c r="A4" s="72" t="s">
        <v>295</v>
      </c>
      <c r="B4" s="72" t="s">
        <v>295</v>
      </c>
    </row>
    <row r="5" spans="1:6" ht="24">
      <c r="A5" s="38" t="s">
        <v>289</v>
      </c>
      <c r="B5" s="38" t="s">
        <v>299</v>
      </c>
    </row>
    <row r="6" spans="1:6" ht="24">
      <c r="A6" s="38" t="s">
        <v>299</v>
      </c>
      <c r="B6" s="38" t="s">
        <v>254</v>
      </c>
    </row>
    <row r="7" spans="1:6" ht="24">
      <c r="A7" s="38" t="s">
        <v>313</v>
      </c>
      <c r="B7" s="57" t="s">
        <v>285</v>
      </c>
    </row>
    <row r="8" spans="1:6" ht="24">
      <c r="A8" s="65" t="s">
        <v>254</v>
      </c>
      <c r="B8" s="65" t="s">
        <v>262</v>
      </c>
    </row>
    <row r="9" spans="1:6" ht="24">
      <c r="A9" s="58" t="s">
        <v>285</v>
      </c>
      <c r="B9" s="41" t="s">
        <v>302</v>
      </c>
    </row>
    <row r="10" spans="1:6" ht="24">
      <c r="A10" s="41" t="s">
        <v>262</v>
      </c>
      <c r="B10" s="41" t="s">
        <v>313</v>
      </c>
    </row>
    <row r="11" spans="1:6" ht="24">
      <c r="A11" s="41" t="s">
        <v>302</v>
      </c>
      <c r="B11" s="41" t="s">
        <v>259</v>
      </c>
    </row>
    <row r="12" spans="1:6" ht="24">
      <c r="A12" s="41" t="s">
        <v>259</v>
      </c>
      <c r="B12" s="41" t="s">
        <v>270</v>
      </c>
    </row>
    <row r="13" spans="1:6" ht="24">
      <c r="A13" s="41" t="s">
        <v>282</v>
      </c>
      <c r="B13" s="41" t="s">
        <v>315</v>
      </c>
    </row>
    <row r="14" spans="1:6" ht="24">
      <c r="A14" s="41" t="s">
        <v>309</v>
      </c>
      <c r="B14" s="41" t="s">
        <v>256</v>
      </c>
    </row>
    <row r="15" spans="1:6" ht="24">
      <c r="A15" s="41" t="s">
        <v>270</v>
      </c>
      <c r="B15" s="41" t="s">
        <v>253</v>
      </c>
    </row>
    <row r="16" spans="1:6" ht="24">
      <c r="A16" s="41" t="s">
        <v>315</v>
      </c>
      <c r="B16" s="41" t="s">
        <v>268</v>
      </c>
    </row>
    <row r="17" spans="1:6" ht="24">
      <c r="A17" s="41" t="s">
        <v>258</v>
      </c>
      <c r="B17" s="41" t="s">
        <v>276</v>
      </c>
    </row>
    <row r="18" spans="1:6" ht="24">
      <c r="A18" s="41" t="s">
        <v>280</v>
      </c>
      <c r="B18" s="41" t="s">
        <v>284</v>
      </c>
    </row>
    <row r="19" spans="1:6" ht="36">
      <c r="A19" s="41" t="s">
        <v>305</v>
      </c>
      <c r="B19" s="41" t="s">
        <v>310</v>
      </c>
    </row>
    <row r="20" spans="1:6" ht="24">
      <c r="A20" s="41" t="s">
        <v>272</v>
      </c>
      <c r="B20" s="41" t="s">
        <v>287</v>
      </c>
    </row>
    <row r="21" spans="1:6" ht="24">
      <c r="A21" s="41" t="s">
        <v>241</v>
      </c>
      <c r="B21" s="41" t="s">
        <v>244</v>
      </c>
    </row>
    <row r="22" spans="1:6" ht="24">
      <c r="A22" s="41" t="s">
        <v>304</v>
      </c>
      <c r="B22" s="41" t="s">
        <v>280</v>
      </c>
    </row>
    <row r="23" spans="1:6" ht="36">
      <c r="A23" s="41" t="s">
        <v>275</v>
      </c>
      <c r="B23" s="41" t="s">
        <v>305</v>
      </c>
      <c r="C23" s="38" t="s">
        <v>249</v>
      </c>
      <c r="D23" s="38" t="s">
        <v>289</v>
      </c>
      <c r="E23" s="38" t="s">
        <v>302</v>
      </c>
      <c r="F23" s="38" t="s">
        <v>257</v>
      </c>
    </row>
    <row r="24" spans="1:6" ht="24">
      <c r="A24" s="41" t="s">
        <v>256</v>
      </c>
      <c r="B24" s="43" t="s">
        <v>307</v>
      </c>
      <c r="C24" s="57" t="s">
        <v>285</v>
      </c>
      <c r="D24" s="38" t="s">
        <v>240</v>
      </c>
      <c r="E24" s="38" t="s">
        <v>249</v>
      </c>
      <c r="F24" s="38" t="s">
        <v>269</v>
      </c>
    </row>
    <row r="25" spans="1:6" ht="24">
      <c r="A25" s="41" t="s">
        <v>240</v>
      </c>
      <c r="B25" s="41" t="s">
        <v>261</v>
      </c>
      <c r="C25" s="38" t="s">
        <v>302</v>
      </c>
      <c r="D25" s="38" t="s">
        <v>302</v>
      </c>
      <c r="E25" s="38" t="s">
        <v>312</v>
      </c>
      <c r="F25" s="38" t="s">
        <v>265</v>
      </c>
    </row>
    <row r="26" spans="1:6" ht="24">
      <c r="A26" s="41" t="s">
        <v>253</v>
      </c>
      <c r="B26" s="41" t="s">
        <v>298</v>
      </c>
      <c r="C26" s="38" t="s">
        <v>309</v>
      </c>
      <c r="D26" s="38" t="s">
        <v>249</v>
      </c>
      <c r="E26" s="38" t="s">
        <v>252</v>
      </c>
      <c r="F26" s="38" t="s">
        <v>273</v>
      </c>
    </row>
    <row r="27" spans="1:6" ht="24">
      <c r="A27" s="42" t="s">
        <v>267</v>
      </c>
      <c r="B27" s="42" t="s">
        <v>257</v>
      </c>
      <c r="C27" s="38" t="s">
        <v>279</v>
      </c>
      <c r="D27" s="38" t="s">
        <v>251</v>
      </c>
      <c r="E27" s="38" t="s">
        <v>315</v>
      </c>
      <c r="F27" s="72" t="s">
        <v>295</v>
      </c>
    </row>
    <row r="28" spans="1:6" ht="24">
      <c r="A28" s="41" t="s">
        <v>252</v>
      </c>
      <c r="B28" s="43" t="s">
        <v>281</v>
      </c>
      <c r="C28" s="38" t="s">
        <v>289</v>
      </c>
      <c r="D28" s="38" t="s">
        <v>267</v>
      </c>
      <c r="E28" s="38" t="s">
        <v>303</v>
      </c>
      <c r="F28" s="38" t="s">
        <v>305</v>
      </c>
    </row>
    <row r="29" spans="1:6" ht="24">
      <c r="A29" s="41" t="s">
        <v>268</v>
      </c>
      <c r="B29" s="41" t="s">
        <v>260</v>
      </c>
      <c r="C29" s="65" t="s">
        <v>282</v>
      </c>
      <c r="D29" s="65" t="s">
        <v>309</v>
      </c>
      <c r="E29" s="76" t="s">
        <v>295</v>
      </c>
      <c r="F29" s="65" t="s">
        <v>262</v>
      </c>
    </row>
    <row r="30" spans="1:6" ht="24">
      <c r="A30" s="43" t="s">
        <v>307</v>
      </c>
      <c r="B30" s="41" t="s">
        <v>308</v>
      </c>
      <c r="C30" s="41" t="s">
        <v>241</v>
      </c>
      <c r="D30" s="41" t="s">
        <v>282</v>
      </c>
      <c r="E30" s="41" t="s">
        <v>250</v>
      </c>
      <c r="F30" s="41" t="s">
        <v>254</v>
      </c>
    </row>
    <row r="31" spans="1:6" ht="24">
      <c r="A31" s="41" t="s">
        <v>276</v>
      </c>
      <c r="B31" s="41" t="s">
        <v>272</v>
      </c>
      <c r="C31" s="41" t="s">
        <v>240</v>
      </c>
      <c r="D31" s="41" t="s">
        <v>304</v>
      </c>
      <c r="E31" s="41" t="s">
        <v>268</v>
      </c>
      <c r="F31" s="41" t="s">
        <v>280</v>
      </c>
    </row>
    <row r="32" spans="1:6" ht="24">
      <c r="A32" s="41" t="s">
        <v>284</v>
      </c>
      <c r="B32" s="41" t="s">
        <v>248</v>
      </c>
      <c r="C32" s="41" t="s">
        <v>267</v>
      </c>
      <c r="D32" s="41" t="s">
        <v>253</v>
      </c>
      <c r="E32" s="41" t="s">
        <v>283</v>
      </c>
      <c r="F32" s="41" t="s">
        <v>241</v>
      </c>
    </row>
    <row r="33" spans="1:6" ht="24">
      <c r="A33" s="41" t="s">
        <v>310</v>
      </c>
      <c r="B33" s="41" t="s">
        <v>263</v>
      </c>
      <c r="C33" s="41" t="s">
        <v>299</v>
      </c>
      <c r="D33" s="41" t="s">
        <v>278</v>
      </c>
      <c r="E33" s="41" t="s">
        <v>258</v>
      </c>
      <c r="F33" s="41" t="s">
        <v>256</v>
      </c>
    </row>
    <row r="34" spans="1:6" ht="24">
      <c r="A34" s="41" t="s">
        <v>261</v>
      </c>
      <c r="B34" s="41" t="s">
        <v>271</v>
      </c>
      <c r="C34" s="41" t="s">
        <v>304</v>
      </c>
      <c r="D34" s="41" t="s">
        <v>241</v>
      </c>
      <c r="E34" s="58" t="s">
        <v>285</v>
      </c>
      <c r="F34" s="41" t="s">
        <v>290</v>
      </c>
    </row>
    <row r="35" spans="1:6" ht="36">
      <c r="A35" s="41" t="s">
        <v>298</v>
      </c>
      <c r="B35" s="41" t="s">
        <v>309</v>
      </c>
      <c r="C35" s="41" t="s">
        <v>312</v>
      </c>
      <c r="D35" s="41" t="s">
        <v>299</v>
      </c>
      <c r="E35" s="41" t="s">
        <v>305</v>
      </c>
      <c r="F35" s="43" t="s">
        <v>281</v>
      </c>
    </row>
    <row r="36" spans="1:6" ht="24">
      <c r="A36" s="41" t="s">
        <v>279</v>
      </c>
      <c r="B36" s="41" t="s">
        <v>279</v>
      </c>
      <c r="C36" s="41" t="s">
        <v>253</v>
      </c>
      <c r="D36" s="41" t="s">
        <v>312</v>
      </c>
      <c r="E36" s="41" t="s">
        <v>298</v>
      </c>
      <c r="F36" s="41" t="s">
        <v>284</v>
      </c>
    </row>
    <row r="37" spans="1:6" ht="24">
      <c r="A37" s="41" t="s">
        <v>248</v>
      </c>
      <c r="B37" s="41" t="s">
        <v>269</v>
      </c>
      <c r="C37" s="41" t="s">
        <v>300</v>
      </c>
      <c r="D37" s="58" t="s">
        <v>285</v>
      </c>
      <c r="E37" s="41" t="s">
        <v>291</v>
      </c>
      <c r="F37" s="41" t="s">
        <v>313</v>
      </c>
    </row>
    <row r="38" spans="1:6" ht="24">
      <c r="A38" s="41" t="s">
        <v>269</v>
      </c>
      <c r="B38" s="41" t="s">
        <v>292</v>
      </c>
      <c r="C38" s="41" t="s">
        <v>242</v>
      </c>
      <c r="D38" s="41" t="s">
        <v>265</v>
      </c>
      <c r="E38" s="41" t="s">
        <v>259</v>
      </c>
      <c r="F38" s="41" t="s">
        <v>263</v>
      </c>
    </row>
    <row r="39" spans="1:6" ht="36">
      <c r="A39" s="41" t="s">
        <v>250</v>
      </c>
      <c r="B39" s="41" t="s">
        <v>290</v>
      </c>
      <c r="C39" s="41" t="s">
        <v>298</v>
      </c>
      <c r="D39" s="41" t="s">
        <v>252</v>
      </c>
      <c r="E39" s="41" t="s">
        <v>262</v>
      </c>
      <c r="F39" s="41" t="s">
        <v>270</v>
      </c>
    </row>
    <row r="40" spans="1:6" ht="24">
      <c r="A40" s="41" t="s">
        <v>277</v>
      </c>
      <c r="B40" s="41" t="s">
        <v>266</v>
      </c>
      <c r="C40" s="41" t="s">
        <v>301</v>
      </c>
      <c r="D40" s="41" t="s">
        <v>242</v>
      </c>
      <c r="E40" s="41" t="s">
        <v>244</v>
      </c>
      <c r="F40" s="41" t="s">
        <v>308</v>
      </c>
    </row>
    <row r="41" spans="1:6" ht="24">
      <c r="A41" s="41" t="s">
        <v>257</v>
      </c>
      <c r="B41" s="43" t="s">
        <v>316</v>
      </c>
      <c r="C41" s="41" t="s">
        <v>258</v>
      </c>
      <c r="D41" s="41" t="s">
        <v>287</v>
      </c>
      <c r="E41" s="43" t="s">
        <v>307</v>
      </c>
      <c r="F41" s="41" t="s">
        <v>271</v>
      </c>
    </row>
    <row r="42" spans="1:6" ht="24">
      <c r="A42" s="43" t="s">
        <v>281</v>
      </c>
      <c r="B42" s="41" t="s">
        <v>289</v>
      </c>
      <c r="C42" s="41" t="s">
        <v>250</v>
      </c>
      <c r="D42" s="41" t="s">
        <v>279</v>
      </c>
      <c r="E42" s="41" t="s">
        <v>254</v>
      </c>
      <c r="F42" s="41" t="s">
        <v>261</v>
      </c>
    </row>
    <row r="43" spans="1:6" ht="24">
      <c r="A43" s="42" t="s">
        <v>283</v>
      </c>
      <c r="B43" s="42" t="s">
        <v>282</v>
      </c>
      <c r="C43" s="41" t="s">
        <v>283</v>
      </c>
      <c r="D43" s="41" t="s">
        <v>301</v>
      </c>
      <c r="E43" s="41" t="s">
        <v>276</v>
      </c>
      <c r="F43" s="41" t="s">
        <v>292</v>
      </c>
    </row>
    <row r="44" spans="1:6" ht="36">
      <c r="A44" s="41" t="s">
        <v>311</v>
      </c>
      <c r="B44" s="41" t="s">
        <v>258</v>
      </c>
      <c r="C44" s="41" t="s">
        <v>291</v>
      </c>
      <c r="D44" s="41" t="s">
        <v>305</v>
      </c>
      <c r="E44" s="41" t="s">
        <v>280</v>
      </c>
      <c r="F44" s="41" t="s">
        <v>266</v>
      </c>
    </row>
    <row r="45" spans="1:6" ht="36">
      <c r="A45" s="41" t="s">
        <v>287</v>
      </c>
      <c r="B45" s="41" t="s">
        <v>241</v>
      </c>
      <c r="C45" s="41" t="s">
        <v>243</v>
      </c>
      <c r="D45" s="41" t="s">
        <v>150</v>
      </c>
      <c r="E45" s="41" t="s">
        <v>253</v>
      </c>
      <c r="F45" s="41" t="s">
        <v>260</v>
      </c>
    </row>
    <row r="46" spans="1:6" ht="24">
      <c r="A46" s="41" t="s">
        <v>292</v>
      </c>
      <c r="B46" s="41" t="s">
        <v>304</v>
      </c>
      <c r="C46" s="41" t="s">
        <v>274</v>
      </c>
      <c r="D46" s="41" t="s">
        <v>300</v>
      </c>
      <c r="E46" s="41" t="s">
        <v>241</v>
      </c>
      <c r="F46" s="41" t="s">
        <v>275</v>
      </c>
    </row>
    <row r="47" spans="1:6" ht="24">
      <c r="A47" s="41" t="s">
        <v>251</v>
      </c>
      <c r="B47" s="41" t="s">
        <v>275</v>
      </c>
      <c r="C47" s="41" t="s">
        <v>297</v>
      </c>
      <c r="D47" s="41" t="s">
        <v>293</v>
      </c>
      <c r="E47" s="41" t="s">
        <v>299</v>
      </c>
      <c r="F47" s="41" t="s">
        <v>289</v>
      </c>
    </row>
    <row r="48" spans="1:6" ht="24">
      <c r="A48" s="41" t="s">
        <v>291</v>
      </c>
      <c r="B48" s="41" t="s">
        <v>240</v>
      </c>
      <c r="C48" s="59" t="s">
        <v>295</v>
      </c>
      <c r="D48" s="42" t="s">
        <v>315</v>
      </c>
      <c r="E48" s="42" t="s">
        <v>287</v>
      </c>
      <c r="F48" s="42" t="s">
        <v>240</v>
      </c>
    </row>
    <row r="49" spans="1:6" ht="24">
      <c r="A49" s="41" t="s">
        <v>301</v>
      </c>
      <c r="B49" s="41" t="s">
        <v>267</v>
      </c>
      <c r="C49" s="41" t="s">
        <v>254</v>
      </c>
      <c r="D49" s="41" t="s">
        <v>314</v>
      </c>
      <c r="E49" s="41" t="s">
        <v>293</v>
      </c>
      <c r="F49" s="41" t="s">
        <v>282</v>
      </c>
    </row>
    <row r="50" spans="1:6" ht="24">
      <c r="A50" s="41" t="s">
        <v>263</v>
      </c>
      <c r="B50" s="41" t="s">
        <v>252</v>
      </c>
      <c r="C50" s="41" t="s">
        <v>262</v>
      </c>
      <c r="D50" s="41" t="s">
        <v>298</v>
      </c>
      <c r="E50" s="41" t="s">
        <v>314</v>
      </c>
      <c r="F50" s="41" t="s">
        <v>278</v>
      </c>
    </row>
    <row r="51" spans="1:6" ht="24">
      <c r="A51" s="41" t="s">
        <v>271</v>
      </c>
      <c r="B51" s="41" t="s">
        <v>250</v>
      </c>
      <c r="C51" s="41" t="s">
        <v>313</v>
      </c>
      <c r="D51" s="41" t="s">
        <v>256</v>
      </c>
      <c r="E51" s="41" t="s">
        <v>256</v>
      </c>
      <c r="F51" s="41" t="s">
        <v>150</v>
      </c>
    </row>
    <row r="52" spans="1:6" ht="36">
      <c r="A52" s="41" t="s">
        <v>255</v>
      </c>
      <c r="B52" s="41" t="s">
        <v>283</v>
      </c>
      <c r="C52" s="41" t="s">
        <v>259</v>
      </c>
      <c r="D52" s="41" t="s">
        <v>290</v>
      </c>
      <c r="E52" s="41" t="s">
        <v>290</v>
      </c>
      <c r="F52" s="41" t="s">
        <v>297</v>
      </c>
    </row>
    <row r="53" spans="1:6" ht="24">
      <c r="A53" s="44" t="s">
        <v>273</v>
      </c>
      <c r="B53" s="44" t="s">
        <v>311</v>
      </c>
      <c r="C53" s="41" t="s">
        <v>270</v>
      </c>
      <c r="D53" s="41" t="s">
        <v>303</v>
      </c>
      <c r="E53" s="41" t="s">
        <v>257</v>
      </c>
      <c r="F53" s="41" t="s">
        <v>306</v>
      </c>
    </row>
    <row r="54" spans="1:6" ht="36">
      <c r="A54" s="41" t="s">
        <v>290</v>
      </c>
      <c r="B54" s="41" t="s">
        <v>291</v>
      </c>
      <c r="C54" s="41" t="s">
        <v>315</v>
      </c>
      <c r="D54" s="43" t="s">
        <v>295</v>
      </c>
      <c r="E54" s="43" t="s">
        <v>281</v>
      </c>
      <c r="F54" s="41" t="s">
        <v>255</v>
      </c>
    </row>
    <row r="55" spans="1:6" ht="24">
      <c r="A55" s="41" t="s">
        <v>303</v>
      </c>
      <c r="B55" s="41" t="s">
        <v>301</v>
      </c>
      <c r="C55" s="41" t="s">
        <v>256</v>
      </c>
      <c r="D55" s="41" t="s">
        <v>247</v>
      </c>
      <c r="E55" s="41" t="s">
        <v>246</v>
      </c>
      <c r="F55" s="41" t="s">
        <v>245</v>
      </c>
    </row>
    <row r="56" spans="1:6" ht="24">
      <c r="A56" s="41" t="s">
        <v>245</v>
      </c>
      <c r="B56" s="41" t="s">
        <v>303</v>
      </c>
      <c r="C56" s="41" t="s">
        <v>268</v>
      </c>
      <c r="D56" s="41" t="s">
        <v>250</v>
      </c>
      <c r="E56" s="41" t="s">
        <v>284</v>
      </c>
      <c r="F56" s="41" t="s">
        <v>286</v>
      </c>
    </row>
    <row r="57" spans="1:6" ht="24">
      <c r="A57" s="41" t="s">
        <v>265</v>
      </c>
      <c r="B57" s="41" t="s">
        <v>245</v>
      </c>
      <c r="C57" s="41" t="s">
        <v>276</v>
      </c>
      <c r="D57" s="41" t="s">
        <v>291</v>
      </c>
      <c r="E57" s="41" t="s">
        <v>239</v>
      </c>
      <c r="F57" s="41" t="s">
        <v>252</v>
      </c>
    </row>
    <row r="58" spans="1:6" ht="24">
      <c r="A58" s="41" t="s">
        <v>288</v>
      </c>
      <c r="B58" s="41" t="s">
        <v>288</v>
      </c>
      <c r="C58" s="41" t="s">
        <v>284</v>
      </c>
      <c r="D58" s="41" t="s">
        <v>297</v>
      </c>
      <c r="E58" s="41" t="s">
        <v>243</v>
      </c>
      <c r="F58" s="41" t="s">
        <v>258</v>
      </c>
    </row>
    <row r="59" spans="1:6" ht="24">
      <c r="A59" s="41" t="s">
        <v>260</v>
      </c>
      <c r="B59" s="41" t="s">
        <v>243</v>
      </c>
      <c r="C59" s="41" t="s">
        <v>310</v>
      </c>
      <c r="D59" s="41" t="s">
        <v>259</v>
      </c>
      <c r="E59" s="41" t="s">
        <v>313</v>
      </c>
      <c r="F59" s="41" t="s">
        <v>298</v>
      </c>
    </row>
    <row r="60" spans="1:6" ht="24">
      <c r="A60" s="41" t="s">
        <v>243</v>
      </c>
      <c r="B60" s="41" t="s">
        <v>274</v>
      </c>
      <c r="C60" s="41" t="s">
        <v>287</v>
      </c>
      <c r="D60" s="41" t="s">
        <v>268</v>
      </c>
      <c r="E60" s="41" t="s">
        <v>310</v>
      </c>
      <c r="F60" s="41" t="s">
        <v>259</v>
      </c>
    </row>
    <row r="61" spans="1:6" ht="24">
      <c r="A61" s="41" t="s">
        <v>274</v>
      </c>
      <c r="B61" s="41" t="s">
        <v>300</v>
      </c>
      <c r="C61" s="41" t="s">
        <v>244</v>
      </c>
      <c r="D61" s="41" t="s">
        <v>257</v>
      </c>
      <c r="E61" s="41" t="s">
        <v>272</v>
      </c>
      <c r="F61" s="41" t="s">
        <v>243</v>
      </c>
    </row>
    <row r="62" spans="1:6" ht="24">
      <c r="A62" s="41" t="s">
        <v>278</v>
      </c>
      <c r="B62" s="41" t="s">
        <v>314</v>
      </c>
      <c r="C62" s="41" t="s">
        <v>280</v>
      </c>
      <c r="D62" s="43" t="s">
        <v>281</v>
      </c>
      <c r="E62" s="41" t="s">
        <v>263</v>
      </c>
      <c r="F62" s="41" t="s">
        <v>310</v>
      </c>
    </row>
    <row r="63" spans="1:6" ht="36">
      <c r="A63" s="41" t="s">
        <v>308</v>
      </c>
      <c r="B63" s="41" t="s">
        <v>296</v>
      </c>
      <c r="C63" s="41" t="s">
        <v>305</v>
      </c>
      <c r="D63" s="41" t="s">
        <v>296</v>
      </c>
      <c r="E63" s="41" t="s">
        <v>270</v>
      </c>
      <c r="F63" s="41" t="s">
        <v>248</v>
      </c>
    </row>
    <row r="64" spans="1:6" ht="24">
      <c r="A64" s="41" t="s">
        <v>266</v>
      </c>
      <c r="B64" s="41" t="s">
        <v>286</v>
      </c>
      <c r="C64" s="59" t="s">
        <v>307</v>
      </c>
      <c r="D64" s="42" t="s">
        <v>246</v>
      </c>
      <c r="E64" s="42" t="s">
        <v>308</v>
      </c>
      <c r="F64" s="42" t="s">
        <v>279</v>
      </c>
    </row>
    <row r="65" spans="1:6" ht="24">
      <c r="A65" s="41" t="s">
        <v>300</v>
      </c>
      <c r="B65" s="41" t="s">
        <v>264</v>
      </c>
      <c r="C65" s="41" t="s">
        <v>261</v>
      </c>
      <c r="D65" s="41" t="s">
        <v>283</v>
      </c>
      <c r="E65" s="41" t="s">
        <v>271</v>
      </c>
      <c r="F65" s="41" t="s">
        <v>294</v>
      </c>
    </row>
    <row r="66" spans="1:6" ht="24">
      <c r="A66" s="41" t="s">
        <v>314</v>
      </c>
      <c r="B66" s="41" t="s">
        <v>242</v>
      </c>
      <c r="C66" s="41" t="s">
        <v>257</v>
      </c>
      <c r="D66" s="41" t="s">
        <v>262</v>
      </c>
      <c r="E66" s="41" t="s">
        <v>261</v>
      </c>
      <c r="F66" s="41" t="s">
        <v>277</v>
      </c>
    </row>
    <row r="67" spans="1:6" ht="24">
      <c r="A67" s="41" t="s">
        <v>244</v>
      </c>
      <c r="B67" s="41" t="s">
        <v>239</v>
      </c>
      <c r="C67" s="43" t="s">
        <v>281</v>
      </c>
      <c r="D67" s="41" t="s">
        <v>244</v>
      </c>
      <c r="E67" s="41" t="s">
        <v>292</v>
      </c>
      <c r="F67" s="41" t="s">
        <v>251</v>
      </c>
    </row>
    <row r="68" spans="1:6" ht="24">
      <c r="A68" s="41" t="s">
        <v>296</v>
      </c>
      <c r="B68" s="41" t="s">
        <v>294</v>
      </c>
      <c r="C68" s="41" t="s">
        <v>260</v>
      </c>
      <c r="D68" s="43" t="s">
        <v>307</v>
      </c>
      <c r="E68" s="41" t="s">
        <v>266</v>
      </c>
      <c r="F68" s="41" t="s">
        <v>267</v>
      </c>
    </row>
    <row r="69" spans="1:6" ht="24">
      <c r="A69" s="41" t="s">
        <v>293</v>
      </c>
      <c r="B69" s="41" t="s">
        <v>306</v>
      </c>
      <c r="C69" s="41" t="s">
        <v>308</v>
      </c>
      <c r="D69" s="41" t="s">
        <v>258</v>
      </c>
      <c r="E69" s="41" t="s">
        <v>248</v>
      </c>
      <c r="F69" s="41" t="s">
        <v>304</v>
      </c>
    </row>
    <row r="70" spans="1:6" ht="24">
      <c r="A70" s="41" t="s">
        <v>286</v>
      </c>
      <c r="B70" s="41" t="s">
        <v>246</v>
      </c>
      <c r="C70" s="41" t="s">
        <v>272</v>
      </c>
      <c r="D70" s="41" t="s">
        <v>254</v>
      </c>
      <c r="E70" s="43" t="s">
        <v>316</v>
      </c>
      <c r="F70" s="41" t="s">
        <v>301</v>
      </c>
    </row>
    <row r="71" spans="1:6" ht="24">
      <c r="A71" s="41" t="s">
        <v>264</v>
      </c>
      <c r="B71" s="41" t="s">
        <v>247</v>
      </c>
      <c r="C71" s="41" t="s">
        <v>248</v>
      </c>
      <c r="D71" s="41" t="s">
        <v>276</v>
      </c>
      <c r="E71" s="41" t="s">
        <v>269</v>
      </c>
      <c r="F71" s="41" t="s">
        <v>312</v>
      </c>
    </row>
    <row r="72" spans="1:6" ht="24">
      <c r="A72" s="41" t="s">
        <v>242</v>
      </c>
      <c r="B72" s="41" t="s">
        <v>297</v>
      </c>
      <c r="C72" s="41" t="s">
        <v>263</v>
      </c>
      <c r="D72" s="41" t="s">
        <v>284</v>
      </c>
      <c r="E72" s="41" t="s">
        <v>260</v>
      </c>
      <c r="F72" s="41" t="s">
        <v>315</v>
      </c>
    </row>
    <row r="73" spans="1:6" ht="24">
      <c r="A73" s="41" t="s">
        <v>239</v>
      </c>
      <c r="B73" s="41" t="s">
        <v>277</v>
      </c>
      <c r="C73" s="41" t="s">
        <v>271</v>
      </c>
      <c r="D73" s="41" t="s">
        <v>280</v>
      </c>
      <c r="E73" s="41" t="s">
        <v>242</v>
      </c>
      <c r="F73" s="41" t="s">
        <v>303</v>
      </c>
    </row>
    <row r="74" spans="1:6" ht="24">
      <c r="A74" s="41" t="s">
        <v>294</v>
      </c>
      <c r="B74" s="41" t="s">
        <v>251</v>
      </c>
      <c r="C74" s="44" t="s">
        <v>269</v>
      </c>
      <c r="D74" s="44" t="s">
        <v>311</v>
      </c>
      <c r="E74" s="44" t="s">
        <v>279</v>
      </c>
      <c r="F74" s="44" t="s">
        <v>250</v>
      </c>
    </row>
    <row r="75" spans="1:6" ht="36">
      <c r="A75" s="41" t="s">
        <v>150</v>
      </c>
      <c r="B75" s="41" t="s">
        <v>255</v>
      </c>
      <c r="C75" s="41" t="s">
        <v>292</v>
      </c>
      <c r="D75" s="41" t="s">
        <v>239</v>
      </c>
      <c r="E75" s="41" t="s">
        <v>311</v>
      </c>
      <c r="F75" s="41" t="s">
        <v>268</v>
      </c>
    </row>
    <row r="76" spans="1:6" ht="36">
      <c r="A76" s="41" t="s">
        <v>306</v>
      </c>
      <c r="B76" s="41" t="s">
        <v>273</v>
      </c>
      <c r="C76" s="41" t="s">
        <v>290</v>
      </c>
      <c r="D76" s="41" t="s">
        <v>243</v>
      </c>
      <c r="E76" s="41" t="s">
        <v>294</v>
      </c>
      <c r="F76" s="41" t="s">
        <v>283</v>
      </c>
    </row>
    <row r="77" spans="1:6" ht="24">
      <c r="A77" s="41" t="s">
        <v>246</v>
      </c>
      <c r="B77" s="41" t="s">
        <v>265</v>
      </c>
      <c r="C77" s="41" t="s">
        <v>266</v>
      </c>
      <c r="D77" s="41" t="s">
        <v>294</v>
      </c>
      <c r="E77" s="41" t="s">
        <v>275</v>
      </c>
      <c r="F77" s="41" t="s">
        <v>291</v>
      </c>
    </row>
    <row r="78" spans="1:6" ht="24">
      <c r="A78" s="43" t="s">
        <v>316</v>
      </c>
      <c r="B78" s="41" t="s">
        <v>278</v>
      </c>
      <c r="C78" s="43" t="s">
        <v>316</v>
      </c>
      <c r="D78" s="41" t="s">
        <v>274</v>
      </c>
      <c r="E78" s="41" t="s">
        <v>277</v>
      </c>
      <c r="F78" s="43" t="s">
        <v>307</v>
      </c>
    </row>
    <row r="79" spans="1:6" ht="24">
      <c r="A79" s="41" t="s">
        <v>247</v>
      </c>
      <c r="B79" s="41" t="s">
        <v>293</v>
      </c>
      <c r="C79" s="41" t="s">
        <v>275</v>
      </c>
      <c r="D79" s="41" t="s">
        <v>313</v>
      </c>
      <c r="E79" s="41" t="s">
        <v>264</v>
      </c>
      <c r="F79" s="41" t="s">
        <v>253</v>
      </c>
    </row>
    <row r="80" spans="1:6" ht="36">
      <c r="A80" s="42" t="s">
        <v>297</v>
      </c>
      <c r="B80" s="42" t="s">
        <v>150</v>
      </c>
      <c r="C80" s="41" t="s">
        <v>252</v>
      </c>
      <c r="D80" s="41" t="s">
        <v>310</v>
      </c>
      <c r="E80" s="41" t="s">
        <v>289</v>
      </c>
      <c r="F80" s="41" t="s">
        <v>299</v>
      </c>
    </row>
    <row r="81" spans="3:6" ht="24">
      <c r="C81" s="41" t="s">
        <v>311</v>
      </c>
      <c r="D81" s="41" t="s">
        <v>272</v>
      </c>
      <c r="E81" s="41" t="s">
        <v>240</v>
      </c>
      <c r="F81" s="41" t="s">
        <v>293</v>
      </c>
    </row>
    <row r="82" spans="3:6" ht="24">
      <c r="C82" s="41" t="s">
        <v>303</v>
      </c>
      <c r="D82" s="41" t="s">
        <v>263</v>
      </c>
      <c r="E82" s="41" t="s">
        <v>251</v>
      </c>
      <c r="F82" s="41" t="s">
        <v>314</v>
      </c>
    </row>
    <row r="83" spans="3:6" ht="24">
      <c r="C83" s="41" t="s">
        <v>245</v>
      </c>
      <c r="D83" s="41" t="s">
        <v>270</v>
      </c>
      <c r="E83" s="41" t="s">
        <v>267</v>
      </c>
      <c r="F83" s="41" t="s">
        <v>246</v>
      </c>
    </row>
    <row r="84" spans="3:6" ht="24">
      <c r="C84" s="41" t="s">
        <v>288</v>
      </c>
      <c r="D84" s="41" t="s">
        <v>308</v>
      </c>
      <c r="E84" s="41" t="s">
        <v>309</v>
      </c>
      <c r="F84" s="41" t="s">
        <v>239</v>
      </c>
    </row>
    <row r="85" spans="3:6" ht="24">
      <c r="C85" s="41" t="s">
        <v>314</v>
      </c>
      <c r="D85" s="41" t="s">
        <v>271</v>
      </c>
      <c r="E85" s="41" t="s">
        <v>282</v>
      </c>
      <c r="F85" s="41" t="s">
        <v>272</v>
      </c>
    </row>
    <row r="86" spans="3:6" ht="24">
      <c r="C86" s="41" t="s">
        <v>296</v>
      </c>
      <c r="D86" s="41" t="s">
        <v>261</v>
      </c>
      <c r="E86" s="41" t="s">
        <v>304</v>
      </c>
      <c r="F86" s="43" t="s">
        <v>316</v>
      </c>
    </row>
    <row r="87" spans="3:6" ht="24">
      <c r="C87" s="41" t="s">
        <v>286</v>
      </c>
      <c r="D87" s="41" t="s">
        <v>292</v>
      </c>
      <c r="E87" s="41" t="s">
        <v>278</v>
      </c>
      <c r="F87" s="41" t="s">
        <v>311</v>
      </c>
    </row>
    <row r="88" spans="3:6" ht="24">
      <c r="C88" s="41" t="s">
        <v>264</v>
      </c>
      <c r="D88" s="41" t="s">
        <v>266</v>
      </c>
      <c r="E88" s="41" t="s">
        <v>265</v>
      </c>
      <c r="F88" s="41" t="s">
        <v>264</v>
      </c>
    </row>
    <row r="89" spans="3:6" ht="24">
      <c r="C89" s="41" t="s">
        <v>239</v>
      </c>
      <c r="D89" s="41" t="s">
        <v>248</v>
      </c>
      <c r="E89" s="41" t="s">
        <v>301</v>
      </c>
      <c r="F89" s="41" t="s">
        <v>247</v>
      </c>
    </row>
    <row r="90" spans="3:6" ht="36">
      <c r="C90" s="41" t="s">
        <v>294</v>
      </c>
      <c r="D90" s="43" t="s">
        <v>316</v>
      </c>
      <c r="E90" s="41" t="s">
        <v>150</v>
      </c>
      <c r="F90" s="41" t="s">
        <v>296</v>
      </c>
    </row>
    <row r="91" spans="3:6" ht="24">
      <c r="C91" s="41" t="s">
        <v>306</v>
      </c>
      <c r="D91" s="41" t="s">
        <v>306</v>
      </c>
      <c r="E91" s="41" t="s">
        <v>300</v>
      </c>
      <c r="F91" s="41" t="s">
        <v>274</v>
      </c>
    </row>
    <row r="92" spans="3:6" ht="24">
      <c r="C92" s="41" t="s">
        <v>246</v>
      </c>
      <c r="D92" s="41" t="s">
        <v>275</v>
      </c>
      <c r="E92" s="41" t="s">
        <v>247</v>
      </c>
      <c r="F92" s="41" t="s">
        <v>288</v>
      </c>
    </row>
    <row r="93" spans="3:6" ht="24">
      <c r="C93" s="41" t="s">
        <v>247</v>
      </c>
      <c r="D93" s="41" t="s">
        <v>255</v>
      </c>
      <c r="E93" s="41" t="s">
        <v>297</v>
      </c>
      <c r="F93" s="41" t="s">
        <v>302</v>
      </c>
    </row>
    <row r="94" spans="3:6" ht="24">
      <c r="C94" s="41" t="s">
        <v>277</v>
      </c>
      <c r="D94" s="41" t="s">
        <v>273</v>
      </c>
      <c r="E94" s="41" t="s">
        <v>296</v>
      </c>
      <c r="F94" s="41" t="s">
        <v>249</v>
      </c>
    </row>
    <row r="95" spans="3:6" ht="24">
      <c r="C95" s="41" t="s">
        <v>251</v>
      </c>
      <c r="D95" s="41" t="s">
        <v>269</v>
      </c>
      <c r="E95" s="41" t="s">
        <v>274</v>
      </c>
      <c r="F95" s="58" t="s">
        <v>285</v>
      </c>
    </row>
    <row r="96" spans="3:6" ht="24">
      <c r="C96" s="41" t="s">
        <v>255</v>
      </c>
      <c r="D96" s="41" t="s">
        <v>245</v>
      </c>
      <c r="E96" s="41" t="s">
        <v>306</v>
      </c>
      <c r="F96" s="41" t="s">
        <v>244</v>
      </c>
    </row>
    <row r="97" spans="3:6" ht="24">
      <c r="C97" s="41" t="s">
        <v>273</v>
      </c>
      <c r="D97" s="41" t="s">
        <v>288</v>
      </c>
      <c r="E97" s="41" t="s">
        <v>255</v>
      </c>
      <c r="F97" s="41" t="s">
        <v>276</v>
      </c>
    </row>
    <row r="98" spans="3:6" ht="24">
      <c r="C98" s="41" t="s">
        <v>265</v>
      </c>
      <c r="D98" s="41" t="s">
        <v>260</v>
      </c>
      <c r="E98" s="41" t="s">
        <v>273</v>
      </c>
      <c r="F98" s="41" t="s">
        <v>287</v>
      </c>
    </row>
    <row r="99" spans="3:6" ht="24">
      <c r="C99" s="41" t="s">
        <v>278</v>
      </c>
      <c r="D99" s="41" t="s">
        <v>286</v>
      </c>
      <c r="E99" s="41" t="s">
        <v>245</v>
      </c>
      <c r="F99" s="41" t="s">
        <v>242</v>
      </c>
    </row>
    <row r="100" spans="3:6" ht="24">
      <c r="C100" s="41" t="s">
        <v>293</v>
      </c>
      <c r="D100" s="41" t="s">
        <v>277</v>
      </c>
      <c r="E100" s="41" t="s">
        <v>288</v>
      </c>
      <c r="F100" s="41" t="s">
        <v>309</v>
      </c>
    </row>
    <row r="101" spans="3:6" ht="36">
      <c r="C101" s="42" t="s">
        <v>150</v>
      </c>
      <c r="D101" s="42" t="s">
        <v>264</v>
      </c>
      <c r="E101" s="42" t="s">
        <v>286</v>
      </c>
      <c r="F101" s="42" t="s">
        <v>300</v>
      </c>
    </row>
  </sheetData>
  <pageMargins left="0.75" right="0.75" top="1" bottom="1" header="0.5" footer="0.5"/>
  <pageSetup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P89"/>
  <sheetViews>
    <sheetView topLeftCell="A76" workbookViewId="0">
      <selection activeCell="D98" sqref="D98"/>
    </sheetView>
  </sheetViews>
  <sheetFormatPr defaultRowHeight="12.75"/>
  <cols>
    <col min="1" max="1" width="21.5703125" style="75" customWidth="1"/>
    <col min="2" max="16384" width="9.140625" style="75"/>
  </cols>
  <sheetData>
    <row r="1" spans="1:16">
      <c r="A1" s="30"/>
      <c r="B1" s="31" t="s">
        <v>0</v>
      </c>
      <c r="C1" s="31" t="s">
        <v>227</v>
      </c>
      <c r="D1" s="31" t="s">
        <v>235</v>
      </c>
      <c r="E1" s="31" t="s">
        <v>1</v>
      </c>
      <c r="F1" s="31" t="s">
        <v>2</v>
      </c>
      <c r="G1" s="31" t="s">
        <v>3</v>
      </c>
      <c r="H1" s="32" t="s">
        <v>4</v>
      </c>
      <c r="I1" s="31" t="s">
        <v>0</v>
      </c>
      <c r="J1" s="31" t="s">
        <v>5</v>
      </c>
      <c r="K1" s="31" t="s">
        <v>5</v>
      </c>
      <c r="L1" s="31" t="s">
        <v>6</v>
      </c>
      <c r="M1" s="31" t="s">
        <v>7</v>
      </c>
      <c r="N1" s="31" t="s">
        <v>8</v>
      </c>
      <c r="O1" s="31" t="s">
        <v>9</v>
      </c>
      <c r="P1" s="33" t="s">
        <v>10</v>
      </c>
    </row>
    <row r="2" spans="1:16">
      <c r="A2" s="34"/>
      <c r="B2" s="1" t="s">
        <v>29</v>
      </c>
      <c r="C2" s="1" t="s">
        <v>228</v>
      </c>
      <c r="D2" s="1" t="s">
        <v>230</v>
      </c>
      <c r="E2" s="1" t="s">
        <v>30</v>
      </c>
      <c r="F2" s="1" t="s">
        <v>30</v>
      </c>
      <c r="G2" s="1" t="s">
        <v>30</v>
      </c>
      <c r="H2" s="4" t="s">
        <v>30</v>
      </c>
      <c r="I2" s="1" t="s">
        <v>31</v>
      </c>
      <c r="J2" s="1" t="s">
        <v>32</v>
      </c>
      <c r="K2" s="1" t="s">
        <v>33</v>
      </c>
      <c r="L2" s="1" t="s">
        <v>34</v>
      </c>
      <c r="M2" s="1" t="s">
        <v>35</v>
      </c>
      <c r="N2" s="1" t="s">
        <v>36</v>
      </c>
      <c r="O2" s="1" t="s">
        <v>37</v>
      </c>
      <c r="P2" s="35"/>
    </row>
    <row r="3" spans="1:16">
      <c r="A3" s="36"/>
      <c r="B3" s="5"/>
      <c r="C3" s="1" t="s">
        <v>7</v>
      </c>
      <c r="D3" s="1" t="s">
        <v>7</v>
      </c>
      <c r="E3" s="5"/>
      <c r="F3" s="5"/>
      <c r="G3" s="5"/>
      <c r="H3" s="6"/>
      <c r="I3" s="5"/>
      <c r="J3" s="1" t="s">
        <v>319</v>
      </c>
      <c r="K3" s="1" t="s">
        <v>319</v>
      </c>
      <c r="L3" s="1" t="s">
        <v>39</v>
      </c>
      <c r="M3" s="5"/>
      <c r="N3" s="5"/>
      <c r="O3" s="5"/>
      <c r="P3" s="35"/>
    </row>
    <row r="4" spans="1:16">
      <c r="A4" s="36"/>
      <c r="B4" s="5" t="s">
        <v>40</v>
      </c>
      <c r="C4" s="1" t="s">
        <v>229</v>
      </c>
      <c r="D4" s="1" t="s">
        <v>229</v>
      </c>
      <c r="E4" s="5" t="s">
        <v>41</v>
      </c>
      <c r="F4" s="5" t="s">
        <v>41</v>
      </c>
      <c r="G4" s="5" t="s">
        <v>41</v>
      </c>
      <c r="H4" s="6" t="s">
        <v>41</v>
      </c>
      <c r="I4" s="5" t="s">
        <v>42</v>
      </c>
      <c r="J4" s="5" t="s">
        <v>43</v>
      </c>
      <c r="K4" s="5" t="s">
        <v>44</v>
      </c>
      <c r="L4" s="5" t="s">
        <v>45</v>
      </c>
      <c r="M4" s="5" t="s">
        <v>46</v>
      </c>
      <c r="N4" s="5" t="s">
        <v>47</v>
      </c>
      <c r="O4" s="5" t="s">
        <v>48</v>
      </c>
      <c r="P4" s="35"/>
    </row>
    <row r="5" spans="1:16">
      <c r="A5" s="36"/>
      <c r="B5" s="5" t="s">
        <v>49</v>
      </c>
      <c r="C5" s="5" t="s">
        <v>231</v>
      </c>
      <c r="D5" s="5" t="s">
        <v>231</v>
      </c>
      <c r="E5" s="5" t="s">
        <v>50</v>
      </c>
      <c r="F5" s="5" t="s">
        <v>50</v>
      </c>
      <c r="G5" s="5" t="s">
        <v>50</v>
      </c>
      <c r="H5" s="6" t="s">
        <v>50</v>
      </c>
      <c r="I5" s="5" t="s">
        <v>51</v>
      </c>
      <c r="J5" s="5" t="s">
        <v>52</v>
      </c>
      <c r="K5" s="5" t="s">
        <v>53</v>
      </c>
      <c r="L5" s="5" t="s">
        <v>54</v>
      </c>
      <c r="M5" s="5" t="s">
        <v>55</v>
      </c>
      <c r="N5" s="5" t="s">
        <v>56</v>
      </c>
      <c r="O5" s="5" t="s">
        <v>57</v>
      </c>
      <c r="P5" s="35"/>
    </row>
    <row r="6" spans="1:16">
      <c r="A6" s="36"/>
      <c r="B6" s="5" t="s">
        <v>58</v>
      </c>
      <c r="C6" s="5"/>
      <c r="D6" s="5"/>
      <c r="E6" s="5" t="s">
        <v>59</v>
      </c>
      <c r="F6" s="5" t="s">
        <v>59</v>
      </c>
      <c r="G6" s="5" t="s">
        <v>59</v>
      </c>
      <c r="H6" s="6" t="s">
        <v>59</v>
      </c>
      <c r="I6" s="5"/>
      <c r="J6" s="5" t="s">
        <v>60</v>
      </c>
      <c r="K6" s="5" t="s">
        <v>61</v>
      </c>
      <c r="L6" s="5" t="s">
        <v>62</v>
      </c>
      <c r="M6" s="5"/>
      <c r="N6" s="5" t="s">
        <v>63</v>
      </c>
      <c r="O6" s="5" t="s">
        <v>64</v>
      </c>
      <c r="P6" s="35"/>
    </row>
    <row r="7" spans="1:16">
      <c r="A7" s="37" t="s">
        <v>66</v>
      </c>
      <c r="B7" s="5" t="s">
        <v>65</v>
      </c>
      <c r="C7" s="5"/>
      <c r="D7" s="5"/>
      <c r="E7" s="5"/>
      <c r="F7" s="5"/>
      <c r="G7" s="5"/>
      <c r="H7" s="6"/>
      <c r="I7" s="5"/>
      <c r="J7" s="5"/>
      <c r="K7" s="5"/>
      <c r="L7" s="5"/>
      <c r="M7" s="5"/>
      <c r="N7" s="5"/>
      <c r="O7" s="5"/>
      <c r="P7" s="35"/>
    </row>
    <row r="8" spans="1:16" ht="24">
      <c r="A8" s="38" t="s">
        <v>249</v>
      </c>
      <c r="B8" s="1" t="s">
        <v>69</v>
      </c>
      <c r="C8" s="71">
        <v>2011</v>
      </c>
      <c r="D8" s="71">
        <v>2011</v>
      </c>
      <c r="E8" s="1">
        <v>5</v>
      </c>
      <c r="F8" s="1">
        <v>5</v>
      </c>
      <c r="G8" s="4">
        <v>3.5</v>
      </c>
      <c r="H8" s="4">
        <v>5</v>
      </c>
      <c r="I8" s="1">
        <v>1</v>
      </c>
      <c r="J8" s="78">
        <v>1</v>
      </c>
      <c r="K8" s="1">
        <v>5</v>
      </c>
      <c r="L8" s="1">
        <v>1</v>
      </c>
      <c r="M8" s="1">
        <v>3</v>
      </c>
      <c r="N8" s="1">
        <v>5</v>
      </c>
      <c r="O8" s="78">
        <v>1</v>
      </c>
      <c r="P8" s="35">
        <v>35.5</v>
      </c>
    </row>
    <row r="9" spans="1:16" ht="36">
      <c r="A9" s="38" t="s">
        <v>312</v>
      </c>
      <c r="B9" s="1" t="s">
        <v>69</v>
      </c>
      <c r="C9" s="71">
        <v>2011</v>
      </c>
      <c r="D9" s="71" t="s">
        <v>226</v>
      </c>
      <c r="E9" s="1">
        <v>5</v>
      </c>
      <c r="F9" s="1">
        <v>3</v>
      </c>
      <c r="G9" s="4">
        <v>2.3571428571428572</v>
      </c>
      <c r="H9" s="4">
        <v>5</v>
      </c>
      <c r="I9" s="1">
        <v>1</v>
      </c>
      <c r="J9" s="78">
        <v>1</v>
      </c>
      <c r="K9" s="1">
        <v>5</v>
      </c>
      <c r="L9" s="1">
        <v>2</v>
      </c>
      <c r="M9" s="1">
        <v>3</v>
      </c>
      <c r="N9" s="1">
        <v>3</v>
      </c>
      <c r="O9" s="78">
        <v>1</v>
      </c>
      <c r="P9" s="35">
        <v>31.357142857142858</v>
      </c>
    </row>
    <row r="10" spans="1:16" ht="24">
      <c r="A10" s="72" t="s">
        <v>295</v>
      </c>
      <c r="B10" s="1" t="s">
        <v>69</v>
      </c>
      <c r="C10" s="71"/>
      <c r="D10" s="71">
        <v>2013</v>
      </c>
      <c r="E10" s="1">
        <v>5</v>
      </c>
      <c r="F10" s="1">
        <v>0</v>
      </c>
      <c r="G10" s="4">
        <v>1.2857142857142858</v>
      </c>
      <c r="H10" s="4">
        <v>5</v>
      </c>
      <c r="I10" s="1">
        <v>1</v>
      </c>
      <c r="J10" s="78">
        <v>1</v>
      </c>
      <c r="K10" s="1">
        <v>3</v>
      </c>
      <c r="L10" s="1">
        <v>4</v>
      </c>
      <c r="M10" s="1">
        <v>5</v>
      </c>
      <c r="N10" s="1">
        <v>3</v>
      </c>
      <c r="O10" s="78">
        <v>3</v>
      </c>
      <c r="P10" s="35">
        <v>31.285714285714285</v>
      </c>
    </row>
    <row r="11" spans="1:16" ht="36">
      <c r="A11" s="38" t="s">
        <v>289</v>
      </c>
      <c r="B11" s="1" t="s">
        <v>67</v>
      </c>
      <c r="C11" s="71">
        <v>2007</v>
      </c>
      <c r="D11" s="71" t="s">
        <v>226</v>
      </c>
      <c r="E11" s="1">
        <v>0</v>
      </c>
      <c r="F11" s="1">
        <v>5</v>
      </c>
      <c r="G11" s="4">
        <v>4.1428571428571432</v>
      </c>
      <c r="H11" s="4">
        <v>0</v>
      </c>
      <c r="I11" s="1">
        <v>1</v>
      </c>
      <c r="J11" s="78">
        <v>1</v>
      </c>
      <c r="K11" s="1">
        <v>5</v>
      </c>
      <c r="L11" s="1">
        <v>4</v>
      </c>
      <c r="M11" s="1">
        <v>5</v>
      </c>
      <c r="N11" s="1">
        <v>3</v>
      </c>
      <c r="O11" s="78">
        <v>3</v>
      </c>
      <c r="P11" s="35">
        <v>31.142857142857142</v>
      </c>
    </row>
    <row r="12" spans="1:16" ht="24">
      <c r="A12" s="38" t="s">
        <v>299</v>
      </c>
      <c r="B12" s="1" t="s">
        <v>69</v>
      </c>
      <c r="C12" s="71">
        <v>2009</v>
      </c>
      <c r="D12" s="71" t="s">
        <v>226</v>
      </c>
      <c r="E12" s="1">
        <v>5</v>
      </c>
      <c r="F12" s="1">
        <v>4</v>
      </c>
      <c r="G12" s="4">
        <v>2.5</v>
      </c>
      <c r="H12" s="4">
        <v>3</v>
      </c>
      <c r="I12" s="1">
        <v>1</v>
      </c>
      <c r="J12" s="78">
        <v>1</v>
      </c>
      <c r="K12" s="1">
        <v>3</v>
      </c>
      <c r="L12" s="1">
        <v>2</v>
      </c>
      <c r="M12" s="1">
        <v>5</v>
      </c>
      <c r="N12" s="1">
        <v>3</v>
      </c>
      <c r="O12" s="78">
        <v>1</v>
      </c>
      <c r="P12" s="35">
        <v>30.5</v>
      </c>
    </row>
    <row r="13" spans="1:16" ht="24">
      <c r="A13" s="38" t="s">
        <v>313</v>
      </c>
      <c r="B13" s="1" t="s">
        <v>69</v>
      </c>
      <c r="C13" s="71">
        <v>2006</v>
      </c>
      <c r="D13" s="71" t="s">
        <v>226</v>
      </c>
      <c r="E13" s="1">
        <v>4</v>
      </c>
      <c r="F13" s="1">
        <v>0</v>
      </c>
      <c r="G13" s="4">
        <v>0.7857142857142857</v>
      </c>
      <c r="H13" s="4">
        <v>3</v>
      </c>
      <c r="I13" s="1">
        <v>1</v>
      </c>
      <c r="J13" s="78">
        <v>3</v>
      </c>
      <c r="K13" s="1">
        <v>5</v>
      </c>
      <c r="L13" s="1">
        <v>4</v>
      </c>
      <c r="M13" s="1">
        <v>5</v>
      </c>
      <c r="N13" s="1">
        <v>3</v>
      </c>
      <c r="O13" s="78">
        <v>1</v>
      </c>
      <c r="P13" s="35">
        <v>29.785714285714285</v>
      </c>
    </row>
    <row r="14" spans="1:16" ht="24">
      <c r="A14" s="65" t="s">
        <v>254</v>
      </c>
      <c r="B14" s="14" t="s">
        <v>67</v>
      </c>
      <c r="C14" s="71"/>
      <c r="D14" s="71">
        <v>2013</v>
      </c>
      <c r="E14" s="14">
        <v>5</v>
      </c>
      <c r="F14" s="14">
        <v>0</v>
      </c>
      <c r="G14" s="4">
        <v>1</v>
      </c>
      <c r="H14" s="4">
        <v>4</v>
      </c>
      <c r="I14" s="14">
        <v>1</v>
      </c>
      <c r="J14" s="78">
        <v>1</v>
      </c>
      <c r="K14" s="14">
        <v>4</v>
      </c>
      <c r="L14" s="14">
        <v>4</v>
      </c>
      <c r="M14" s="14">
        <v>3</v>
      </c>
      <c r="N14" s="14">
        <v>3</v>
      </c>
      <c r="O14" s="78">
        <v>3</v>
      </c>
      <c r="P14" s="35">
        <v>29</v>
      </c>
    </row>
    <row r="15" spans="1:16" ht="24">
      <c r="A15" s="58" t="s">
        <v>285</v>
      </c>
      <c r="B15" s="1" t="s">
        <v>79</v>
      </c>
      <c r="C15" s="71">
        <v>2002</v>
      </c>
      <c r="D15" s="71" t="s">
        <v>234</v>
      </c>
      <c r="E15" s="1">
        <v>5</v>
      </c>
      <c r="F15" s="1">
        <v>5</v>
      </c>
      <c r="G15" s="4">
        <v>2.2857142857142856</v>
      </c>
      <c r="H15" s="4">
        <v>4</v>
      </c>
      <c r="I15" s="1">
        <v>1</v>
      </c>
      <c r="J15" s="78">
        <v>3</v>
      </c>
      <c r="K15" s="1">
        <v>0</v>
      </c>
      <c r="L15" s="1">
        <v>1</v>
      </c>
      <c r="M15" s="1">
        <v>1</v>
      </c>
      <c r="N15" s="1">
        <v>5</v>
      </c>
      <c r="O15" s="78">
        <v>1</v>
      </c>
      <c r="P15" s="35">
        <v>28.285714285714285</v>
      </c>
    </row>
    <row r="16" spans="1:16" ht="24">
      <c r="A16" s="41" t="s">
        <v>262</v>
      </c>
      <c r="B16" s="1" t="s">
        <v>79</v>
      </c>
      <c r="C16" s="71"/>
      <c r="D16" s="71">
        <v>2013</v>
      </c>
      <c r="E16" s="1">
        <v>5</v>
      </c>
      <c r="F16" s="1">
        <v>0</v>
      </c>
      <c r="G16" s="4">
        <v>1.0714285714285714</v>
      </c>
      <c r="H16" s="4">
        <v>4</v>
      </c>
      <c r="I16" s="1">
        <v>1</v>
      </c>
      <c r="J16" s="78">
        <v>5</v>
      </c>
      <c r="K16" s="1">
        <v>0</v>
      </c>
      <c r="L16" s="1">
        <v>4</v>
      </c>
      <c r="M16" s="1">
        <v>2</v>
      </c>
      <c r="N16" s="1">
        <v>3</v>
      </c>
      <c r="O16" s="78">
        <v>3</v>
      </c>
      <c r="P16" s="35">
        <v>28.071428571428569</v>
      </c>
    </row>
    <row r="17" spans="1:16" ht="24">
      <c r="A17" s="41" t="s">
        <v>302</v>
      </c>
      <c r="B17" s="1" t="s">
        <v>69</v>
      </c>
      <c r="C17" s="71">
        <v>2008</v>
      </c>
      <c r="D17" s="71" t="s">
        <v>232</v>
      </c>
      <c r="E17" s="1">
        <v>5</v>
      </c>
      <c r="F17" s="1">
        <v>5</v>
      </c>
      <c r="G17" s="4">
        <v>3.5714285714285716</v>
      </c>
      <c r="H17" s="4">
        <v>5</v>
      </c>
      <c r="I17" s="1">
        <v>1</v>
      </c>
      <c r="J17" s="78">
        <v>1</v>
      </c>
      <c r="K17" s="1">
        <v>0</v>
      </c>
      <c r="L17" s="1">
        <v>1</v>
      </c>
      <c r="M17" s="1">
        <v>2</v>
      </c>
      <c r="N17" s="1">
        <v>3</v>
      </c>
      <c r="O17" s="78">
        <v>1</v>
      </c>
      <c r="P17" s="35">
        <v>27.571428571428569</v>
      </c>
    </row>
    <row r="18" spans="1:16" ht="24">
      <c r="A18" s="41" t="s">
        <v>259</v>
      </c>
      <c r="B18" s="1" t="s">
        <v>69</v>
      </c>
      <c r="C18" s="71">
        <v>2006</v>
      </c>
      <c r="D18" s="71">
        <v>2013</v>
      </c>
      <c r="E18" s="1">
        <v>4</v>
      </c>
      <c r="F18" s="1">
        <v>0</v>
      </c>
      <c r="G18" s="4">
        <v>1.1428571428571428</v>
      </c>
      <c r="H18" s="4">
        <v>4</v>
      </c>
      <c r="I18" s="1">
        <v>1</v>
      </c>
      <c r="J18" s="78">
        <v>3</v>
      </c>
      <c r="K18" s="1">
        <v>2</v>
      </c>
      <c r="L18" s="1">
        <v>3</v>
      </c>
      <c r="M18" s="1">
        <v>4</v>
      </c>
      <c r="N18" s="1">
        <v>3</v>
      </c>
      <c r="O18" s="78">
        <v>1</v>
      </c>
      <c r="P18" s="35">
        <v>26.142857142857142</v>
      </c>
    </row>
    <row r="19" spans="1:16" ht="24">
      <c r="A19" s="41" t="s">
        <v>282</v>
      </c>
      <c r="B19" s="1" t="s">
        <v>67</v>
      </c>
      <c r="C19" s="71">
        <v>1988</v>
      </c>
      <c r="D19" s="71" t="s">
        <v>236</v>
      </c>
      <c r="E19" s="1">
        <v>0</v>
      </c>
      <c r="F19" s="1">
        <v>5</v>
      </c>
      <c r="G19" s="4">
        <v>3</v>
      </c>
      <c r="H19" s="4">
        <v>0</v>
      </c>
      <c r="I19" s="1">
        <v>1</v>
      </c>
      <c r="J19" s="78">
        <v>1</v>
      </c>
      <c r="K19" s="1">
        <v>0</v>
      </c>
      <c r="L19" s="1">
        <v>4</v>
      </c>
      <c r="M19" s="1">
        <v>4</v>
      </c>
      <c r="N19" s="1">
        <v>5</v>
      </c>
      <c r="O19" s="78">
        <v>3</v>
      </c>
      <c r="P19" s="35">
        <v>26</v>
      </c>
    </row>
    <row r="20" spans="1:16" ht="24">
      <c r="A20" s="41" t="s">
        <v>309</v>
      </c>
      <c r="B20" s="1" t="s">
        <v>67</v>
      </c>
      <c r="C20" s="71">
        <v>2009</v>
      </c>
      <c r="D20" s="71" t="s">
        <v>226</v>
      </c>
      <c r="E20" s="1">
        <v>1</v>
      </c>
      <c r="F20" s="1">
        <v>5</v>
      </c>
      <c r="G20" s="4">
        <v>3</v>
      </c>
      <c r="H20" s="4">
        <v>0</v>
      </c>
      <c r="I20" s="1">
        <v>1</v>
      </c>
      <c r="J20" s="78">
        <v>3</v>
      </c>
      <c r="K20" s="1">
        <v>5</v>
      </c>
      <c r="L20" s="1">
        <v>1</v>
      </c>
      <c r="M20" s="1">
        <v>3</v>
      </c>
      <c r="N20" s="1">
        <v>3</v>
      </c>
      <c r="O20" s="78">
        <v>1</v>
      </c>
      <c r="P20" s="35">
        <v>26</v>
      </c>
    </row>
    <row r="21" spans="1:16" ht="24">
      <c r="A21" s="41" t="s">
        <v>270</v>
      </c>
      <c r="B21" s="1" t="s">
        <v>69</v>
      </c>
      <c r="C21" s="71">
        <v>2006</v>
      </c>
      <c r="D21" s="71" t="s">
        <v>226</v>
      </c>
      <c r="E21" s="1">
        <v>4</v>
      </c>
      <c r="F21" s="1">
        <v>0</v>
      </c>
      <c r="G21" s="4">
        <v>0.6428571428571429</v>
      </c>
      <c r="H21" s="4">
        <v>3</v>
      </c>
      <c r="I21" s="1">
        <v>1</v>
      </c>
      <c r="J21" s="78">
        <v>1</v>
      </c>
      <c r="K21" s="1">
        <v>5</v>
      </c>
      <c r="L21" s="1">
        <v>4</v>
      </c>
      <c r="M21" s="1">
        <v>3</v>
      </c>
      <c r="N21" s="1">
        <v>3</v>
      </c>
      <c r="O21" s="78">
        <v>1</v>
      </c>
      <c r="P21" s="35">
        <v>25.642857142857142</v>
      </c>
    </row>
    <row r="22" spans="1:16" ht="24">
      <c r="A22" s="41" t="s">
        <v>315</v>
      </c>
      <c r="B22" s="1" t="s">
        <v>69</v>
      </c>
      <c r="C22" s="71">
        <v>2008</v>
      </c>
      <c r="D22" s="71">
        <v>2012</v>
      </c>
      <c r="E22" s="1">
        <v>4</v>
      </c>
      <c r="F22" s="1">
        <v>0</v>
      </c>
      <c r="G22" s="4">
        <v>1.4285714285714286</v>
      </c>
      <c r="H22" s="4">
        <v>5</v>
      </c>
      <c r="I22" s="1">
        <v>1</v>
      </c>
      <c r="J22" s="78">
        <v>1</v>
      </c>
      <c r="K22" s="1">
        <v>5</v>
      </c>
      <c r="L22" s="1">
        <v>2</v>
      </c>
      <c r="M22" s="1">
        <v>2</v>
      </c>
      <c r="N22" s="1">
        <v>3</v>
      </c>
      <c r="O22" s="78">
        <v>1</v>
      </c>
      <c r="P22" s="35">
        <v>25.428571428571431</v>
      </c>
    </row>
    <row r="23" spans="1:16" ht="24">
      <c r="A23" s="41" t="s">
        <v>258</v>
      </c>
      <c r="B23" s="1" t="s">
        <v>69</v>
      </c>
      <c r="C23" s="71">
        <v>2007</v>
      </c>
      <c r="D23" s="71" t="s">
        <v>226</v>
      </c>
      <c r="E23" s="1">
        <v>0</v>
      </c>
      <c r="F23" s="1">
        <v>1</v>
      </c>
      <c r="G23" s="4">
        <v>1</v>
      </c>
      <c r="H23" s="4">
        <v>5</v>
      </c>
      <c r="I23" s="1">
        <v>1</v>
      </c>
      <c r="J23" s="78">
        <v>3</v>
      </c>
      <c r="K23" s="1">
        <v>0</v>
      </c>
      <c r="L23" s="1">
        <v>3</v>
      </c>
      <c r="M23" s="1">
        <v>5</v>
      </c>
      <c r="N23" s="1">
        <v>3</v>
      </c>
      <c r="O23" s="78">
        <v>3</v>
      </c>
      <c r="P23" s="35">
        <v>25</v>
      </c>
    </row>
    <row r="24" spans="1:16" ht="24">
      <c r="A24" s="41" t="s">
        <v>280</v>
      </c>
      <c r="B24" s="1" t="s">
        <v>79</v>
      </c>
      <c r="C24" s="71">
        <v>2010</v>
      </c>
      <c r="D24" s="71">
        <v>2013</v>
      </c>
      <c r="E24" s="1">
        <v>3</v>
      </c>
      <c r="F24" s="1">
        <v>0</v>
      </c>
      <c r="G24" s="4">
        <v>0.9285714285714286</v>
      </c>
      <c r="H24" s="4">
        <v>4</v>
      </c>
      <c r="I24" s="1">
        <v>1</v>
      </c>
      <c r="J24" s="78">
        <v>1</v>
      </c>
      <c r="K24" s="1">
        <v>3</v>
      </c>
      <c r="L24" s="1">
        <v>4</v>
      </c>
      <c r="M24" s="1">
        <v>4</v>
      </c>
      <c r="N24" s="1">
        <v>3</v>
      </c>
      <c r="O24" s="78">
        <v>1</v>
      </c>
      <c r="P24" s="35">
        <v>24.928571428571431</v>
      </c>
    </row>
    <row r="25" spans="1:16" ht="36">
      <c r="A25" s="41" t="s">
        <v>305</v>
      </c>
      <c r="B25" s="1" t="s">
        <v>69</v>
      </c>
      <c r="C25" s="71">
        <v>2005</v>
      </c>
      <c r="D25" s="71">
        <v>2013</v>
      </c>
      <c r="E25" s="1">
        <v>3</v>
      </c>
      <c r="F25" s="1">
        <v>0</v>
      </c>
      <c r="G25" s="4">
        <v>1.7857142857142858</v>
      </c>
      <c r="H25" s="4">
        <v>4</v>
      </c>
      <c r="I25" s="1">
        <v>1</v>
      </c>
      <c r="J25" s="78">
        <v>1</v>
      </c>
      <c r="K25" s="1">
        <v>0</v>
      </c>
      <c r="L25" s="1">
        <v>4</v>
      </c>
      <c r="M25" s="1">
        <v>4</v>
      </c>
      <c r="N25" s="1">
        <v>3</v>
      </c>
      <c r="O25" s="78">
        <v>3</v>
      </c>
      <c r="P25" s="74">
        <v>24.785714285714285</v>
      </c>
    </row>
    <row r="26" spans="1:16" ht="24">
      <c r="A26" s="41" t="s">
        <v>272</v>
      </c>
      <c r="B26" s="1" t="s">
        <v>79</v>
      </c>
      <c r="C26" s="71">
        <v>2005</v>
      </c>
      <c r="D26" s="71" t="s">
        <v>226</v>
      </c>
      <c r="E26" s="1">
        <v>2</v>
      </c>
      <c r="F26" s="1">
        <v>0</v>
      </c>
      <c r="G26" s="4">
        <v>0.7142857142857143</v>
      </c>
      <c r="H26" s="4">
        <v>3</v>
      </c>
      <c r="I26" s="1">
        <v>1</v>
      </c>
      <c r="J26" s="78">
        <v>1</v>
      </c>
      <c r="K26" s="1">
        <v>5</v>
      </c>
      <c r="L26" s="1">
        <v>2</v>
      </c>
      <c r="M26" s="1">
        <v>4</v>
      </c>
      <c r="N26" s="1">
        <v>3</v>
      </c>
      <c r="O26" s="78">
        <v>3</v>
      </c>
      <c r="P26" s="35">
        <v>24.714285714285715</v>
      </c>
    </row>
    <row r="27" spans="1:16" ht="24">
      <c r="A27" s="41" t="s">
        <v>241</v>
      </c>
      <c r="B27" s="1" t="s">
        <v>69</v>
      </c>
      <c r="C27" s="71">
        <v>2009</v>
      </c>
      <c r="D27" s="71">
        <v>2014</v>
      </c>
      <c r="E27" s="1">
        <v>0</v>
      </c>
      <c r="F27" s="1">
        <v>5</v>
      </c>
      <c r="G27" s="4">
        <v>2.5</v>
      </c>
      <c r="H27" s="4">
        <v>3</v>
      </c>
      <c r="I27" s="1">
        <v>1</v>
      </c>
      <c r="J27" s="78">
        <v>1</v>
      </c>
      <c r="K27" s="1">
        <v>1</v>
      </c>
      <c r="L27" s="1">
        <v>4</v>
      </c>
      <c r="M27" s="1">
        <v>3</v>
      </c>
      <c r="N27" s="1">
        <v>3</v>
      </c>
      <c r="O27" s="78">
        <v>1</v>
      </c>
      <c r="P27" s="35">
        <v>24.5</v>
      </c>
    </row>
    <row r="28" spans="1:16" ht="24">
      <c r="A28" s="41" t="s">
        <v>304</v>
      </c>
      <c r="B28" s="1" t="s">
        <v>79</v>
      </c>
      <c r="C28" s="71">
        <v>2010</v>
      </c>
      <c r="D28" s="71" t="s">
        <v>226</v>
      </c>
      <c r="E28" s="1">
        <v>0</v>
      </c>
      <c r="F28" s="1">
        <v>4</v>
      </c>
      <c r="G28" s="4">
        <v>2.8571428571428572</v>
      </c>
      <c r="H28" s="4">
        <v>0</v>
      </c>
      <c r="I28" s="1">
        <v>1</v>
      </c>
      <c r="J28" s="78">
        <v>1</v>
      </c>
      <c r="K28" s="1">
        <v>4</v>
      </c>
      <c r="L28" s="1">
        <v>3</v>
      </c>
      <c r="M28" s="1">
        <v>4</v>
      </c>
      <c r="N28" s="1">
        <v>3</v>
      </c>
      <c r="O28" s="78">
        <v>1</v>
      </c>
      <c r="P28" s="35">
        <v>23.857142857142858</v>
      </c>
    </row>
    <row r="29" spans="1:16" ht="36">
      <c r="A29" s="41" t="s">
        <v>275</v>
      </c>
      <c r="B29" s="1" t="s">
        <v>69</v>
      </c>
      <c r="C29" s="71">
        <v>2008</v>
      </c>
      <c r="D29" s="71" t="s">
        <v>226</v>
      </c>
      <c r="E29" s="1">
        <v>0</v>
      </c>
      <c r="F29" s="1">
        <v>0</v>
      </c>
      <c r="G29" s="4">
        <v>0.42857142857142855</v>
      </c>
      <c r="H29" s="4">
        <v>1</v>
      </c>
      <c r="I29" s="1">
        <v>1</v>
      </c>
      <c r="J29" s="78">
        <v>3</v>
      </c>
      <c r="K29" s="1">
        <v>5</v>
      </c>
      <c r="L29" s="1">
        <v>4</v>
      </c>
      <c r="M29" s="1">
        <v>5</v>
      </c>
      <c r="N29" s="1">
        <v>1</v>
      </c>
      <c r="O29" s="78">
        <v>3</v>
      </c>
      <c r="P29" s="35">
        <v>23.428571428571431</v>
      </c>
    </row>
    <row r="30" spans="1:16" ht="24">
      <c r="A30" s="41" t="s">
        <v>256</v>
      </c>
      <c r="B30" s="1" t="s">
        <v>67</v>
      </c>
      <c r="C30" s="71">
        <v>2010</v>
      </c>
      <c r="D30" s="71">
        <v>2012</v>
      </c>
      <c r="E30" s="1">
        <v>4</v>
      </c>
      <c r="F30" s="1">
        <v>0</v>
      </c>
      <c r="G30" s="4">
        <v>1.3571428571428572</v>
      </c>
      <c r="H30" s="4">
        <v>3</v>
      </c>
      <c r="I30" s="1">
        <v>1</v>
      </c>
      <c r="J30" s="78">
        <v>1</v>
      </c>
      <c r="K30" s="1">
        <v>2</v>
      </c>
      <c r="L30" s="1">
        <v>4</v>
      </c>
      <c r="M30" s="1">
        <v>3</v>
      </c>
      <c r="N30" s="1">
        <v>3</v>
      </c>
      <c r="O30" s="78">
        <v>1</v>
      </c>
      <c r="P30" s="35">
        <v>23.357142857142858</v>
      </c>
    </row>
    <row r="31" spans="1:16" ht="24">
      <c r="A31" s="41" t="s">
        <v>240</v>
      </c>
      <c r="B31" s="1" t="s">
        <v>67</v>
      </c>
      <c r="C31" s="71">
        <v>2005</v>
      </c>
      <c r="D31" s="71" t="s">
        <v>233</v>
      </c>
      <c r="E31" s="1">
        <v>0</v>
      </c>
      <c r="F31" s="1">
        <v>5</v>
      </c>
      <c r="G31" s="4">
        <v>3.7142857142857144</v>
      </c>
      <c r="H31" s="4">
        <v>0</v>
      </c>
      <c r="I31" s="1">
        <v>1</v>
      </c>
      <c r="J31" s="78">
        <v>1</v>
      </c>
      <c r="K31" s="1">
        <v>0</v>
      </c>
      <c r="L31" s="1">
        <v>4</v>
      </c>
      <c r="M31" s="1">
        <v>5</v>
      </c>
      <c r="N31" s="1">
        <v>2</v>
      </c>
      <c r="O31" s="78">
        <v>1</v>
      </c>
      <c r="P31" s="35">
        <v>22.714285714285715</v>
      </c>
    </row>
    <row r="32" spans="1:16" ht="24">
      <c r="A32" s="41" t="s">
        <v>253</v>
      </c>
      <c r="B32" s="1" t="s">
        <v>69</v>
      </c>
      <c r="C32" s="71">
        <v>2005</v>
      </c>
      <c r="D32" s="71">
        <v>2013</v>
      </c>
      <c r="E32" s="1">
        <v>4</v>
      </c>
      <c r="F32" s="1">
        <v>3</v>
      </c>
      <c r="G32" s="4">
        <v>2.6428571428571428</v>
      </c>
      <c r="H32" s="4">
        <v>3</v>
      </c>
      <c r="I32" s="1">
        <v>1</v>
      </c>
      <c r="J32" s="78">
        <v>1</v>
      </c>
      <c r="K32" s="1">
        <v>0</v>
      </c>
      <c r="L32" s="1">
        <v>2</v>
      </c>
      <c r="M32" s="1">
        <v>2</v>
      </c>
      <c r="N32" s="1">
        <v>3</v>
      </c>
      <c r="O32" s="78">
        <v>1</v>
      </c>
      <c r="P32" s="35">
        <v>22.642857142857142</v>
      </c>
    </row>
    <row r="33" spans="1:16" ht="24">
      <c r="A33" s="42" t="s">
        <v>267</v>
      </c>
      <c r="B33" s="14" t="s">
        <v>67</v>
      </c>
      <c r="C33" s="71"/>
      <c r="D33" s="71"/>
      <c r="E33" s="14">
        <v>0</v>
      </c>
      <c r="F33" s="14">
        <v>5</v>
      </c>
      <c r="G33" s="21">
        <v>3.2142857142857144</v>
      </c>
      <c r="H33" s="21">
        <v>0</v>
      </c>
      <c r="I33" s="14">
        <v>1</v>
      </c>
      <c r="J33" s="78">
        <v>1</v>
      </c>
      <c r="K33" s="14">
        <v>0</v>
      </c>
      <c r="L33" s="14">
        <v>3</v>
      </c>
      <c r="M33" s="14">
        <v>3</v>
      </c>
      <c r="N33" s="14">
        <v>3</v>
      </c>
      <c r="O33" s="78">
        <v>3</v>
      </c>
      <c r="P33" s="74">
        <v>22.214285714285715</v>
      </c>
    </row>
    <row r="34" spans="1:16" ht="24">
      <c r="A34" s="41" t="s">
        <v>252</v>
      </c>
      <c r="B34" s="1" t="s">
        <v>69</v>
      </c>
      <c r="C34" s="71"/>
      <c r="D34" s="71"/>
      <c r="E34" s="1">
        <v>0</v>
      </c>
      <c r="F34" s="1">
        <v>0</v>
      </c>
      <c r="G34" s="4">
        <v>2.1428571428571428</v>
      </c>
      <c r="H34" s="4">
        <v>5</v>
      </c>
      <c r="I34" s="1">
        <v>1</v>
      </c>
      <c r="J34" s="78">
        <v>3</v>
      </c>
      <c r="K34" s="1">
        <v>1</v>
      </c>
      <c r="L34" s="1">
        <v>3</v>
      </c>
      <c r="M34" s="1">
        <v>3</v>
      </c>
      <c r="N34" s="1">
        <v>3</v>
      </c>
      <c r="O34" s="78">
        <v>1</v>
      </c>
      <c r="P34" s="35">
        <v>22.142857142857142</v>
      </c>
    </row>
    <row r="35" spans="1:16" ht="24">
      <c r="A35" s="41" t="s">
        <v>268</v>
      </c>
      <c r="B35" s="1" t="s">
        <v>69</v>
      </c>
      <c r="C35" s="71">
        <v>2008</v>
      </c>
      <c r="D35" s="71">
        <v>2013</v>
      </c>
      <c r="E35" s="1">
        <v>4</v>
      </c>
      <c r="F35" s="1">
        <v>0</v>
      </c>
      <c r="G35" s="4">
        <v>1.1428571428571428</v>
      </c>
      <c r="H35" s="4">
        <v>5</v>
      </c>
      <c r="I35" s="1">
        <v>1</v>
      </c>
      <c r="J35" s="78">
        <v>1</v>
      </c>
      <c r="K35" s="1">
        <v>1</v>
      </c>
      <c r="L35" s="1">
        <v>2</v>
      </c>
      <c r="M35" s="1">
        <v>3</v>
      </c>
      <c r="N35" s="1">
        <v>3</v>
      </c>
      <c r="O35" s="78">
        <v>1</v>
      </c>
      <c r="P35" s="35">
        <v>22.142857142857142</v>
      </c>
    </row>
    <row r="36" spans="1:16" ht="36">
      <c r="A36" s="43" t="s">
        <v>307</v>
      </c>
      <c r="B36" s="1" t="s">
        <v>69</v>
      </c>
      <c r="C36" s="71">
        <v>2008</v>
      </c>
      <c r="D36" s="71" t="s">
        <v>226</v>
      </c>
      <c r="E36" s="1">
        <v>3</v>
      </c>
      <c r="F36" s="1">
        <v>0</v>
      </c>
      <c r="G36" s="4">
        <v>1.0714285714285714</v>
      </c>
      <c r="H36" s="4">
        <v>4</v>
      </c>
      <c r="I36" s="1">
        <v>1</v>
      </c>
      <c r="J36" s="78">
        <v>1</v>
      </c>
      <c r="K36" s="1">
        <v>3</v>
      </c>
      <c r="L36" s="1">
        <v>2</v>
      </c>
      <c r="M36" s="1">
        <v>3</v>
      </c>
      <c r="N36" s="1">
        <v>3</v>
      </c>
      <c r="O36" s="78">
        <v>1</v>
      </c>
      <c r="P36" s="35">
        <v>22.071428571428569</v>
      </c>
    </row>
    <row r="37" spans="1:16" ht="24">
      <c r="A37" s="41" t="s">
        <v>284</v>
      </c>
      <c r="B37" s="1" t="s">
        <v>79</v>
      </c>
      <c r="C37" s="71"/>
      <c r="D37" s="71"/>
      <c r="E37" s="1">
        <v>4</v>
      </c>
      <c r="F37" s="1">
        <v>0</v>
      </c>
      <c r="G37" s="4">
        <v>0.9285714285714286</v>
      </c>
      <c r="H37" s="4">
        <v>3</v>
      </c>
      <c r="I37" s="1">
        <v>1</v>
      </c>
      <c r="J37" s="78">
        <v>1</v>
      </c>
      <c r="K37" s="1">
        <v>0</v>
      </c>
      <c r="L37" s="1">
        <v>4</v>
      </c>
      <c r="M37" s="1">
        <v>4</v>
      </c>
      <c r="N37" s="1">
        <v>3</v>
      </c>
      <c r="O37" s="78">
        <v>1</v>
      </c>
      <c r="P37" s="35">
        <v>21.928571428571431</v>
      </c>
    </row>
    <row r="38" spans="1:16" ht="24">
      <c r="A38" s="41" t="s">
        <v>276</v>
      </c>
      <c r="B38" s="1" t="s">
        <v>69</v>
      </c>
      <c r="C38" s="71">
        <v>2006</v>
      </c>
      <c r="D38" s="71" t="s">
        <v>226</v>
      </c>
      <c r="E38" s="1">
        <v>4</v>
      </c>
      <c r="F38" s="1">
        <v>0</v>
      </c>
      <c r="G38" s="4">
        <v>0.9285714285714286</v>
      </c>
      <c r="H38" s="4">
        <v>4</v>
      </c>
      <c r="I38" s="1">
        <v>1</v>
      </c>
      <c r="J38" s="78">
        <v>1</v>
      </c>
      <c r="K38" s="1">
        <v>1</v>
      </c>
      <c r="L38" s="1">
        <v>1</v>
      </c>
      <c r="M38" s="1">
        <v>5</v>
      </c>
      <c r="N38" s="1">
        <v>3</v>
      </c>
      <c r="O38" s="78">
        <v>1</v>
      </c>
      <c r="P38" s="35">
        <v>21.928571428571431</v>
      </c>
    </row>
    <row r="39" spans="1:16" ht="24">
      <c r="A39" s="41" t="s">
        <v>310</v>
      </c>
      <c r="B39" s="1" t="s">
        <v>79</v>
      </c>
      <c r="C39" s="71"/>
      <c r="D39" s="71"/>
      <c r="E39" s="1">
        <v>4</v>
      </c>
      <c r="F39" s="1">
        <v>0</v>
      </c>
      <c r="G39" s="4">
        <v>0.7142857142857143</v>
      </c>
      <c r="H39" s="4">
        <v>3</v>
      </c>
      <c r="I39" s="1">
        <v>1</v>
      </c>
      <c r="J39" s="78">
        <v>3</v>
      </c>
      <c r="K39" s="1">
        <v>0</v>
      </c>
      <c r="L39" s="1">
        <v>3</v>
      </c>
      <c r="M39" s="1">
        <v>3</v>
      </c>
      <c r="N39" s="1">
        <v>3</v>
      </c>
      <c r="O39" s="78">
        <v>1</v>
      </c>
      <c r="P39" s="35">
        <v>21.714285714285715</v>
      </c>
    </row>
    <row r="40" spans="1:16" ht="24">
      <c r="A40" s="41" t="s">
        <v>261</v>
      </c>
      <c r="B40" s="1" t="s">
        <v>79</v>
      </c>
      <c r="C40" s="71"/>
      <c r="D40" s="71"/>
      <c r="E40" s="1">
        <v>3</v>
      </c>
      <c r="F40" s="1">
        <v>0</v>
      </c>
      <c r="G40" s="4">
        <v>0.5714285714285714</v>
      </c>
      <c r="H40" s="4">
        <v>3</v>
      </c>
      <c r="I40" s="1">
        <v>1</v>
      </c>
      <c r="J40" s="78">
        <v>1</v>
      </c>
      <c r="K40" s="1">
        <v>0</v>
      </c>
      <c r="L40" s="1">
        <v>4</v>
      </c>
      <c r="M40" s="1">
        <v>3</v>
      </c>
      <c r="N40" s="1">
        <v>3</v>
      </c>
      <c r="O40" s="78">
        <v>3</v>
      </c>
      <c r="P40" s="35">
        <v>21.571428571428569</v>
      </c>
    </row>
    <row r="41" spans="1:16" ht="36">
      <c r="A41" s="41" t="s">
        <v>298</v>
      </c>
      <c r="B41" s="1" t="s">
        <v>69</v>
      </c>
      <c r="C41" s="71">
        <v>2008</v>
      </c>
      <c r="D41" s="71">
        <v>2012</v>
      </c>
      <c r="E41" s="1">
        <v>3</v>
      </c>
      <c r="F41" s="1">
        <v>2</v>
      </c>
      <c r="G41" s="4">
        <v>1.3571428571428572</v>
      </c>
      <c r="H41" s="4">
        <v>4</v>
      </c>
      <c r="I41" s="1">
        <v>1</v>
      </c>
      <c r="J41" s="78">
        <v>1</v>
      </c>
      <c r="K41" s="1">
        <v>0</v>
      </c>
      <c r="L41" s="1">
        <v>3</v>
      </c>
      <c r="M41" s="1">
        <v>2</v>
      </c>
      <c r="N41" s="1">
        <v>3</v>
      </c>
      <c r="O41" s="78">
        <v>1</v>
      </c>
      <c r="P41" s="35">
        <v>21.357142857142858</v>
      </c>
    </row>
    <row r="42" spans="1:16" ht="24">
      <c r="A42" s="41" t="s">
        <v>279</v>
      </c>
      <c r="B42" s="1" t="s">
        <v>79</v>
      </c>
      <c r="C42" s="71">
        <v>2009</v>
      </c>
      <c r="D42" s="71">
        <v>2014</v>
      </c>
      <c r="E42" s="1">
        <v>1</v>
      </c>
      <c r="F42" s="1">
        <v>5</v>
      </c>
      <c r="G42" s="4">
        <v>1.7857142857142858</v>
      </c>
      <c r="H42" s="4">
        <v>1</v>
      </c>
      <c r="I42" s="1">
        <v>1</v>
      </c>
      <c r="J42" s="78">
        <v>1</v>
      </c>
      <c r="K42" s="1">
        <v>0</v>
      </c>
      <c r="L42" s="1">
        <v>3</v>
      </c>
      <c r="M42" s="1">
        <v>3</v>
      </c>
      <c r="N42" s="1">
        <v>3</v>
      </c>
      <c r="O42" s="78">
        <v>1</v>
      </c>
      <c r="P42" s="35">
        <v>20.785714285714285</v>
      </c>
    </row>
    <row r="43" spans="1:16" ht="24">
      <c r="A43" s="41" t="s">
        <v>248</v>
      </c>
      <c r="B43" s="1" t="s">
        <v>79</v>
      </c>
      <c r="C43" s="71">
        <v>2010</v>
      </c>
      <c r="D43" s="71" t="s">
        <v>226</v>
      </c>
      <c r="E43" s="1">
        <v>2</v>
      </c>
      <c r="F43" s="1">
        <v>0</v>
      </c>
      <c r="G43" s="4">
        <v>0.5</v>
      </c>
      <c r="H43" s="4">
        <v>3</v>
      </c>
      <c r="I43" s="1">
        <v>1</v>
      </c>
      <c r="J43" s="78">
        <v>3</v>
      </c>
      <c r="K43" s="1">
        <v>1</v>
      </c>
      <c r="L43" s="1">
        <v>3</v>
      </c>
      <c r="M43" s="1">
        <v>3</v>
      </c>
      <c r="N43" s="1">
        <v>3</v>
      </c>
      <c r="O43" s="78">
        <v>1</v>
      </c>
      <c r="P43" s="35">
        <v>20.5</v>
      </c>
    </row>
    <row r="44" spans="1:16" ht="24">
      <c r="A44" s="41" t="s">
        <v>269</v>
      </c>
      <c r="B44" s="1" t="s">
        <v>79</v>
      </c>
      <c r="C44" s="71"/>
      <c r="D44" s="71"/>
      <c r="E44" s="1">
        <v>1</v>
      </c>
      <c r="F44" s="1">
        <v>0</v>
      </c>
      <c r="G44" s="4">
        <v>0.2857142857142857</v>
      </c>
      <c r="H44" s="4">
        <v>3</v>
      </c>
      <c r="I44" s="1">
        <v>1</v>
      </c>
      <c r="J44" s="78">
        <v>3</v>
      </c>
      <c r="K44" s="1">
        <v>0</v>
      </c>
      <c r="L44" s="1">
        <v>5</v>
      </c>
      <c r="M44" s="1">
        <v>3</v>
      </c>
      <c r="N44" s="1">
        <v>3</v>
      </c>
      <c r="O44" s="78">
        <v>1</v>
      </c>
      <c r="P44" s="35">
        <v>20.285714285714285</v>
      </c>
    </row>
    <row r="45" spans="1:16" ht="24">
      <c r="A45" s="41" t="s">
        <v>277</v>
      </c>
      <c r="B45" s="1" t="s">
        <v>79</v>
      </c>
      <c r="C45" s="71">
        <v>2010</v>
      </c>
      <c r="D45" s="71" t="s">
        <v>226</v>
      </c>
      <c r="E45" s="1"/>
      <c r="F45" s="1">
        <v>0</v>
      </c>
      <c r="G45" s="4">
        <v>0.21428571428571427</v>
      </c>
      <c r="H45" s="4">
        <v>1</v>
      </c>
      <c r="I45" s="1">
        <v>1</v>
      </c>
      <c r="J45" s="78">
        <v>3</v>
      </c>
      <c r="K45" s="1">
        <v>5</v>
      </c>
      <c r="L45" s="1">
        <v>3</v>
      </c>
      <c r="M45" s="1">
        <v>3</v>
      </c>
      <c r="N45" s="1">
        <v>1</v>
      </c>
      <c r="O45" s="78">
        <v>3</v>
      </c>
      <c r="P45" s="74">
        <v>20.214285714285715</v>
      </c>
    </row>
    <row r="46" spans="1:16" ht="24">
      <c r="A46" s="41" t="s">
        <v>250</v>
      </c>
      <c r="B46" s="1" t="s">
        <v>67</v>
      </c>
      <c r="C46" s="71">
        <v>2006</v>
      </c>
      <c r="D46" s="71">
        <v>2012</v>
      </c>
      <c r="E46" s="1">
        <v>0</v>
      </c>
      <c r="F46" s="1">
        <v>1</v>
      </c>
      <c r="G46" s="4">
        <v>1.2142857142857142</v>
      </c>
      <c r="H46" s="4">
        <v>5</v>
      </c>
      <c r="I46" s="1">
        <v>1</v>
      </c>
      <c r="J46" s="78">
        <v>1</v>
      </c>
      <c r="K46" s="1">
        <v>0</v>
      </c>
      <c r="L46" s="1">
        <v>2</v>
      </c>
      <c r="M46" s="1">
        <v>3</v>
      </c>
      <c r="N46" s="1">
        <v>3</v>
      </c>
      <c r="O46" s="78">
        <v>3</v>
      </c>
      <c r="P46" s="74">
        <v>20.214285714285715</v>
      </c>
    </row>
    <row r="47" spans="1:16" ht="24">
      <c r="A47" s="41" t="s">
        <v>257</v>
      </c>
      <c r="B47" s="1" t="s">
        <v>67</v>
      </c>
      <c r="C47" s="71"/>
      <c r="D47" s="71"/>
      <c r="E47" s="1">
        <v>3</v>
      </c>
      <c r="F47" s="1">
        <v>0</v>
      </c>
      <c r="G47" s="4">
        <v>1.1428571428571428</v>
      </c>
      <c r="H47" s="4">
        <v>3</v>
      </c>
      <c r="I47" s="1">
        <v>1</v>
      </c>
      <c r="J47" s="78">
        <v>1</v>
      </c>
      <c r="K47" s="1">
        <v>1</v>
      </c>
      <c r="L47" s="1">
        <v>5</v>
      </c>
      <c r="M47" s="1">
        <v>1</v>
      </c>
      <c r="N47" s="1">
        <v>1</v>
      </c>
      <c r="O47" s="78">
        <v>3</v>
      </c>
      <c r="P47" s="35">
        <v>20.142857142857142</v>
      </c>
    </row>
    <row r="48" spans="1:16" ht="24">
      <c r="A48" s="43" t="s">
        <v>281</v>
      </c>
      <c r="B48" s="1" t="s">
        <v>69</v>
      </c>
      <c r="C48" s="71"/>
      <c r="D48" s="71"/>
      <c r="E48" s="1">
        <v>3</v>
      </c>
      <c r="F48" s="1">
        <v>0</v>
      </c>
      <c r="G48" s="4">
        <v>1.1428571428571428</v>
      </c>
      <c r="H48" s="4">
        <v>3</v>
      </c>
      <c r="I48" s="1">
        <v>1</v>
      </c>
      <c r="J48" s="78">
        <v>1</v>
      </c>
      <c r="K48" s="1">
        <v>0</v>
      </c>
      <c r="L48" s="1">
        <v>4</v>
      </c>
      <c r="M48" s="1">
        <v>3</v>
      </c>
      <c r="N48" s="1">
        <v>3</v>
      </c>
      <c r="O48" s="78">
        <v>1</v>
      </c>
      <c r="P48" s="35">
        <v>20.142857142857142</v>
      </c>
    </row>
    <row r="49" spans="1:16" ht="24">
      <c r="A49" s="42" t="s">
        <v>283</v>
      </c>
      <c r="B49" s="14" t="s">
        <v>69</v>
      </c>
      <c r="C49" s="71">
        <v>2010</v>
      </c>
      <c r="D49" s="71" t="s">
        <v>226</v>
      </c>
      <c r="E49" s="14">
        <v>0</v>
      </c>
      <c r="F49" s="14">
        <v>1</v>
      </c>
      <c r="G49" s="21">
        <v>1.0714285714285714</v>
      </c>
      <c r="H49" s="21">
        <v>5</v>
      </c>
      <c r="I49" s="14">
        <v>1</v>
      </c>
      <c r="J49" s="78">
        <v>1</v>
      </c>
      <c r="K49" s="14">
        <v>0</v>
      </c>
      <c r="L49" s="14">
        <v>2</v>
      </c>
      <c r="M49" s="14">
        <v>3</v>
      </c>
      <c r="N49" s="14">
        <v>3</v>
      </c>
      <c r="O49" s="78">
        <v>3</v>
      </c>
      <c r="P49" s="74">
        <v>20.071428571428569</v>
      </c>
    </row>
    <row r="50" spans="1:16" ht="24">
      <c r="A50" s="41" t="s">
        <v>311</v>
      </c>
      <c r="B50" s="1" t="s">
        <v>69</v>
      </c>
      <c r="C50" s="71">
        <v>2008</v>
      </c>
      <c r="D50" s="71" t="s">
        <v>226</v>
      </c>
      <c r="E50" s="1">
        <v>0</v>
      </c>
      <c r="F50" s="1">
        <v>0</v>
      </c>
      <c r="G50" s="4">
        <v>0.9285714285714286</v>
      </c>
      <c r="H50" s="4">
        <v>1</v>
      </c>
      <c r="I50" s="1">
        <v>1</v>
      </c>
      <c r="J50" s="78">
        <v>3</v>
      </c>
      <c r="K50" s="1">
        <v>5</v>
      </c>
      <c r="L50" s="1">
        <v>2</v>
      </c>
      <c r="M50" s="1">
        <v>3</v>
      </c>
      <c r="N50" s="1">
        <v>1</v>
      </c>
      <c r="O50" s="78">
        <v>3</v>
      </c>
      <c r="P50" s="35">
        <v>19.928571428571431</v>
      </c>
    </row>
    <row r="51" spans="1:16" ht="36">
      <c r="A51" s="41" t="s">
        <v>287</v>
      </c>
      <c r="B51" s="1" t="s">
        <v>69</v>
      </c>
      <c r="C51" s="71">
        <v>2010</v>
      </c>
      <c r="D51" s="71" t="s">
        <v>226</v>
      </c>
      <c r="E51" s="1">
        <v>4</v>
      </c>
      <c r="F51" s="1">
        <v>0</v>
      </c>
      <c r="G51" s="4">
        <v>1.8571428571428572</v>
      </c>
      <c r="H51" s="4">
        <v>3</v>
      </c>
      <c r="I51" s="1">
        <v>1</v>
      </c>
      <c r="J51" s="78">
        <v>1</v>
      </c>
      <c r="K51" s="1">
        <v>1</v>
      </c>
      <c r="L51" s="1">
        <v>1</v>
      </c>
      <c r="M51" s="1">
        <v>1</v>
      </c>
      <c r="N51" s="1">
        <v>3</v>
      </c>
      <c r="O51" s="78">
        <v>3</v>
      </c>
      <c r="P51" s="35">
        <v>19.857142857142858</v>
      </c>
    </row>
    <row r="52" spans="1:16" ht="24">
      <c r="A52" s="41" t="s">
        <v>292</v>
      </c>
      <c r="B52" s="1" t="s">
        <v>67</v>
      </c>
      <c r="C52" s="71"/>
      <c r="D52" s="71"/>
      <c r="E52" s="1">
        <v>1</v>
      </c>
      <c r="F52" s="1">
        <v>0</v>
      </c>
      <c r="G52" s="4">
        <v>0.5714285714285714</v>
      </c>
      <c r="H52" s="4">
        <v>3</v>
      </c>
      <c r="I52" s="1">
        <v>1</v>
      </c>
      <c r="J52" s="78">
        <v>3</v>
      </c>
      <c r="K52" s="1">
        <v>0</v>
      </c>
      <c r="L52" s="1">
        <v>4</v>
      </c>
      <c r="M52" s="1">
        <v>3</v>
      </c>
      <c r="N52" s="1">
        <v>3</v>
      </c>
      <c r="O52" s="78">
        <v>1</v>
      </c>
      <c r="P52" s="35">
        <v>19.571428571428569</v>
      </c>
    </row>
    <row r="53" spans="1:16" ht="24">
      <c r="A53" s="41" t="s">
        <v>251</v>
      </c>
      <c r="B53" s="1" t="s">
        <v>67</v>
      </c>
      <c r="C53" s="71"/>
      <c r="D53" s="71"/>
      <c r="E53" s="1"/>
      <c r="F53" s="1">
        <v>0</v>
      </c>
      <c r="G53" s="4">
        <v>3.4285714285714284</v>
      </c>
      <c r="H53" s="4">
        <v>0</v>
      </c>
      <c r="I53" s="1">
        <v>1</v>
      </c>
      <c r="J53" s="78">
        <v>1</v>
      </c>
      <c r="K53" s="1">
        <v>4</v>
      </c>
      <c r="L53" s="1">
        <v>3</v>
      </c>
      <c r="M53" s="1">
        <v>3</v>
      </c>
      <c r="N53" s="1">
        <v>3</v>
      </c>
      <c r="O53" s="78">
        <v>1</v>
      </c>
      <c r="P53" s="35">
        <v>19.428571428571431</v>
      </c>
    </row>
    <row r="54" spans="1:16" ht="24">
      <c r="A54" s="41" t="s">
        <v>291</v>
      </c>
      <c r="B54" s="1" t="s">
        <v>69</v>
      </c>
      <c r="C54" s="71"/>
      <c r="D54" s="71"/>
      <c r="E54" s="1">
        <v>0</v>
      </c>
      <c r="F54" s="1">
        <v>1</v>
      </c>
      <c r="G54" s="4">
        <v>1.2142857142857142</v>
      </c>
      <c r="H54" s="4">
        <v>4</v>
      </c>
      <c r="I54" s="1">
        <v>1</v>
      </c>
      <c r="J54" s="78">
        <v>1</v>
      </c>
      <c r="K54" s="1">
        <v>0</v>
      </c>
      <c r="L54" s="1">
        <v>2</v>
      </c>
      <c r="M54" s="1">
        <v>3</v>
      </c>
      <c r="N54" s="1">
        <v>5</v>
      </c>
      <c r="O54" s="78">
        <v>1</v>
      </c>
      <c r="P54" s="35">
        <v>19.214285714285715</v>
      </c>
    </row>
    <row r="55" spans="1:16" ht="24">
      <c r="A55" s="41" t="s">
        <v>301</v>
      </c>
      <c r="B55" s="1" t="s">
        <v>67</v>
      </c>
      <c r="C55" s="71"/>
      <c r="D55" s="71"/>
      <c r="E55" s="1">
        <v>0</v>
      </c>
      <c r="F55" s="1">
        <v>2</v>
      </c>
      <c r="G55" s="4">
        <v>1.7857142857142858</v>
      </c>
      <c r="H55" s="4">
        <v>0</v>
      </c>
      <c r="I55" s="1">
        <v>1</v>
      </c>
      <c r="J55" s="78">
        <v>1</v>
      </c>
      <c r="K55" s="1">
        <v>3</v>
      </c>
      <c r="L55" s="1">
        <v>3</v>
      </c>
      <c r="M55" s="1">
        <v>3</v>
      </c>
      <c r="N55" s="1">
        <v>3</v>
      </c>
      <c r="O55" s="78">
        <v>1</v>
      </c>
      <c r="P55" s="35">
        <v>18.785714285714285</v>
      </c>
    </row>
    <row r="56" spans="1:16" ht="24">
      <c r="A56" s="41" t="s">
        <v>263</v>
      </c>
      <c r="B56" s="1" t="s">
        <v>69</v>
      </c>
      <c r="C56" s="71">
        <v>2007</v>
      </c>
      <c r="D56" s="71" t="s">
        <v>226</v>
      </c>
      <c r="E56" s="1">
        <v>2</v>
      </c>
      <c r="F56" s="1">
        <v>0</v>
      </c>
      <c r="G56" s="4">
        <v>0.7142857142857143</v>
      </c>
      <c r="H56" s="4">
        <v>3</v>
      </c>
      <c r="I56" s="1">
        <v>1</v>
      </c>
      <c r="J56" s="78">
        <v>1</v>
      </c>
      <c r="K56" s="1">
        <v>1</v>
      </c>
      <c r="L56" s="1">
        <v>4</v>
      </c>
      <c r="M56" s="1">
        <v>2</v>
      </c>
      <c r="N56" s="1">
        <v>3</v>
      </c>
      <c r="O56" s="78">
        <v>1</v>
      </c>
      <c r="P56" s="35">
        <v>18.714285714285715</v>
      </c>
    </row>
    <row r="57" spans="1:16" ht="24">
      <c r="A57" s="41" t="s">
        <v>271</v>
      </c>
      <c r="B57" s="1" t="s">
        <v>69</v>
      </c>
      <c r="C57" s="71"/>
      <c r="D57" s="71"/>
      <c r="E57" s="1">
        <v>2</v>
      </c>
      <c r="F57" s="1">
        <v>0</v>
      </c>
      <c r="G57" s="4">
        <v>0.6428571428571429</v>
      </c>
      <c r="H57" s="4">
        <v>3</v>
      </c>
      <c r="I57" s="1">
        <v>1</v>
      </c>
      <c r="J57" s="78">
        <v>1</v>
      </c>
      <c r="K57" s="1">
        <v>0</v>
      </c>
      <c r="L57" s="1">
        <v>4</v>
      </c>
      <c r="M57" s="1">
        <v>3</v>
      </c>
      <c r="N57" s="1">
        <v>3</v>
      </c>
      <c r="O57" s="78">
        <v>1</v>
      </c>
      <c r="P57" s="35">
        <v>18.642857142857142</v>
      </c>
    </row>
    <row r="58" spans="1:16" ht="24">
      <c r="A58" s="41" t="s">
        <v>273</v>
      </c>
      <c r="B58" s="1" t="s">
        <v>67</v>
      </c>
      <c r="C58" s="71"/>
      <c r="D58" s="71"/>
      <c r="E58" s="1"/>
      <c r="F58" s="1">
        <v>0</v>
      </c>
      <c r="G58" s="4">
        <v>0.35714285714285715</v>
      </c>
      <c r="H58" s="4">
        <v>0</v>
      </c>
      <c r="I58" s="1">
        <v>0</v>
      </c>
      <c r="J58" s="78">
        <v>3</v>
      </c>
      <c r="K58" s="1">
        <v>0</v>
      </c>
      <c r="L58" s="1">
        <v>5</v>
      </c>
      <c r="M58" s="1">
        <v>4</v>
      </c>
      <c r="N58" s="1">
        <v>3</v>
      </c>
      <c r="O58" s="78">
        <v>3</v>
      </c>
      <c r="P58" s="35">
        <v>18.357142857142858</v>
      </c>
    </row>
    <row r="59" spans="1:16" ht="36">
      <c r="A59" s="44" t="s">
        <v>290</v>
      </c>
      <c r="B59" s="12" t="s">
        <v>67</v>
      </c>
      <c r="C59" s="71"/>
      <c r="D59" s="71"/>
      <c r="E59" s="12">
        <v>1</v>
      </c>
      <c r="F59" s="12">
        <v>0</v>
      </c>
      <c r="G59" s="13">
        <v>1.3571428571428572</v>
      </c>
      <c r="H59" s="13">
        <v>3</v>
      </c>
      <c r="I59" s="12">
        <v>1</v>
      </c>
      <c r="J59" s="78">
        <v>1</v>
      </c>
      <c r="K59" s="12">
        <v>0</v>
      </c>
      <c r="L59" s="12">
        <v>4</v>
      </c>
      <c r="M59" s="12">
        <v>3</v>
      </c>
      <c r="N59" s="12">
        <v>3</v>
      </c>
      <c r="O59" s="78">
        <v>1</v>
      </c>
      <c r="P59" s="74">
        <v>18.357142857142858</v>
      </c>
    </row>
    <row r="60" spans="1:16" ht="24">
      <c r="A60" s="41" t="s">
        <v>255</v>
      </c>
      <c r="B60" s="1" t="s">
        <v>67</v>
      </c>
      <c r="C60" s="71"/>
      <c r="D60" s="71"/>
      <c r="E60" s="1"/>
      <c r="F60" s="1">
        <v>0</v>
      </c>
      <c r="G60" s="4">
        <v>0.35714285714285715</v>
      </c>
      <c r="H60" s="4">
        <v>0</v>
      </c>
      <c r="I60" s="1">
        <v>0</v>
      </c>
      <c r="J60" s="78">
        <v>5</v>
      </c>
      <c r="K60" s="1">
        <v>0</v>
      </c>
      <c r="L60" s="1">
        <v>4</v>
      </c>
      <c r="M60" s="1">
        <v>3</v>
      </c>
      <c r="N60" s="1">
        <v>1</v>
      </c>
      <c r="O60" s="78">
        <v>5</v>
      </c>
      <c r="P60" s="74">
        <v>18.357142857142858</v>
      </c>
    </row>
    <row r="61" spans="1:16" ht="24">
      <c r="A61" s="41" t="s">
        <v>303</v>
      </c>
      <c r="B61" s="1" t="s">
        <v>69</v>
      </c>
      <c r="C61" s="71"/>
      <c r="D61" s="71"/>
      <c r="E61" s="1">
        <v>0</v>
      </c>
      <c r="F61" s="1">
        <v>0</v>
      </c>
      <c r="G61" s="4">
        <v>1.3571428571428572</v>
      </c>
      <c r="H61" s="4">
        <v>5</v>
      </c>
      <c r="I61" s="1">
        <v>1</v>
      </c>
      <c r="J61" s="78">
        <v>1</v>
      </c>
      <c r="K61" s="1">
        <v>1</v>
      </c>
      <c r="L61" s="1">
        <v>2</v>
      </c>
      <c r="M61" s="1">
        <v>1</v>
      </c>
      <c r="N61" s="1">
        <v>5</v>
      </c>
      <c r="O61" s="78">
        <v>1</v>
      </c>
      <c r="P61" s="35">
        <v>18.357142857142858</v>
      </c>
    </row>
    <row r="62" spans="1:16" ht="24">
      <c r="A62" s="41" t="s">
        <v>265</v>
      </c>
      <c r="B62" s="1" t="s">
        <v>67</v>
      </c>
      <c r="C62" s="71"/>
      <c r="D62" s="71"/>
      <c r="E62" s="1"/>
      <c r="F62" s="1">
        <v>0</v>
      </c>
      <c r="G62" s="4">
        <v>2.2857142857142856</v>
      </c>
      <c r="H62" s="4">
        <v>0</v>
      </c>
      <c r="I62" s="1">
        <v>1</v>
      </c>
      <c r="J62" s="78">
        <v>1</v>
      </c>
      <c r="K62" s="1">
        <v>0</v>
      </c>
      <c r="L62" s="1">
        <v>5</v>
      </c>
      <c r="M62" s="1">
        <v>3</v>
      </c>
      <c r="N62" s="1">
        <v>5</v>
      </c>
      <c r="O62" s="78">
        <v>1</v>
      </c>
      <c r="P62" s="35">
        <v>18.285714285714285</v>
      </c>
    </row>
    <row r="63" spans="1:16" ht="24">
      <c r="A63" s="41" t="s">
        <v>245</v>
      </c>
      <c r="B63" s="1" t="s">
        <v>67</v>
      </c>
      <c r="C63" s="73"/>
      <c r="D63" s="73"/>
      <c r="E63" s="1">
        <v>0</v>
      </c>
      <c r="F63" s="1">
        <v>0</v>
      </c>
      <c r="G63" s="4">
        <v>0.2857142857142857</v>
      </c>
      <c r="H63" s="4">
        <v>0</v>
      </c>
      <c r="I63" s="1">
        <v>1</v>
      </c>
      <c r="J63" s="78">
        <v>3</v>
      </c>
      <c r="K63" s="1">
        <v>3</v>
      </c>
      <c r="L63" s="1">
        <v>4</v>
      </c>
      <c r="M63" s="1">
        <v>5</v>
      </c>
      <c r="N63" s="1">
        <v>1</v>
      </c>
      <c r="O63" s="78">
        <v>1</v>
      </c>
      <c r="P63" s="35">
        <v>18.285714285714285</v>
      </c>
    </row>
    <row r="64" spans="1:16" ht="24">
      <c r="A64" s="41" t="s">
        <v>288</v>
      </c>
      <c r="B64" s="1" t="s">
        <v>67</v>
      </c>
      <c r="C64" s="71"/>
      <c r="D64" s="71"/>
      <c r="E64" s="1">
        <v>0</v>
      </c>
      <c r="F64" s="1">
        <v>0</v>
      </c>
      <c r="G64" s="4">
        <v>0.2857142857142857</v>
      </c>
      <c r="H64" s="4">
        <v>0</v>
      </c>
      <c r="I64" s="1">
        <v>1</v>
      </c>
      <c r="J64" s="78">
        <v>1</v>
      </c>
      <c r="K64" s="1">
        <v>5</v>
      </c>
      <c r="L64" s="1">
        <v>2</v>
      </c>
      <c r="M64" s="1">
        <v>5</v>
      </c>
      <c r="N64" s="1">
        <v>1</v>
      </c>
      <c r="O64" s="78">
        <v>3</v>
      </c>
      <c r="P64" s="74">
        <v>18.285714285714285</v>
      </c>
    </row>
    <row r="65" spans="1:16" ht="24">
      <c r="A65" s="41" t="s">
        <v>260</v>
      </c>
      <c r="B65" s="1" t="s">
        <v>67</v>
      </c>
      <c r="C65" s="71"/>
      <c r="D65" s="71"/>
      <c r="E65" s="1">
        <v>3</v>
      </c>
      <c r="F65" s="1">
        <v>0</v>
      </c>
      <c r="G65" s="4">
        <v>0.21428571428571427</v>
      </c>
      <c r="H65" s="4">
        <v>3</v>
      </c>
      <c r="I65" s="1">
        <v>1</v>
      </c>
      <c r="J65" s="78">
        <v>1</v>
      </c>
      <c r="K65" s="1">
        <v>0</v>
      </c>
      <c r="L65" s="1">
        <v>4</v>
      </c>
      <c r="M65" s="1">
        <v>4</v>
      </c>
      <c r="N65" s="1">
        <v>1</v>
      </c>
      <c r="O65" s="78">
        <v>1</v>
      </c>
      <c r="P65" s="35">
        <v>18.214285714285715</v>
      </c>
    </row>
    <row r="66" spans="1:16" ht="36">
      <c r="A66" s="41" t="s">
        <v>243</v>
      </c>
      <c r="B66" s="1" t="s">
        <v>69</v>
      </c>
      <c r="C66" s="71">
        <v>2007</v>
      </c>
      <c r="D66" s="71" t="s">
        <v>226</v>
      </c>
      <c r="E66" s="1">
        <v>0</v>
      </c>
      <c r="F66" s="1">
        <v>1</v>
      </c>
      <c r="G66" s="4">
        <v>0.8571428571428571</v>
      </c>
      <c r="H66" s="4">
        <v>3</v>
      </c>
      <c r="I66" s="1">
        <v>1</v>
      </c>
      <c r="J66" s="78">
        <v>1</v>
      </c>
      <c r="K66" s="1">
        <v>0</v>
      </c>
      <c r="L66" s="1">
        <v>3</v>
      </c>
      <c r="M66" s="1">
        <v>2</v>
      </c>
      <c r="N66" s="1">
        <v>3</v>
      </c>
      <c r="O66" s="78">
        <v>3</v>
      </c>
      <c r="P66" s="35">
        <v>17.857142857142858</v>
      </c>
    </row>
    <row r="67" spans="1:16" ht="24">
      <c r="A67" s="41" t="s">
        <v>274</v>
      </c>
      <c r="B67" s="1" t="s">
        <v>69</v>
      </c>
      <c r="C67" s="71">
        <v>2007</v>
      </c>
      <c r="D67" s="71">
        <v>2013</v>
      </c>
      <c r="E67" s="1">
        <v>0</v>
      </c>
      <c r="F67" s="1">
        <v>1</v>
      </c>
      <c r="G67" s="4">
        <v>0.7857142857142857</v>
      </c>
      <c r="H67" s="4">
        <v>0</v>
      </c>
      <c r="I67" s="1">
        <v>1</v>
      </c>
      <c r="J67" s="78">
        <v>3</v>
      </c>
      <c r="K67" s="1">
        <v>4</v>
      </c>
      <c r="L67" s="1">
        <v>2</v>
      </c>
      <c r="M67" s="1">
        <v>2</v>
      </c>
      <c r="N67" s="1">
        <v>1</v>
      </c>
      <c r="O67" s="78">
        <v>3</v>
      </c>
      <c r="P67" s="35">
        <v>17.785714285714285</v>
      </c>
    </row>
    <row r="68" spans="1:16" ht="24">
      <c r="A68" s="41" t="s">
        <v>308</v>
      </c>
      <c r="B68" s="1" t="s">
        <v>67</v>
      </c>
      <c r="C68" s="71"/>
      <c r="D68" s="71"/>
      <c r="E68" s="1">
        <v>3</v>
      </c>
      <c r="F68" s="1">
        <v>0</v>
      </c>
      <c r="G68" s="4">
        <v>0.6428571428571429</v>
      </c>
      <c r="H68" s="4">
        <v>3</v>
      </c>
      <c r="I68" s="1">
        <v>1</v>
      </c>
      <c r="J68" s="78">
        <v>1</v>
      </c>
      <c r="K68" s="1">
        <v>0</v>
      </c>
      <c r="L68" s="1">
        <v>4</v>
      </c>
      <c r="M68" s="1">
        <v>3</v>
      </c>
      <c r="N68" s="1">
        <v>1</v>
      </c>
      <c r="O68" s="78">
        <v>1</v>
      </c>
      <c r="P68" s="35">
        <v>17.642857142857142</v>
      </c>
    </row>
    <row r="69" spans="1:16" ht="24">
      <c r="A69" s="41" t="s">
        <v>278</v>
      </c>
      <c r="B69" s="1" t="s">
        <v>79</v>
      </c>
      <c r="C69" s="71"/>
      <c r="D69" s="71"/>
      <c r="E69" s="1"/>
      <c r="F69" s="1">
        <v>0</v>
      </c>
      <c r="G69" s="4">
        <v>2.6428571428571428</v>
      </c>
      <c r="H69" s="4">
        <v>0</v>
      </c>
      <c r="I69" s="1">
        <v>1</v>
      </c>
      <c r="J69" s="78">
        <v>1</v>
      </c>
      <c r="K69" s="1">
        <v>0</v>
      </c>
      <c r="L69" s="1">
        <v>4</v>
      </c>
      <c r="M69" s="1">
        <v>5</v>
      </c>
      <c r="N69" s="1">
        <v>3</v>
      </c>
      <c r="O69" s="78">
        <v>1</v>
      </c>
      <c r="P69" s="35">
        <v>17.642857142857142</v>
      </c>
    </row>
    <row r="70" spans="1:16" ht="24">
      <c r="A70" s="41" t="s">
        <v>266</v>
      </c>
      <c r="B70" s="1" t="s">
        <v>67</v>
      </c>
      <c r="C70" s="71">
        <v>2004</v>
      </c>
      <c r="D70" s="71" t="s">
        <v>226</v>
      </c>
      <c r="E70" s="1">
        <v>1</v>
      </c>
      <c r="F70" s="1">
        <v>0</v>
      </c>
      <c r="G70" s="4">
        <v>0.5714285714285714</v>
      </c>
      <c r="H70" s="4">
        <v>3</v>
      </c>
      <c r="I70" s="1">
        <v>1</v>
      </c>
      <c r="J70" s="78">
        <v>1</v>
      </c>
      <c r="K70" s="1">
        <v>0</v>
      </c>
      <c r="L70" s="1">
        <v>4</v>
      </c>
      <c r="M70" s="1">
        <v>3</v>
      </c>
      <c r="N70" s="1">
        <v>3</v>
      </c>
      <c r="O70" s="78">
        <v>1</v>
      </c>
      <c r="P70" s="74">
        <v>17.571428571428569</v>
      </c>
    </row>
    <row r="71" spans="1:16" ht="24">
      <c r="A71" s="41" t="s">
        <v>300</v>
      </c>
      <c r="B71" s="1" t="s">
        <v>67</v>
      </c>
      <c r="C71" s="71"/>
      <c r="D71" s="71"/>
      <c r="E71" s="1">
        <v>0</v>
      </c>
      <c r="F71" s="1">
        <v>3</v>
      </c>
      <c r="G71" s="4">
        <v>1.5714285714285714</v>
      </c>
      <c r="H71" s="4">
        <v>0</v>
      </c>
      <c r="I71" s="1">
        <v>1</v>
      </c>
      <c r="J71" s="78">
        <v>3</v>
      </c>
      <c r="K71" s="1">
        <v>0</v>
      </c>
      <c r="L71" s="1">
        <v>1</v>
      </c>
      <c r="M71" s="1">
        <v>2</v>
      </c>
      <c r="N71" s="1">
        <v>3</v>
      </c>
      <c r="O71" s="78">
        <v>3</v>
      </c>
      <c r="P71" s="35">
        <v>17.571428571428569</v>
      </c>
    </row>
    <row r="72" spans="1:16" ht="24">
      <c r="A72" s="41" t="s">
        <v>314</v>
      </c>
      <c r="B72" s="1" t="s">
        <v>69</v>
      </c>
      <c r="C72" s="71"/>
      <c r="D72" s="71"/>
      <c r="E72" s="1">
        <v>0</v>
      </c>
      <c r="F72" s="1">
        <v>0</v>
      </c>
      <c r="G72" s="4">
        <v>1.4285714285714286</v>
      </c>
      <c r="H72" s="4">
        <v>3</v>
      </c>
      <c r="I72" s="1">
        <v>1</v>
      </c>
      <c r="J72" s="78">
        <v>1</v>
      </c>
      <c r="K72" s="1">
        <v>0</v>
      </c>
      <c r="L72" s="1">
        <v>2</v>
      </c>
      <c r="M72" s="1">
        <v>1</v>
      </c>
      <c r="N72" s="1">
        <v>5</v>
      </c>
      <c r="O72" s="78">
        <v>3</v>
      </c>
      <c r="P72" s="35">
        <v>17.428571428571431</v>
      </c>
    </row>
    <row r="73" spans="1:16" ht="24">
      <c r="A73" s="41" t="s">
        <v>244</v>
      </c>
      <c r="B73" s="1" t="s">
        <v>69</v>
      </c>
      <c r="C73" s="71">
        <v>2006</v>
      </c>
      <c r="D73" s="71" t="s">
        <v>226</v>
      </c>
      <c r="E73" s="1">
        <v>4</v>
      </c>
      <c r="F73" s="1">
        <v>0</v>
      </c>
      <c r="G73" s="4">
        <v>1.0714285714285714</v>
      </c>
      <c r="H73" s="4">
        <v>4</v>
      </c>
      <c r="I73" s="1">
        <v>1</v>
      </c>
      <c r="J73" s="78">
        <v>1</v>
      </c>
      <c r="K73" s="1">
        <v>0</v>
      </c>
      <c r="L73" s="1">
        <v>1</v>
      </c>
      <c r="M73" s="1">
        <v>1</v>
      </c>
      <c r="N73" s="1">
        <v>3</v>
      </c>
      <c r="O73" s="78">
        <v>1</v>
      </c>
      <c r="P73" s="35">
        <v>17.071428571428569</v>
      </c>
    </row>
    <row r="74" spans="1:16" ht="24">
      <c r="A74" s="41" t="s">
        <v>296</v>
      </c>
      <c r="B74" s="1" t="s">
        <v>67</v>
      </c>
      <c r="C74" s="71"/>
      <c r="D74" s="71"/>
      <c r="E74" s="1">
        <v>0</v>
      </c>
      <c r="F74" s="1">
        <v>0</v>
      </c>
      <c r="G74" s="4">
        <v>1.1428571428571428</v>
      </c>
      <c r="H74" s="4">
        <v>0</v>
      </c>
      <c r="I74" s="1">
        <v>1</v>
      </c>
      <c r="J74" s="78">
        <v>1</v>
      </c>
      <c r="K74" s="1">
        <v>4</v>
      </c>
      <c r="L74" s="1">
        <v>2</v>
      </c>
      <c r="M74" s="1">
        <v>3</v>
      </c>
      <c r="N74" s="1">
        <v>3</v>
      </c>
      <c r="O74" s="78">
        <v>1</v>
      </c>
      <c r="P74" s="35">
        <v>16.142857142857142</v>
      </c>
    </row>
    <row r="75" spans="1:16" ht="24">
      <c r="A75" s="41" t="s">
        <v>293</v>
      </c>
      <c r="B75" s="1" t="s">
        <v>69</v>
      </c>
      <c r="C75" s="71">
        <v>2010</v>
      </c>
      <c r="D75" s="71" t="s">
        <v>226</v>
      </c>
      <c r="E75" s="1"/>
      <c r="F75" s="1">
        <v>0</v>
      </c>
      <c r="G75" s="4">
        <v>1.5</v>
      </c>
      <c r="H75" s="4">
        <v>3</v>
      </c>
      <c r="I75" s="1">
        <v>1</v>
      </c>
      <c r="J75" s="78">
        <v>1</v>
      </c>
      <c r="K75" s="1">
        <v>0</v>
      </c>
      <c r="L75" s="1">
        <v>2</v>
      </c>
      <c r="M75" s="1">
        <v>3</v>
      </c>
      <c r="N75" s="1">
        <v>3</v>
      </c>
      <c r="O75" s="78">
        <v>1</v>
      </c>
      <c r="P75" s="35">
        <v>15.5</v>
      </c>
    </row>
    <row r="76" spans="1:16" ht="24">
      <c r="A76" s="41" t="s">
        <v>286</v>
      </c>
      <c r="B76" s="1" t="s">
        <v>67</v>
      </c>
      <c r="C76" s="71"/>
      <c r="D76" s="71"/>
      <c r="E76" s="1">
        <v>0</v>
      </c>
      <c r="F76" s="1">
        <v>0</v>
      </c>
      <c r="G76" s="4">
        <v>0.21428571428571427</v>
      </c>
      <c r="H76" s="4">
        <v>0</v>
      </c>
      <c r="I76" s="1">
        <v>1</v>
      </c>
      <c r="J76" s="78">
        <v>1</v>
      </c>
      <c r="K76" s="1">
        <v>0</v>
      </c>
      <c r="L76" s="1">
        <v>4</v>
      </c>
      <c r="M76" s="1">
        <v>5</v>
      </c>
      <c r="N76" s="1">
        <v>1</v>
      </c>
      <c r="O76" s="78">
        <v>3</v>
      </c>
      <c r="P76" s="74">
        <v>15.214285714285715</v>
      </c>
    </row>
    <row r="77" spans="1:16" ht="24">
      <c r="A77" s="41" t="s">
        <v>264</v>
      </c>
      <c r="B77" s="1" t="s">
        <v>67</v>
      </c>
      <c r="C77" s="71">
        <v>2006</v>
      </c>
      <c r="D77" s="71" t="s">
        <v>226</v>
      </c>
      <c r="E77" s="1">
        <v>0</v>
      </c>
      <c r="F77" s="1">
        <v>0</v>
      </c>
      <c r="G77" s="4">
        <v>0.14285714285714285</v>
      </c>
      <c r="H77" s="4">
        <v>1</v>
      </c>
      <c r="I77" s="1">
        <v>0</v>
      </c>
      <c r="J77" s="78">
        <v>3</v>
      </c>
      <c r="K77" s="1">
        <v>0</v>
      </c>
      <c r="L77" s="1">
        <v>2</v>
      </c>
      <c r="M77" s="1">
        <v>5</v>
      </c>
      <c r="N77" s="1">
        <v>1</v>
      </c>
      <c r="O77" s="78">
        <v>3</v>
      </c>
      <c r="P77" s="35">
        <v>15.142857142857142</v>
      </c>
    </row>
    <row r="78" spans="1:16" ht="24">
      <c r="A78" s="41" t="s">
        <v>242</v>
      </c>
      <c r="B78" s="1" t="s">
        <v>79</v>
      </c>
      <c r="C78" s="71">
        <v>2010</v>
      </c>
      <c r="D78" s="71">
        <v>2010</v>
      </c>
      <c r="E78" s="1">
        <v>0</v>
      </c>
      <c r="F78" s="1">
        <v>3</v>
      </c>
      <c r="G78" s="4">
        <v>2.0714285714285716</v>
      </c>
      <c r="H78" s="4">
        <v>1</v>
      </c>
      <c r="I78" s="1">
        <v>1</v>
      </c>
      <c r="J78" s="78">
        <v>1</v>
      </c>
      <c r="K78" s="1">
        <v>0</v>
      </c>
      <c r="L78" s="1">
        <v>1</v>
      </c>
      <c r="M78" s="1">
        <v>2</v>
      </c>
      <c r="N78" s="1">
        <v>3</v>
      </c>
      <c r="O78" s="78">
        <v>1</v>
      </c>
      <c r="P78" s="35">
        <v>15.071428571428571</v>
      </c>
    </row>
    <row r="79" spans="1:16" ht="24">
      <c r="A79" s="41" t="s">
        <v>239</v>
      </c>
      <c r="B79" s="1" t="s">
        <v>69</v>
      </c>
      <c r="C79" s="71"/>
      <c r="D79" s="71"/>
      <c r="E79" s="1">
        <v>0</v>
      </c>
      <c r="F79" s="1">
        <v>0</v>
      </c>
      <c r="G79" s="4">
        <v>0.9285714285714286</v>
      </c>
      <c r="H79" s="4">
        <v>3</v>
      </c>
      <c r="I79" s="1">
        <v>1</v>
      </c>
      <c r="J79" s="78">
        <v>1</v>
      </c>
      <c r="K79" s="1">
        <v>0</v>
      </c>
      <c r="L79" s="1">
        <v>2</v>
      </c>
      <c r="M79" s="1">
        <v>1</v>
      </c>
      <c r="N79" s="1">
        <v>5</v>
      </c>
      <c r="O79" s="78">
        <v>1</v>
      </c>
      <c r="P79" s="35">
        <v>14.928571428571429</v>
      </c>
    </row>
    <row r="80" spans="1:16" ht="24">
      <c r="A80" s="41" t="s">
        <v>294</v>
      </c>
      <c r="B80" s="1" t="s">
        <v>69</v>
      </c>
      <c r="C80" s="71"/>
      <c r="D80" s="71"/>
      <c r="E80" s="1">
        <v>0</v>
      </c>
      <c r="F80" s="1">
        <v>0</v>
      </c>
      <c r="G80" s="4">
        <v>0.8571428571428571</v>
      </c>
      <c r="H80" s="4">
        <v>1</v>
      </c>
      <c r="I80" s="1">
        <v>0</v>
      </c>
      <c r="J80" s="78">
        <v>3</v>
      </c>
      <c r="K80" s="1">
        <v>0</v>
      </c>
      <c r="L80" s="1">
        <v>3</v>
      </c>
      <c r="M80" s="1">
        <v>1</v>
      </c>
      <c r="N80" s="1">
        <v>3</v>
      </c>
      <c r="O80" s="78">
        <v>3</v>
      </c>
      <c r="P80" s="35">
        <v>14.857142857142858</v>
      </c>
    </row>
    <row r="81" spans="1:16" ht="36">
      <c r="A81" s="41" t="s">
        <v>150</v>
      </c>
      <c r="B81" s="1" t="s">
        <v>67</v>
      </c>
      <c r="C81" s="71"/>
      <c r="D81" s="71"/>
      <c r="E81" s="1"/>
      <c r="F81" s="1">
        <v>0</v>
      </c>
      <c r="G81" s="4">
        <v>1.7857142857142858</v>
      </c>
      <c r="H81" s="4">
        <v>0</v>
      </c>
      <c r="I81" s="1">
        <v>1</v>
      </c>
      <c r="J81" s="78">
        <v>1</v>
      </c>
      <c r="K81" s="1">
        <v>0</v>
      </c>
      <c r="L81" s="1">
        <v>4</v>
      </c>
      <c r="M81" s="1">
        <v>4</v>
      </c>
      <c r="N81" s="1">
        <v>1</v>
      </c>
      <c r="O81" s="78">
        <v>1</v>
      </c>
      <c r="P81" s="74">
        <v>13.785714285714285</v>
      </c>
    </row>
    <row r="82" spans="1:16" ht="24">
      <c r="A82" s="41" t="s">
        <v>306</v>
      </c>
      <c r="B82" s="1" t="s">
        <v>67</v>
      </c>
      <c r="C82" s="71"/>
      <c r="D82" s="71"/>
      <c r="E82" s="1">
        <v>0</v>
      </c>
      <c r="F82" s="1">
        <v>0</v>
      </c>
      <c r="G82" s="4">
        <v>0.5</v>
      </c>
      <c r="H82" s="4">
        <v>0</v>
      </c>
      <c r="I82" s="1">
        <v>1</v>
      </c>
      <c r="J82" s="78">
        <v>3</v>
      </c>
      <c r="K82" s="1">
        <v>0</v>
      </c>
      <c r="L82" s="1">
        <v>4</v>
      </c>
      <c r="M82" s="1">
        <v>3</v>
      </c>
      <c r="N82" s="1">
        <v>1</v>
      </c>
      <c r="O82" s="78">
        <v>1</v>
      </c>
      <c r="P82" s="35">
        <v>13.5</v>
      </c>
    </row>
    <row r="83" spans="1:16" ht="24">
      <c r="A83" s="41" t="s">
        <v>246</v>
      </c>
      <c r="B83" s="1" t="s">
        <v>69</v>
      </c>
      <c r="C83" s="71"/>
      <c r="D83" s="71"/>
      <c r="E83" s="1">
        <v>0</v>
      </c>
      <c r="F83" s="1">
        <v>0</v>
      </c>
      <c r="G83" s="4">
        <v>1.1428571428571428</v>
      </c>
      <c r="H83" s="4">
        <v>3</v>
      </c>
      <c r="I83" s="1">
        <v>1</v>
      </c>
      <c r="J83" s="78">
        <v>1</v>
      </c>
      <c r="K83" s="1">
        <v>0</v>
      </c>
      <c r="L83" s="1">
        <v>2</v>
      </c>
      <c r="M83" s="1">
        <v>1</v>
      </c>
      <c r="N83" s="1">
        <v>3</v>
      </c>
      <c r="O83" s="78">
        <v>1</v>
      </c>
      <c r="P83" s="74">
        <v>13.142857142857142</v>
      </c>
    </row>
    <row r="84" spans="1:16" ht="24">
      <c r="A84" s="43" t="s">
        <v>316</v>
      </c>
      <c r="B84" s="1" t="s">
        <v>69</v>
      </c>
      <c r="C84" s="71">
        <v>2003</v>
      </c>
      <c r="D84" s="71" t="s">
        <v>226</v>
      </c>
      <c r="E84" s="1">
        <v>1</v>
      </c>
      <c r="F84" s="1">
        <v>0</v>
      </c>
      <c r="G84" s="4">
        <v>0.5</v>
      </c>
      <c r="H84" s="4">
        <v>3</v>
      </c>
      <c r="I84" s="1">
        <v>1</v>
      </c>
      <c r="J84" s="78">
        <v>1</v>
      </c>
      <c r="K84" s="1">
        <v>0</v>
      </c>
      <c r="L84" s="1">
        <v>2</v>
      </c>
      <c r="M84" s="1">
        <v>2</v>
      </c>
      <c r="N84" s="1">
        <v>1</v>
      </c>
      <c r="O84" s="78">
        <v>1</v>
      </c>
      <c r="P84" s="35">
        <v>12.5</v>
      </c>
    </row>
    <row r="85" spans="1:16" ht="24">
      <c r="A85" s="41" t="s">
        <v>247</v>
      </c>
      <c r="B85" s="1" t="s">
        <v>67</v>
      </c>
      <c r="C85" s="71"/>
      <c r="D85" s="71"/>
      <c r="E85" s="1">
        <v>0</v>
      </c>
      <c r="F85" s="1">
        <v>0</v>
      </c>
      <c r="G85" s="4">
        <v>1.2857142857142858</v>
      </c>
      <c r="H85" s="4">
        <v>0</v>
      </c>
      <c r="I85" s="1">
        <v>1</v>
      </c>
      <c r="J85" s="78">
        <v>1</v>
      </c>
      <c r="K85" s="1">
        <v>0</v>
      </c>
      <c r="L85" s="1">
        <v>2</v>
      </c>
      <c r="M85" s="1">
        <v>3</v>
      </c>
      <c r="N85" s="1">
        <v>3</v>
      </c>
      <c r="O85" s="78">
        <v>1</v>
      </c>
      <c r="P85" s="35">
        <v>12.285714285714285</v>
      </c>
    </row>
    <row r="86" spans="1:16" ht="38.25">
      <c r="A86" s="42" t="s">
        <v>297</v>
      </c>
      <c r="B86" s="14" t="s">
        <v>67</v>
      </c>
      <c r="C86" s="71"/>
      <c r="D86" s="71"/>
      <c r="E86" s="14">
        <v>0</v>
      </c>
      <c r="F86" s="14">
        <v>1</v>
      </c>
      <c r="G86" s="21">
        <v>1.2142857142857142</v>
      </c>
      <c r="H86" s="21">
        <v>0</v>
      </c>
      <c r="I86" s="14">
        <v>0</v>
      </c>
      <c r="J86" s="78" t="s">
        <v>317</v>
      </c>
      <c r="K86" s="14">
        <v>0</v>
      </c>
      <c r="L86" s="14">
        <v>4</v>
      </c>
      <c r="M86" s="14">
        <v>3</v>
      </c>
      <c r="N86" s="14">
        <v>1</v>
      </c>
      <c r="O86" s="78" t="s">
        <v>318</v>
      </c>
      <c r="P86" s="74">
        <v>10.214285714285715</v>
      </c>
    </row>
    <row r="87" spans="1:16">
      <c r="A87" s="66" t="s">
        <v>218</v>
      </c>
      <c r="B87" s="1"/>
      <c r="C87" s="1"/>
      <c r="D87" s="1"/>
      <c r="E87" s="1"/>
      <c r="F87" s="1"/>
      <c r="G87" s="4"/>
      <c r="H87" s="4"/>
      <c r="I87" s="1"/>
      <c r="J87" s="1"/>
      <c r="K87" s="1"/>
      <c r="L87" s="1"/>
      <c r="M87" s="1"/>
      <c r="N87" s="1"/>
      <c r="O87" s="79" t="s">
        <v>147</v>
      </c>
      <c r="P87" s="80">
        <v>24.178571428571431</v>
      </c>
    </row>
    <row r="88" spans="1:16">
      <c r="A88" s="77"/>
      <c r="B88" s="62"/>
      <c r="C88" s="1"/>
      <c r="D88" s="1"/>
      <c r="E88" s="1"/>
      <c r="F88" s="1"/>
      <c r="G88" s="4"/>
      <c r="H88" s="4"/>
      <c r="I88" s="1"/>
      <c r="J88" s="1"/>
      <c r="K88" s="1"/>
      <c r="L88" s="1"/>
      <c r="M88" s="1"/>
      <c r="N88" s="1"/>
      <c r="O88" s="24" t="s">
        <v>148</v>
      </c>
      <c r="P88" s="40">
        <v>20.142857142857142</v>
      </c>
    </row>
    <row r="89" spans="1:16">
      <c r="A89" s="77"/>
      <c r="B89" s="61"/>
      <c r="C89" s="1"/>
      <c r="D89" s="1"/>
      <c r="E89" s="62"/>
      <c r="F89" s="1"/>
      <c r="G89" s="4"/>
      <c r="H89" s="4"/>
      <c r="I89" s="1"/>
      <c r="J89" s="1"/>
      <c r="K89" s="1"/>
      <c r="L89" s="1"/>
      <c r="M89" s="1"/>
      <c r="N89" s="1"/>
      <c r="O89" s="81" t="s">
        <v>149</v>
      </c>
      <c r="P89" s="82">
        <v>17.821428571428569</v>
      </c>
    </row>
  </sheetData>
  <sortState ref="A8:P86">
    <sortCondition descending="1" ref="P8:P86"/>
  </sortState>
  <conditionalFormatting sqref="P8:P86">
    <cfRule type="cellIs" dxfId="2" priority="1" operator="between">
      <formula>$P$87</formula>
      <formula>$P$89</formula>
    </cfRule>
    <cfRule type="cellIs" dxfId="1" priority="2" operator="lessThan">
      <formula>$P$89</formula>
    </cfRule>
    <cfRule type="cellIs" dxfId="0" priority="3" operator="greaterThan">
      <formula>$P$87</formula>
    </cfRule>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FY2013 Biological Matrix</vt:lpstr>
      <vt:lpstr>Sorted</vt:lpstr>
      <vt:lpstr>Ranking Order</vt:lpstr>
      <vt:lpstr>'FY2013 Biological Matrix'!Print_Area</vt:lpstr>
      <vt:lpstr>'FY2013 Biological Matrix'!Print_Titles</vt:lpstr>
      <vt:lpstr>Sorted!Print_Titles</vt:lpstr>
    </vt:vector>
  </TitlesOfParts>
  <Company>ACCSP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Bettridge</dc:creator>
  <cp:lastModifiedBy>Julie Defilippi</cp:lastModifiedBy>
  <cp:lastPrinted>2009-01-26T16:03:10Z</cp:lastPrinted>
  <dcterms:created xsi:type="dcterms:W3CDTF">2005-03-07T19:22:20Z</dcterms:created>
  <dcterms:modified xsi:type="dcterms:W3CDTF">2012-08-28T18:09:57Z</dcterms:modified>
</cp:coreProperties>
</file>