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P:\SSC\2018\Oct\Prelim Docs\ABC CR\Risk Tolerance\"/>
    </mc:Choice>
  </mc:AlternateContent>
  <xr:revisionPtr revIDLastSave="0" documentId="10_ncr:100000_{E2976FB9-C055-4BE7-AA28-AC575232B1AD}" xr6:coauthVersionLast="31" xr6:coauthVersionMax="31" xr10:uidLastSave="{00000000-0000-0000-0000-000000000000}"/>
  <bookViews>
    <workbookView xWindow="0" yWindow="0" windowWidth="25200" windowHeight="12345" tabRatio="596" xr2:uid="{00000000-000D-0000-FFFF-FFFF00000000}"/>
  </bookViews>
  <sheets>
    <sheet name="Read Me" sheetId="13" r:id="rId1"/>
    <sheet name="Species &amp; Attributes" sheetId="7" r:id="rId2"/>
    <sheet name="RiskTol Results" sheetId="16" r:id="rId3"/>
  </sheets>
  <definedNames>
    <definedName name="Data1" localSheetId="2">#REF!</definedName>
    <definedName name="Data1">#REF!</definedName>
    <definedName name="Data10" localSheetId="2">#REF!</definedName>
    <definedName name="Data10">#REF!</definedName>
    <definedName name="Data11" localSheetId="2">#REF!</definedName>
    <definedName name="Data11">#REF!</definedName>
    <definedName name="Data12" localSheetId="2">#REF!</definedName>
    <definedName name="Data12">#REF!</definedName>
    <definedName name="Data13" localSheetId="2">#REF!</definedName>
    <definedName name="Data13">#REF!</definedName>
    <definedName name="Data14" localSheetId="2">#REF!</definedName>
    <definedName name="Data14">#REF!</definedName>
    <definedName name="Data15" localSheetId="2">#REF!</definedName>
    <definedName name="Data15">#REF!</definedName>
    <definedName name="Data16" localSheetId="2">#REF!</definedName>
    <definedName name="Data16">#REF!</definedName>
    <definedName name="Data17" localSheetId="2">#REF!</definedName>
    <definedName name="Data17">#REF!</definedName>
    <definedName name="Data18" localSheetId="2">#REF!</definedName>
    <definedName name="Data18">#REF!</definedName>
    <definedName name="Data19" localSheetId="2">#REF!</definedName>
    <definedName name="Data19">#REF!</definedName>
    <definedName name="Data2" localSheetId="2">#REF!</definedName>
    <definedName name="Data2">#REF!</definedName>
    <definedName name="Data20" localSheetId="2">#REF!</definedName>
    <definedName name="Data20">#REF!</definedName>
    <definedName name="Data21" localSheetId="2">#REF!</definedName>
    <definedName name="Data21">#REF!</definedName>
    <definedName name="Data22" localSheetId="2">#REF!</definedName>
    <definedName name="Data22">#REF!</definedName>
    <definedName name="Data23" localSheetId="2">#REF!</definedName>
    <definedName name="Data23">#REF!</definedName>
    <definedName name="Data24" localSheetId="2">#REF!</definedName>
    <definedName name="Data24">#REF!</definedName>
    <definedName name="Data25" localSheetId="2">#REF!</definedName>
    <definedName name="Data25">#REF!</definedName>
    <definedName name="Data26" localSheetId="2">#REF!</definedName>
    <definedName name="Data26">#REF!</definedName>
    <definedName name="Data27" localSheetId="2">#REF!</definedName>
    <definedName name="Data27">#REF!</definedName>
    <definedName name="Data28" localSheetId="2">#REF!</definedName>
    <definedName name="Data28">#REF!</definedName>
    <definedName name="Data29" localSheetId="2">#REF!</definedName>
    <definedName name="Data29">#REF!</definedName>
    <definedName name="Data3" localSheetId="2">#REF!</definedName>
    <definedName name="Data3">#REF!</definedName>
    <definedName name="Data30" localSheetId="2">#REF!</definedName>
    <definedName name="Data30">#REF!</definedName>
    <definedName name="Data31" localSheetId="2">#REF!</definedName>
    <definedName name="Data31">#REF!</definedName>
    <definedName name="Data32" localSheetId="2">#REF!</definedName>
    <definedName name="Data32">#REF!</definedName>
    <definedName name="Data33" localSheetId="2">#REF!</definedName>
    <definedName name="Data33">#REF!</definedName>
    <definedName name="Data34" localSheetId="2">#REF!</definedName>
    <definedName name="Data34">#REF!</definedName>
    <definedName name="Data35" localSheetId="2">#REF!</definedName>
    <definedName name="Data35">#REF!</definedName>
    <definedName name="Data36">#REF!</definedName>
    <definedName name="Data37">#REF!</definedName>
    <definedName name="Data38">#REF!</definedName>
    <definedName name="Data39">#REF!</definedName>
    <definedName name="Data4" localSheetId="2">#REF!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 localSheetId="2">#REF!</definedName>
    <definedName name="Data5">#REF!</definedName>
    <definedName name="Data50">#REF!</definedName>
    <definedName name="Data6" localSheetId="2">#REF!</definedName>
    <definedName name="Data6">#REF!</definedName>
    <definedName name="Data7" localSheetId="2">#REF!</definedName>
    <definedName name="Data7">#REF!</definedName>
    <definedName name="Data8" localSheetId="2">#REF!</definedName>
    <definedName name="Data8">#REF!</definedName>
    <definedName name="Data9" localSheetId="2">#REF!</definedName>
    <definedName name="Data9">#REF!</definedName>
    <definedName name="Pdata1" localSheetId="2">#REF!</definedName>
    <definedName name="Pdata1">#REF!</definedName>
    <definedName name="Pdata10" localSheetId="2">#REF!</definedName>
    <definedName name="Pdata10">#REF!</definedName>
    <definedName name="Pdata11" localSheetId="2">#REF!</definedName>
    <definedName name="Pdata11">#REF!</definedName>
    <definedName name="Pdata12" localSheetId="2">#REF!</definedName>
    <definedName name="Pdata12">#REF!</definedName>
    <definedName name="Pdata13" localSheetId="2">#REF!</definedName>
    <definedName name="Pdata13">#REF!</definedName>
    <definedName name="Pdata14" localSheetId="2">#REF!</definedName>
    <definedName name="Pdata14">#REF!</definedName>
    <definedName name="Pdata15" localSheetId="2">#REF!</definedName>
    <definedName name="Pdata15">#REF!</definedName>
    <definedName name="Pdata16" localSheetId="2">#REF!</definedName>
    <definedName name="Pdata16">#REF!</definedName>
    <definedName name="Pdata17" localSheetId="2">#REF!</definedName>
    <definedName name="Pdata17">#REF!</definedName>
    <definedName name="Pdata18" localSheetId="2">#REF!</definedName>
    <definedName name="Pdata18">#REF!</definedName>
    <definedName name="Pdata19" localSheetId="2">#REF!</definedName>
    <definedName name="Pdata19">#REF!</definedName>
    <definedName name="Pdata2" localSheetId="2">#REF!</definedName>
    <definedName name="Pdata2">#REF!</definedName>
    <definedName name="Pdata20" localSheetId="2">#REF!</definedName>
    <definedName name="Pdata20">#REF!</definedName>
    <definedName name="Pdata21" localSheetId="2">#REF!</definedName>
    <definedName name="Pdata21">#REF!</definedName>
    <definedName name="Pdata22" localSheetId="2">#REF!</definedName>
    <definedName name="Pdata22">#REF!</definedName>
    <definedName name="Pdata23" localSheetId="2">#REF!</definedName>
    <definedName name="Pdata23">#REF!</definedName>
    <definedName name="Pdata24" localSheetId="2">#REF!</definedName>
    <definedName name="Pdata24">#REF!</definedName>
    <definedName name="Pdata25" localSheetId="2">#REF!</definedName>
    <definedName name="Pdata25">#REF!</definedName>
    <definedName name="Pdata26" localSheetId="2">#REF!</definedName>
    <definedName name="Pdata26">#REF!</definedName>
    <definedName name="Pdata27" localSheetId="2">#REF!</definedName>
    <definedName name="Pdata27">#REF!</definedName>
    <definedName name="Pdata28" localSheetId="2">#REF!</definedName>
    <definedName name="Pdata28">#REF!</definedName>
    <definedName name="Pdata29" localSheetId="2">#REF!</definedName>
    <definedName name="Pdata29">#REF!</definedName>
    <definedName name="Pdata3" localSheetId="2">#REF!</definedName>
    <definedName name="Pdata3">#REF!</definedName>
    <definedName name="Pdata30" localSheetId="2">#REF!</definedName>
    <definedName name="Pdata30">#REF!</definedName>
    <definedName name="Pdata31" localSheetId="2">#REF!</definedName>
    <definedName name="Pdata31">#REF!</definedName>
    <definedName name="Pdata32" localSheetId="2">#REF!</definedName>
    <definedName name="Pdata32">#REF!</definedName>
    <definedName name="Pdata33" localSheetId="2">#REF!</definedName>
    <definedName name="Pdata33">#REF!</definedName>
    <definedName name="Pdata34" localSheetId="2">#REF!</definedName>
    <definedName name="Pdata34">#REF!</definedName>
    <definedName name="Pdata35" localSheetId="2">#REF!</definedName>
    <definedName name="Pdata35">#REF!</definedName>
    <definedName name="Pdata36">#REF!</definedName>
    <definedName name="Pdata37">#REF!</definedName>
    <definedName name="Pdata38">#REF!</definedName>
    <definedName name="Pdata39">#REF!</definedName>
    <definedName name="Pdata4" localSheetId="2">#REF!</definedName>
    <definedName name="Pdata4">#REF!</definedName>
    <definedName name="Pdata40">#REF!</definedName>
    <definedName name="Pdata41">#REF!</definedName>
    <definedName name="Pdata42">#REF!</definedName>
    <definedName name="Pdata43">#REF!</definedName>
    <definedName name="Pdata44">#REF!</definedName>
    <definedName name="Pdata45">#REF!</definedName>
    <definedName name="Pdata46">#REF!</definedName>
    <definedName name="Pdata47">#REF!</definedName>
    <definedName name="Pdata48">#REF!</definedName>
    <definedName name="Pdata49">#REF!</definedName>
    <definedName name="Pdata5" localSheetId="2">#REF!</definedName>
    <definedName name="Pdata5">#REF!</definedName>
    <definedName name="Pdata50">#REF!</definedName>
    <definedName name="Pdata6" localSheetId="2">#REF!</definedName>
    <definedName name="Pdata6">#REF!</definedName>
    <definedName name="Pdata7" localSheetId="2">#REF!</definedName>
    <definedName name="Pdata7">#REF!</definedName>
    <definedName name="Pdata8" localSheetId="2">#REF!</definedName>
    <definedName name="Pdata8">#REF!</definedName>
    <definedName name="Pdata9" localSheetId="2">#REF!</definedName>
    <definedName name="Pdata9">#REF!</definedName>
    <definedName name="Productivity1">#REF!</definedName>
    <definedName name="Productivity10">#REF!</definedName>
    <definedName name="Productivity11">#REF!</definedName>
    <definedName name="Productivity12">#REF!</definedName>
    <definedName name="Productivity13">#REF!</definedName>
    <definedName name="Productivity14">#REF!</definedName>
    <definedName name="Productivity15">#REF!</definedName>
    <definedName name="Productivity16">#REF!</definedName>
    <definedName name="Productivity17">#REF!</definedName>
    <definedName name="Productivity18">#REF!</definedName>
    <definedName name="Productivity19">#REF!</definedName>
    <definedName name="Productivity2">#REF!</definedName>
    <definedName name="Productivity20">#REF!</definedName>
    <definedName name="Productivity21">#REF!</definedName>
    <definedName name="Productivity22">#REF!</definedName>
    <definedName name="Productivity23">#REF!</definedName>
    <definedName name="Productivity24">#REF!</definedName>
    <definedName name="productivity25">#REF!</definedName>
    <definedName name="productivity26">#REF!</definedName>
    <definedName name="Productivity27">#REF!</definedName>
    <definedName name="Productivity28">#REF!</definedName>
    <definedName name="Productivity29">#REF!</definedName>
    <definedName name="Productivity3">#REF!</definedName>
    <definedName name="Productivity30">#REF!</definedName>
    <definedName name="Productivity31">#REF!</definedName>
    <definedName name="Productivity32">#REF!</definedName>
    <definedName name="Productivity33">#REF!</definedName>
    <definedName name="Productivity34">#REF!</definedName>
    <definedName name="Productivity35">#REF!</definedName>
    <definedName name="Productivity36">#REF!</definedName>
    <definedName name="Productivity37">#REF!</definedName>
    <definedName name="Productivity38">#REF!</definedName>
    <definedName name="Productivity39">#REF!</definedName>
    <definedName name="Productivity4">#REF!</definedName>
    <definedName name="Productivity40">#REF!</definedName>
    <definedName name="Productivity41">#REF!</definedName>
    <definedName name="Productivity42">#REF!</definedName>
    <definedName name="Productivity43">#REF!</definedName>
    <definedName name="Productivity44">#REF!</definedName>
    <definedName name="Productivity45">#REF!</definedName>
    <definedName name="Productivity46">#REF!</definedName>
    <definedName name="Productivity47">#REF!</definedName>
    <definedName name="Productivity48">#REF!</definedName>
    <definedName name="productivity49">#REF!</definedName>
    <definedName name="Productivity5">#REF!</definedName>
    <definedName name="Productivity50">#REF!</definedName>
    <definedName name="Productivity6">#REF!</definedName>
    <definedName name="Productivity7">#REF!</definedName>
    <definedName name="Productivity8">#REF!</definedName>
    <definedName name="Productivity9">#REF!</definedName>
    <definedName name="Productivty47">#REF!</definedName>
    <definedName name="Sdata1" localSheetId="2">#REF!</definedName>
    <definedName name="Sdata1">#REF!</definedName>
    <definedName name="Sdata10" localSheetId="2">#REF!</definedName>
    <definedName name="Sdata10">#REF!</definedName>
    <definedName name="Sdata11" localSheetId="2">#REF!</definedName>
    <definedName name="Sdata11">#REF!</definedName>
    <definedName name="Sdata12" localSheetId="2">#REF!</definedName>
    <definedName name="Sdata12">#REF!</definedName>
    <definedName name="Sdata13" localSheetId="2">#REF!</definedName>
    <definedName name="Sdata13">#REF!</definedName>
    <definedName name="Sdata14" localSheetId="2">#REF!</definedName>
    <definedName name="Sdata14">#REF!</definedName>
    <definedName name="Sdata15" localSheetId="2">#REF!</definedName>
    <definedName name="Sdata15">#REF!</definedName>
    <definedName name="Sdata16" localSheetId="2">#REF!</definedName>
    <definedName name="Sdata16">#REF!</definedName>
    <definedName name="Sdata17" localSheetId="2">#REF!</definedName>
    <definedName name="Sdata17">#REF!</definedName>
    <definedName name="Sdata18" localSheetId="2">#REF!</definedName>
    <definedName name="Sdata18">#REF!</definedName>
    <definedName name="Sdata19" localSheetId="2">#REF!</definedName>
    <definedName name="Sdata19">#REF!</definedName>
    <definedName name="Sdata2" localSheetId="2">#REF!</definedName>
    <definedName name="Sdata2">#REF!</definedName>
    <definedName name="Sdata20" localSheetId="2">#REF!</definedName>
    <definedName name="Sdata20">#REF!</definedName>
    <definedName name="Sdata21" localSheetId="2">#REF!</definedName>
    <definedName name="Sdata21">#REF!</definedName>
    <definedName name="Sdata22" localSheetId="2">#REF!</definedName>
    <definedName name="Sdata22">#REF!</definedName>
    <definedName name="Sdata23" localSheetId="2">#REF!</definedName>
    <definedName name="Sdata23">#REF!</definedName>
    <definedName name="Sdata24" localSheetId="2">#REF!</definedName>
    <definedName name="Sdata24">#REF!</definedName>
    <definedName name="Sdata25" localSheetId="2">#REF!</definedName>
    <definedName name="Sdata25">#REF!</definedName>
    <definedName name="Sdata26" localSheetId="2">#REF!</definedName>
    <definedName name="Sdata26">#REF!</definedName>
    <definedName name="Sdata27" localSheetId="2">#REF!</definedName>
    <definedName name="Sdata27">#REF!</definedName>
    <definedName name="Sdata28" localSheetId="2">#REF!</definedName>
    <definedName name="Sdata28">#REF!</definedName>
    <definedName name="Sdata29" localSheetId="2">#REF!</definedName>
    <definedName name="Sdata29">#REF!</definedName>
    <definedName name="Sdata3" localSheetId="2">#REF!</definedName>
    <definedName name="Sdata3">#REF!</definedName>
    <definedName name="Sdata30" localSheetId="2">#REF!</definedName>
    <definedName name="Sdata30">#REF!</definedName>
    <definedName name="Sdata31" localSheetId="2">#REF!</definedName>
    <definedName name="Sdata31">#REF!</definedName>
    <definedName name="Sdata32" localSheetId="2">#REF!</definedName>
    <definedName name="Sdata32">#REF!</definedName>
    <definedName name="Sdata33" localSheetId="2">#REF!</definedName>
    <definedName name="Sdata33">#REF!</definedName>
    <definedName name="Sdata34" localSheetId="2">#REF!</definedName>
    <definedName name="Sdata34">#REF!</definedName>
    <definedName name="Sdata35" localSheetId="2">#REF!</definedName>
    <definedName name="Sdata35">#REF!</definedName>
    <definedName name="Sdata36">#REF!</definedName>
    <definedName name="Sdata37">#REF!</definedName>
    <definedName name="Sdata38">#REF!</definedName>
    <definedName name="Sdata39">#REF!</definedName>
    <definedName name="Sdata4" localSheetId="2">#REF!</definedName>
    <definedName name="Sdata4">#REF!</definedName>
    <definedName name="Sdata40">#REF!</definedName>
    <definedName name="Sdata41">#REF!</definedName>
    <definedName name="Sdata42">#REF!</definedName>
    <definedName name="Sdata43">#REF!</definedName>
    <definedName name="Sdata44">#REF!</definedName>
    <definedName name="Sdata45">#REF!</definedName>
    <definedName name="Sdata46">#REF!</definedName>
    <definedName name="Sdata47">#REF!</definedName>
    <definedName name="Sdata48">#REF!</definedName>
    <definedName name="Sdata49">#REF!</definedName>
    <definedName name="Sdata5" localSheetId="2">#REF!</definedName>
    <definedName name="Sdata5">#REF!</definedName>
    <definedName name="Sdata50">#REF!</definedName>
    <definedName name="Sdata6" localSheetId="2">#REF!</definedName>
    <definedName name="Sdata6">#REF!</definedName>
    <definedName name="Sdata7" localSheetId="2">#REF!</definedName>
    <definedName name="Sdata7">#REF!</definedName>
    <definedName name="Sdata8" localSheetId="2">#REF!</definedName>
    <definedName name="Sdata8">#REF!</definedName>
    <definedName name="Sdata9" localSheetId="2">#REF!</definedName>
    <definedName name="Sdata9">#REF!</definedName>
    <definedName name="Suceptibility4">#REF!</definedName>
    <definedName name="Susceptibility1">#REF!</definedName>
    <definedName name="Susceptibility10">#REF!</definedName>
    <definedName name="Susceptibility11">#REF!</definedName>
    <definedName name="Susceptibility12">#REF!</definedName>
    <definedName name="Susceptibility13">#REF!</definedName>
    <definedName name="Susceptibility14">#REF!</definedName>
    <definedName name="Susceptibility15">#REF!</definedName>
    <definedName name="Susceptibility16">#REF!</definedName>
    <definedName name="Susceptibility17">#REF!</definedName>
    <definedName name="Susceptibility18">#REF!</definedName>
    <definedName name="Susceptibility19">#REF!</definedName>
    <definedName name="Susceptibility2">#REF!</definedName>
    <definedName name="Susceptibility20">#REF!</definedName>
    <definedName name="Susceptibility21">#REF!</definedName>
    <definedName name="Susceptibility22">#REF!</definedName>
    <definedName name="Susceptibility23">#REF!</definedName>
    <definedName name="Susceptibility24">#REF!</definedName>
    <definedName name="Susceptibility25">#REF!</definedName>
    <definedName name="susceptibility26">#REF!</definedName>
    <definedName name="Susceptibility27">#REF!</definedName>
    <definedName name="Susceptibility28">#REF!</definedName>
    <definedName name="Susceptibility29">#REF!</definedName>
    <definedName name="Susceptibility3">#REF!</definedName>
    <definedName name="Susceptibility30">#REF!</definedName>
    <definedName name="Susceptibility31">#REF!</definedName>
    <definedName name="Susceptibility32">#REF!</definedName>
    <definedName name="Susceptibility33">#REF!</definedName>
    <definedName name="Susceptibility34">#REF!</definedName>
    <definedName name="Susceptibility35">#REF!</definedName>
    <definedName name="Susceptibility36">#REF!</definedName>
    <definedName name="Susceptibility37">#REF!</definedName>
    <definedName name="Susceptibility38">#REF!</definedName>
    <definedName name="Susceptibility39">#REF!</definedName>
    <definedName name="Susceptibility4">#REF!</definedName>
    <definedName name="Susceptibility40">#REF!</definedName>
    <definedName name="Susceptibility41">#REF!</definedName>
    <definedName name="Susceptibility42">#REF!</definedName>
    <definedName name="Susceptibility43">#REF!</definedName>
    <definedName name="Susceptibility44">#REF!</definedName>
    <definedName name="Susceptibility45">#REF!</definedName>
    <definedName name="Susceptibility46">#REF!</definedName>
    <definedName name="Susceptibility47">#REF!</definedName>
    <definedName name="Susceptibility48">#REF!</definedName>
    <definedName name="Susceptibility49">#REF!</definedName>
    <definedName name="Susceptibility5">#REF!</definedName>
    <definedName name="Susceptibility50">#REF!</definedName>
    <definedName name="Susceptibility6">#REF!</definedName>
    <definedName name="Susceptibility7">#REF!</definedName>
    <definedName name="Susceptibility8">#REF!</definedName>
    <definedName name="Susceptibility9">#REF!</definedName>
    <definedName name="Susceptiblity37">#REF!</definedName>
    <definedName name="Susceptiblity38">#REF!</definedName>
    <definedName name="Vulnerability1">#REF!</definedName>
    <definedName name="Vulnerability10">#REF!</definedName>
    <definedName name="Vulnerability11">#REF!</definedName>
    <definedName name="Vulnerability12">#REF!</definedName>
    <definedName name="Vulnerability13">#REF!</definedName>
    <definedName name="Vulnerability14">#REF!</definedName>
    <definedName name="Vulnerability15">#REF!</definedName>
    <definedName name="Vulnerability16">#REF!</definedName>
    <definedName name="Vulnerability17">#REF!</definedName>
    <definedName name="Vulnerability18">#REF!</definedName>
    <definedName name="Vulnerability19">#REF!</definedName>
    <definedName name="Vulnerability2">#REF!</definedName>
    <definedName name="Vulnerability20">#REF!</definedName>
    <definedName name="Vulnerability21">#REF!</definedName>
    <definedName name="Vulnerability22">#REF!</definedName>
    <definedName name="Vulnerability23">#REF!</definedName>
    <definedName name="Vulnerability24">#REF!</definedName>
    <definedName name="Vulnerability25">#REF!</definedName>
    <definedName name="Vulnerability26">#REF!</definedName>
    <definedName name="Vulnerability27">#REF!</definedName>
    <definedName name="Vulnerability28">#REF!</definedName>
    <definedName name="Vulnerability29">#REF!</definedName>
    <definedName name="Vulnerability3">#REF!</definedName>
    <definedName name="Vulnerability30">#REF!</definedName>
    <definedName name="Vulnerability31">#REF!</definedName>
    <definedName name="Vulnerability32">#REF!</definedName>
    <definedName name="Vulnerability33">#REF!</definedName>
    <definedName name="Vulnerability34">#REF!</definedName>
    <definedName name="Vulnerability35">#REF!</definedName>
    <definedName name="Vulnerability36">#REF!</definedName>
    <definedName name="Vulnerability37">#REF!</definedName>
    <definedName name="Vulnerability38">#REF!</definedName>
    <definedName name="Vulnerability39">#REF!</definedName>
    <definedName name="Vulnerability4">#REF!</definedName>
    <definedName name="Vulnerability40">#REF!</definedName>
    <definedName name="Vulnerability41">#REF!</definedName>
    <definedName name="Vulnerability42">#REF!</definedName>
    <definedName name="Vulnerability43">#REF!</definedName>
    <definedName name="Vulnerability44">#REF!</definedName>
    <definedName name="Vulnerability45">#REF!</definedName>
    <definedName name="Vulnerability46">#REF!</definedName>
    <definedName name="Vulnerability47">#REF!</definedName>
    <definedName name="Vulnerability48">#REF!</definedName>
    <definedName name="Vulnerability49">#REF!</definedName>
    <definedName name="Vulnerability5">#REF!</definedName>
    <definedName name="Vulnerability50">#REF!</definedName>
    <definedName name="Vulnerability6">#REF!</definedName>
    <definedName name="Vulnerability7">#REF!</definedName>
    <definedName name="Vulnerability8">#REF!</definedName>
    <definedName name="Vulnerability9">#REF!</definedName>
  </definedNames>
  <calcPr calcId="179017"/>
</workbook>
</file>

<file path=xl/calcChain.xml><?xml version="1.0" encoding="utf-8"?>
<calcChain xmlns="http://schemas.openxmlformats.org/spreadsheetml/2006/main">
  <c r="E51" i="7" l="1"/>
  <c r="E50" i="7"/>
  <c r="E49" i="7"/>
  <c r="E48" i="7"/>
  <c r="E47" i="7"/>
  <c r="E46" i="7"/>
  <c r="E45" i="7"/>
  <c r="E44" i="7"/>
  <c r="C43" i="16" s="1"/>
  <c r="E43" i="7"/>
  <c r="E42" i="7"/>
  <c r="E41" i="7"/>
  <c r="E40" i="7"/>
  <c r="E39" i="7"/>
  <c r="E38" i="7"/>
  <c r="M51" i="7"/>
  <c r="M50" i="7"/>
  <c r="D49" i="16" s="1"/>
  <c r="M49" i="7"/>
  <c r="M48" i="7"/>
  <c r="M47" i="7"/>
  <c r="M46" i="7"/>
  <c r="M45" i="7"/>
  <c r="M44" i="7"/>
  <c r="D43" i="16" s="1"/>
  <c r="M43" i="7"/>
  <c r="D42" i="16" s="1"/>
  <c r="M42" i="7"/>
  <c r="D41" i="16" s="1"/>
  <c r="M41" i="7"/>
  <c r="M40" i="7"/>
  <c r="M39" i="7"/>
  <c r="M38" i="7"/>
  <c r="D37" i="16" s="1"/>
  <c r="M37" i="7"/>
  <c r="M36" i="7"/>
  <c r="D35" i="16" s="1"/>
  <c r="M35" i="7"/>
  <c r="N35" i="7" s="1"/>
  <c r="E34" i="16" s="1"/>
  <c r="M34" i="7"/>
  <c r="D33" i="16" s="1"/>
  <c r="M33" i="7"/>
  <c r="M32" i="7"/>
  <c r="M31" i="7"/>
  <c r="M30" i="7"/>
  <c r="M29" i="7"/>
  <c r="M28" i="7"/>
  <c r="D27" i="16" s="1"/>
  <c r="M27" i="7"/>
  <c r="M26" i="7"/>
  <c r="D25" i="16" s="1"/>
  <c r="M25" i="7"/>
  <c r="M24" i="7"/>
  <c r="M23" i="7"/>
  <c r="M22" i="7"/>
  <c r="D21" i="16" s="1"/>
  <c r="M21" i="7"/>
  <c r="M20" i="7"/>
  <c r="D19" i="16" s="1"/>
  <c r="M19" i="7"/>
  <c r="M18" i="7"/>
  <c r="D17" i="16" s="1"/>
  <c r="M17" i="7"/>
  <c r="D16" i="16" s="1"/>
  <c r="M16" i="7"/>
  <c r="D15" i="16" s="1"/>
  <c r="M15" i="7"/>
  <c r="M14" i="7"/>
  <c r="D13" i="16" s="1"/>
  <c r="M13" i="7"/>
  <c r="M12" i="7"/>
  <c r="D11" i="16" s="1"/>
  <c r="M11" i="7"/>
  <c r="D10" i="16" s="1"/>
  <c r="M10" i="7"/>
  <c r="D9" i="16" s="1"/>
  <c r="M9" i="7"/>
  <c r="D8" i="16" s="1"/>
  <c r="M8" i="7"/>
  <c r="D7" i="16" s="1"/>
  <c r="M7" i="7"/>
  <c r="D6" i="16" s="1"/>
  <c r="M6" i="7"/>
  <c r="D5" i="16" s="1"/>
  <c r="M5" i="7"/>
  <c r="M4" i="7"/>
  <c r="D3" i="16" s="1"/>
  <c r="M3" i="7"/>
  <c r="D2" i="16" s="1"/>
  <c r="C44" i="16"/>
  <c r="E37" i="7"/>
  <c r="E36" i="7"/>
  <c r="C35" i="16" s="1"/>
  <c r="E35" i="7"/>
  <c r="E34" i="7"/>
  <c r="E33" i="7"/>
  <c r="E32" i="7"/>
  <c r="E31" i="7"/>
  <c r="C30" i="16" s="1"/>
  <c r="E30" i="7"/>
  <c r="N30" i="7" s="1"/>
  <c r="E29" i="7"/>
  <c r="N29" i="7" s="1"/>
  <c r="E28" i="7"/>
  <c r="C27" i="16" s="1"/>
  <c r="E27" i="7"/>
  <c r="E26" i="7"/>
  <c r="E25" i="7"/>
  <c r="E24" i="7"/>
  <c r="E23" i="7"/>
  <c r="N23" i="7" s="1"/>
  <c r="E22" i="7"/>
  <c r="C21" i="16" s="1"/>
  <c r="E21" i="7"/>
  <c r="C20" i="16" s="1"/>
  <c r="E20" i="7"/>
  <c r="C19" i="16" s="1"/>
  <c r="E19" i="7"/>
  <c r="E18" i="7"/>
  <c r="E17" i="7"/>
  <c r="E16" i="7"/>
  <c r="C15" i="16" s="1"/>
  <c r="E15" i="7"/>
  <c r="C14" i="16" s="1"/>
  <c r="E14" i="7"/>
  <c r="C13" i="16" s="1"/>
  <c r="E13" i="7"/>
  <c r="C12" i="16" s="1"/>
  <c r="E12" i="7"/>
  <c r="C11" i="16" s="1"/>
  <c r="E11" i="7"/>
  <c r="E10" i="7"/>
  <c r="E9" i="7"/>
  <c r="E8" i="7"/>
  <c r="C7" i="16" s="1"/>
  <c r="E7" i="7"/>
  <c r="C6" i="16" s="1"/>
  <c r="E6" i="7"/>
  <c r="C5" i="16" s="1"/>
  <c r="E5" i="7"/>
  <c r="C4" i="16" s="1"/>
  <c r="E4" i="7"/>
  <c r="C3" i="16" s="1"/>
  <c r="E3" i="7"/>
  <c r="C2" i="16" s="1"/>
  <c r="D45" i="16"/>
  <c r="D29" i="16"/>
  <c r="C24" i="16"/>
  <c r="C16" i="16"/>
  <c r="C8"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6" i="16"/>
  <c r="B5" i="16"/>
  <c r="B4" i="16"/>
  <c r="B3" i="16"/>
  <c r="B2" i="16"/>
  <c r="C31" i="16"/>
  <c r="C32" i="16"/>
  <c r="C33" i="16"/>
  <c r="C34" i="16"/>
  <c r="C25" i="16"/>
  <c r="C26" i="16"/>
  <c r="C28" i="16"/>
  <c r="C18" i="16"/>
  <c r="C22" i="16"/>
  <c r="C50" i="16"/>
  <c r="C49" i="16"/>
  <c r="C48" i="16"/>
  <c r="C47" i="16"/>
  <c r="C46" i="16"/>
  <c r="C42" i="16"/>
  <c r="C41" i="16"/>
  <c r="C40" i="16"/>
  <c r="C39" i="16"/>
  <c r="C38" i="16"/>
  <c r="C36" i="16"/>
  <c r="C17" i="16"/>
  <c r="C10" i="16"/>
  <c r="C9" i="16"/>
  <c r="D48" i="16"/>
  <c r="D47" i="16"/>
  <c r="D46" i="16"/>
  <c r="D44" i="16"/>
  <c r="D40" i="16"/>
  <c r="D39" i="16"/>
  <c r="D38" i="16"/>
  <c r="D36" i="16"/>
  <c r="N33" i="7"/>
  <c r="N32" i="7"/>
  <c r="E31" i="16" s="1"/>
  <c r="G31" i="16" s="1"/>
  <c r="N31" i="7"/>
  <c r="D28" i="16"/>
  <c r="N25" i="7"/>
  <c r="D23" i="16"/>
  <c r="D14" i="16"/>
  <c r="D12" i="16"/>
  <c r="D4" i="16"/>
  <c r="N39" i="7"/>
  <c r="N48" i="7"/>
  <c r="E47" i="16" s="1"/>
  <c r="G47" i="16" s="1"/>
  <c r="N40" i="7"/>
  <c r="E39" i="16" s="1"/>
  <c r="G39" i="16" s="1"/>
  <c r="G34" i="16" l="1"/>
  <c r="F34" i="16"/>
  <c r="C29" i="16"/>
  <c r="N26" i="7"/>
  <c r="E25" i="16" s="1"/>
  <c r="D34" i="16"/>
  <c r="F31" i="16"/>
  <c r="F39" i="16"/>
  <c r="F47" i="16"/>
  <c r="N27" i="7"/>
  <c r="N51" i="7"/>
  <c r="E50" i="16" s="1"/>
  <c r="N43" i="7"/>
  <c r="N45" i="7"/>
  <c r="N21" i="7"/>
  <c r="E20" i="16" s="1"/>
  <c r="D50" i="16"/>
  <c r="E29" i="16"/>
  <c r="N41" i="7"/>
  <c r="N19" i="7"/>
  <c r="E24" i="16"/>
  <c r="E32" i="16"/>
  <c r="D32" i="16"/>
  <c r="D22" i="16"/>
  <c r="D30" i="16"/>
  <c r="N24" i="7"/>
  <c r="E22" i="16"/>
  <c r="E30" i="16"/>
  <c r="E38" i="16"/>
  <c r="N38" i="7"/>
  <c r="N46" i="7"/>
  <c r="D20" i="16"/>
  <c r="C23" i="16"/>
  <c r="N34" i="7"/>
  <c r="N49" i="7"/>
  <c r="N47" i="7"/>
  <c r="E28" i="16"/>
  <c r="D31" i="16"/>
  <c r="E44" i="16"/>
  <c r="D24" i="16"/>
  <c r="D18" i="16"/>
  <c r="D26" i="16"/>
  <c r="C37" i="16"/>
  <c r="C45" i="16"/>
  <c r="N37" i="7"/>
  <c r="N22" i="7"/>
  <c r="N18" i="7"/>
  <c r="N17" i="7"/>
  <c r="N16" i="7"/>
  <c r="N15" i="7"/>
  <c r="N14" i="7"/>
  <c r="N13" i="7"/>
  <c r="N11" i="7"/>
  <c r="N10" i="7"/>
  <c r="N9" i="7"/>
  <c r="N8" i="7"/>
  <c r="N7" i="7"/>
  <c r="N6" i="7"/>
  <c r="N5" i="7"/>
  <c r="N4" i="7"/>
  <c r="N12" i="7"/>
  <c r="N20" i="7"/>
  <c r="N42" i="7"/>
  <c r="N50" i="7"/>
  <c r="N28" i="7"/>
  <c r="N36" i="7"/>
  <c r="N44" i="7"/>
  <c r="N3" i="7"/>
  <c r="F20" i="16" l="1"/>
  <c r="G20" i="16"/>
  <c r="G22" i="16"/>
  <c r="F22" i="16"/>
  <c r="G29" i="16"/>
  <c r="F29" i="16"/>
  <c r="F28" i="16"/>
  <c r="G28" i="16"/>
  <c r="G32" i="16"/>
  <c r="F32" i="16"/>
  <c r="F25" i="16"/>
  <c r="G25" i="16"/>
  <c r="F44" i="16"/>
  <c r="G44" i="16"/>
  <c r="G38" i="16"/>
  <c r="F38" i="16"/>
  <c r="G24" i="16"/>
  <c r="F24" i="16"/>
  <c r="G30" i="16"/>
  <c r="F30" i="16"/>
  <c r="G50" i="16"/>
  <c r="F50" i="16"/>
  <c r="E26" i="16"/>
  <c r="E42" i="16"/>
  <c r="E5" i="16"/>
  <c r="E16" i="16"/>
  <c r="E41" i="16"/>
  <c r="E8" i="16"/>
  <c r="E17" i="16"/>
  <c r="E33" i="16"/>
  <c r="E35" i="16"/>
  <c r="E7" i="16"/>
  <c r="E48" i="16"/>
  <c r="E19" i="16"/>
  <c r="E9" i="16"/>
  <c r="E21" i="16"/>
  <c r="E14" i="16"/>
  <c r="E49" i="16"/>
  <c r="E11" i="16"/>
  <c r="E10" i="16"/>
  <c r="E36" i="16"/>
  <c r="E2" i="16"/>
  <c r="E3" i="16"/>
  <c r="E12" i="16"/>
  <c r="E45" i="16"/>
  <c r="E43" i="16"/>
  <c r="E4" i="16"/>
  <c r="E13" i="16"/>
  <c r="E37" i="16"/>
  <c r="E18" i="16"/>
  <c r="E27" i="16"/>
  <c r="E6" i="16"/>
  <c r="E15" i="16"/>
  <c r="E46" i="16"/>
  <c r="E23" i="16"/>
  <c r="E40" i="16"/>
  <c r="F49" i="16" l="1"/>
  <c r="G49" i="16"/>
  <c r="G40" i="16"/>
  <c r="F40" i="16"/>
  <c r="G13" i="16"/>
  <c r="F13" i="16"/>
  <c r="F10" i="16"/>
  <c r="G10" i="16"/>
  <c r="G7" i="16"/>
  <c r="F7" i="16"/>
  <c r="G42" i="16"/>
  <c r="F42" i="16"/>
  <c r="F43" i="16"/>
  <c r="G43" i="16"/>
  <c r="F33" i="16"/>
  <c r="G33" i="16"/>
  <c r="F36" i="16"/>
  <c r="G36" i="16"/>
  <c r="G48" i="16"/>
  <c r="F48" i="16"/>
  <c r="G5" i="16"/>
  <c r="F5" i="16"/>
  <c r="G23" i="16"/>
  <c r="F23" i="16"/>
  <c r="F4" i="16"/>
  <c r="G4" i="16"/>
  <c r="G11" i="16"/>
  <c r="F11" i="16"/>
  <c r="F35" i="16"/>
  <c r="G35" i="16"/>
  <c r="G26" i="16"/>
  <c r="F26" i="16"/>
  <c r="G15" i="16"/>
  <c r="F15" i="16"/>
  <c r="F17" i="16"/>
  <c r="G17" i="16"/>
  <c r="F12" i="16"/>
  <c r="G12" i="16"/>
  <c r="G21" i="16"/>
  <c r="F21" i="16"/>
  <c r="G8" i="16"/>
  <c r="F8" i="16"/>
  <c r="G46" i="16"/>
  <c r="F46" i="16"/>
  <c r="G14" i="16"/>
  <c r="F14" i="16"/>
  <c r="F27" i="16"/>
  <c r="G27" i="16"/>
  <c r="F3" i="16"/>
  <c r="G3" i="16"/>
  <c r="F9" i="16"/>
  <c r="G9" i="16"/>
  <c r="F41" i="16"/>
  <c r="G41" i="16"/>
  <c r="G45" i="16"/>
  <c r="F45" i="16"/>
  <c r="G6" i="16"/>
  <c r="F6" i="16"/>
  <c r="F18" i="16"/>
  <c r="G18" i="16"/>
  <c r="G2" i="16"/>
  <c r="F2" i="16"/>
  <c r="F19" i="16"/>
  <c r="G19" i="16"/>
  <c r="G16" i="16"/>
  <c r="F16" i="16"/>
  <c r="G37" i="16"/>
  <c r="F37" i="16"/>
</calcChain>
</file>

<file path=xl/sharedStrings.xml><?xml version="1.0" encoding="utf-8"?>
<sst xmlns="http://schemas.openxmlformats.org/spreadsheetml/2006/main" count="146" uniqueCount="131">
  <si>
    <t>&gt;0.40</t>
  </si>
  <si>
    <t>&lt;0.20</t>
  </si>
  <si>
    <t>CONCERN</t>
  </si>
  <si>
    <t>High (3)</t>
  </si>
  <si>
    <t>Moderate (2)</t>
  </si>
  <si>
    <t>Low (1)</t>
  </si>
  <si>
    <t>Estimated natural mortality (M)</t>
  </si>
  <si>
    <t>0.20-0.40 (mid-point 0.30)</t>
  </si>
  <si>
    <t>Age at maturity</t>
  </si>
  <si>
    <t>&lt;2 yrs</t>
  </si>
  <si>
    <t>2-4 yrs (mid-point 3.0)</t>
  </si>
  <si>
    <t>&gt;4 yrs</t>
  </si>
  <si>
    <t>Risk</t>
  </si>
  <si>
    <t>Species ID</t>
  </si>
  <si>
    <t>Common Name</t>
  </si>
  <si>
    <t>Notes</t>
  </si>
  <si>
    <t>Low</t>
  </si>
  <si>
    <t>High</t>
  </si>
  <si>
    <t>Moderate</t>
  </si>
  <si>
    <t>Recreational desirability</t>
  </si>
  <si>
    <t>Atlantic Spadefish</t>
  </si>
  <si>
    <t>Bar Jack</t>
  </si>
  <si>
    <t>Black Grouper</t>
  </si>
  <si>
    <t>Black Sea Bass</t>
  </si>
  <si>
    <t>Blueline Tilefish</t>
  </si>
  <si>
    <t>Gag</t>
  </si>
  <si>
    <t>Golden Tilefish</t>
  </si>
  <si>
    <t>Gray Triggerfish</t>
  </si>
  <si>
    <t>Greater Amberjack</t>
  </si>
  <si>
    <t>FLK/EFL Hogfish</t>
  </si>
  <si>
    <t>GA-NC Hogfish</t>
  </si>
  <si>
    <t>Mutton Snapper</t>
  </si>
  <si>
    <t>Red Grouper</t>
  </si>
  <si>
    <t>Red Porgy</t>
  </si>
  <si>
    <t>Red Snapper</t>
  </si>
  <si>
    <t>Scamp</t>
  </si>
  <si>
    <t>Snowy Grouper</t>
  </si>
  <si>
    <t>Vermilion Snapper</t>
  </si>
  <si>
    <t>Wreckfish</t>
  </si>
  <si>
    <t>Yellowtail Snapper</t>
  </si>
  <si>
    <t>Blackfin Snapper</t>
  </si>
  <si>
    <t>Misty Grouper</t>
  </si>
  <si>
    <t>Queen Snapper</t>
  </si>
  <si>
    <t>Sand Tilefish</t>
  </si>
  <si>
    <t>Silk Snapper</t>
  </si>
  <si>
    <t>Yellowedge Grouper</t>
  </si>
  <si>
    <t>Almaco Jack</t>
  </si>
  <si>
    <t>Banded Rudderfish</t>
  </si>
  <si>
    <t>Lesser Amberjack</t>
  </si>
  <si>
    <t>Cubera Snapper</t>
  </si>
  <si>
    <t>Gray Snapper</t>
  </si>
  <si>
    <t>Lane Snapper</t>
  </si>
  <si>
    <t>Margate</t>
  </si>
  <si>
    <t>Sailors Choice</t>
  </si>
  <si>
    <t>Tomtate</t>
  </si>
  <si>
    <t>White Grunt</t>
  </si>
  <si>
    <t>Coney</t>
  </si>
  <si>
    <t>Graysby</t>
  </si>
  <si>
    <t>Red Hind</t>
  </si>
  <si>
    <t>Rock Hind</t>
  </si>
  <si>
    <t>Yellowfin Grouper</t>
  </si>
  <si>
    <t>Yellowmouth Grouper</t>
  </si>
  <si>
    <t>Jolthead Porgy</t>
  </si>
  <si>
    <t>Knobbed Porgy</t>
  </si>
  <si>
    <t>Saucereye Porgy</t>
  </si>
  <si>
    <t>Scup</t>
  </si>
  <si>
    <t>Whitebone Porgy</t>
  </si>
  <si>
    <t>Dolphin</t>
  </si>
  <si>
    <t>Wahoo</t>
  </si>
  <si>
    <t>Ability to regulate fishery</t>
  </si>
  <si>
    <t>&lt; 5% trips report targeting this species</t>
  </si>
  <si>
    <t>Between 5% and 10% of trips report targeting this species</t>
  </si>
  <si>
    <t>&gt; 10% trips report targeting this species</t>
  </si>
  <si>
    <t>Risk Tolerance</t>
  </si>
  <si>
    <t>Potential for discard losses</t>
  </si>
  <si>
    <t>Social concerns</t>
  </si>
  <si>
    <t>Climate change</t>
  </si>
  <si>
    <t>Ecosystem importance</t>
  </si>
  <si>
    <t>fishery consistently kept below Total ACL</t>
  </si>
  <si>
    <t>fishery consistently exceeds Total ACL (ex. 3+ out of 5 years) and/or exceeds Total ACL by more than 15%</t>
  </si>
  <si>
    <t>Dead discards very small component  of total catch (&lt;15%-20%)</t>
  </si>
  <si>
    <t>Dead discards are a significant proportion of the total catch (over 40%)</t>
  </si>
  <si>
    <t>Import ecosystem species: ex. Predator/prey sp, reef maintenance/building</t>
  </si>
  <si>
    <t>Affected by climate change: ex. Range expansion or collapse, Interaction with new sp, change in habitat availability/suitability</t>
  </si>
  <si>
    <t>fishery mostly kept below Total  ACL (ex. Exceeds ACL 1-2 out of 5 years) and/or does not exceed ACL by more than 15%</t>
  </si>
  <si>
    <t>Biological Attributes</t>
  </si>
  <si>
    <t>Final Risk Score</t>
  </si>
  <si>
    <t>Concern</t>
  </si>
  <si>
    <t>Final Biological Score</t>
  </si>
  <si>
    <t>Biological</t>
  </si>
  <si>
    <t>RISK</t>
  </si>
  <si>
    <t>Dead discards are a moderate proportion of the total catch (20%-40%)</t>
  </si>
  <si>
    <t>Human Dimension Attributes</t>
  </si>
  <si>
    <t>Final Human Dimension Score</t>
  </si>
  <si>
    <t>Human Dimension</t>
  </si>
  <si>
    <t>This attribute gets at productivity. The higher M is, the more productive the stock is and the higher your tolerance for risk can be.</t>
  </si>
  <si>
    <t>This attribute is also informative about productivity and the risk of overfishing. A higher age at maturity is associated with lower productivity and overfishing can more easily occur.</t>
  </si>
  <si>
    <t>Annual Commercial value</t>
  </si>
  <si>
    <t>This attribute looks at the importance (value) of a species to the total annual revenue of all the speceies included in this analysis and considers the long-term implications of risk on that stock. Therefore, the higher the proportion of the value of the stock in question to the total annual value, the less risky the Council should be when considering setting catch limits.</t>
  </si>
  <si>
    <t>To be determined.</t>
  </si>
  <si>
    <t>These 2 attributes are set up differently from all the rest in that they do not have 3 categories for scoring (Low, Moderate, and High). Instead, these attributes function more like an on/off switch. We either know there is an affect from one or both os these attributes or we don't. The reasoning is two-fold. First, we found it difficult to develop criteria for categorizing a situation as having a Low, Moderate, or High affect. Second, there are very few species for which we have enough knowledge and/or data to even attempt to categorize them as being an important ecosystem species or having been affected by climate change. Therefore, we chose to proceed as we have with the on/off approach.</t>
  </si>
  <si>
    <t>Est. Natural Mortality (M)</t>
  </si>
  <si>
    <t>Age at Maturity</t>
  </si>
  <si>
    <t>Bio Score</t>
  </si>
  <si>
    <t>Ability to Regulate Fishery</t>
  </si>
  <si>
    <t>Potential for Discard Losses</t>
  </si>
  <si>
    <t>Annual Commercial Value</t>
  </si>
  <si>
    <t>Recreational Desirability</t>
  </si>
  <si>
    <t>Social Concerns</t>
  </si>
  <si>
    <t>Ecosystem Importance</t>
  </si>
  <si>
    <t>Climate Change</t>
  </si>
  <si>
    <t>Human Dim Score</t>
  </si>
  <si>
    <t>Species</t>
  </si>
  <si>
    <t>Risk Score</t>
  </si>
  <si>
    <t>&gt; 2</t>
  </si>
  <si>
    <t>RT SCORE</t>
  </si>
  <si>
    <t>TOLERANCE</t>
  </si>
  <si>
    <t>This attribute also looks at the importance of a species, but to the recreational fishery. This is determined by looking at the proportion of trips reported targeting this species. The assumption is the higher the proportion of trips reported targeting a species, the more important it is to the rec fishery overall. This attribute also considers the long-termimplications of risk on the stock, meaning the more important it is to the fishery, the less risky the Council should be when considering setting catch limits.</t>
  </si>
  <si>
    <t>Each attribute is scored either a 1 (Low), a 2 (Moderate), or a 3 (High). If there is no information to score any of the attributes, a default score of 2 is entered for the final Biological score. Otherwise, this score is calculated by averaging the scores of all the attributes.</t>
  </si>
  <si>
    <t>The same is true here as for the Biological score. Each attribute is scored either a 1 (Low), a 2 (Moderate), or a 3 (High). If there is no information to score any of the attributes, a default score of 2 is entered for the final Human Dimension score. Otherwise, this score is calculated by averaging the scores of all the attributes.</t>
  </si>
  <si>
    <t>See the description at left.</t>
  </si>
  <si>
    <t>This attrtibute considers the ability of the Council/NMFS to regulate a fishery. A stock may be biologically resistant to overfishing or becoming overfished (i.e. highly productive), but if management is unable to control harvest and large overages occur on a regular basis, then there is still a high risk of overfishing occurring and the stock status declining. Therefore, the better able the Council/NMFS are at regulating a fishery, the more risky they can be with setting catch limits. There are many factors to keep in mind, such as variability and trends in landings, state compatability and consistency with federal regs, if there are significant landings in state waters, and to apply a discount for regulatory overages due to changing the ACL mid-season (shouldn't get a poor score because an ACL was suddenly cut in half mid-way through the season).</t>
  </si>
  <si>
    <t>If a species is prone to discard losses, either from large amounts of discarding, a high discard M, or both, then being too risky when setting catch limits can more easily lead to overfishing. In these situations, the Council should be less risky when considering setting catch limits for the stock. We can look at releases vs. landings and discard M to categorize stocks in this attribute.</t>
  </si>
  <si>
    <t>&lt; 4% total annual revenue</t>
  </si>
  <si>
    <t>Between 4% and 10% of total annual revenue</t>
  </si>
  <si>
    <t>&gt; 10% total annual revenue</t>
  </si>
  <si>
    <t>This attribute examines concerns from a species related to communities in the South Atlantic. The categories are determined using the Social Quotient, which is calculated using data such as revenue, landings, and directed trips for a particular species in relation to all other species affecting communities in the South Atlantic. We decided to look at long term costs and benefits over short-term ones when considering scoring for this attribute. Meaning if a stock is of high social concern, then the Council should be less risky when considering setting catch limits. This is because if the Council happens to be incorrect and their decision results in a biomass decline, it will have a disproportionatley higher affect on the community than stocks with a lower social score.</t>
  </si>
  <si>
    <t>This attribute is related to a species' importance to the ecosystem in the South Atlantic. The more important it is to the ecosystem, the less risky the Council should be when making decisions on setting catch limits.</t>
  </si>
  <si>
    <t>This attribute is related to effects on a stock due to climate change. These changes would likely affect stock productivity or the ability of the Council to successfully manage the stock in order to change the Council's tolerance for risk.</t>
  </si>
  <si>
    <t>1 ≤ R ≤ 2</t>
  </si>
  <si>
    <t>R &lt;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</si>
</sst>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sz val="11"/>
      <name val="Calibri"/>
      <family val="2"/>
      <scheme val="minor"/>
    </font>
    <font>
      <sz val="12"/>
      <color indexed="8"/>
      <name val="Calibri"/>
      <family val="2"/>
    </font>
    <font>
      <b/>
      <sz val="12"/>
      <name val="Calibri"/>
      <family val="2"/>
      <scheme val="minor"/>
    </font>
    <font>
      <sz val="12"/>
      <name val="Calibri"/>
      <family val="2"/>
      <scheme val="minor"/>
    </font>
  </fonts>
  <fills count="16">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126">
    <xf numFmtId="0" fontId="0" fillId="0" borderId="0" xfId="0"/>
    <xf numFmtId="0" fontId="4" fillId="0" borderId="0" xfId="0" applyFont="1"/>
    <xf numFmtId="0" fontId="4" fillId="0" borderId="0" xfId="0" applyFont="1" applyAlignment="1">
      <alignment horizontal="center"/>
    </xf>
    <xf numFmtId="0" fontId="0" fillId="0" borderId="0" xfId="0"/>
    <xf numFmtId="0" fontId="0" fillId="0" borderId="1" xfId="0" applyBorder="1" applyAlignment="1">
      <alignment horizontal="left" vertical="center" wrapText="1"/>
    </xf>
    <xf numFmtId="0" fontId="0" fillId="0" borderId="1" xfId="0" applyFill="1" applyBorder="1" applyAlignment="1">
      <alignment horizontal="center" vertical="center" wrapText="1"/>
    </xf>
    <xf numFmtId="2" fontId="0" fillId="0" borderId="0" xfId="0" applyNumberFormat="1"/>
    <xf numFmtId="0" fontId="6"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16"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1" xfId="0" applyFont="1" applyFill="1" applyBorder="1" applyAlignment="1">
      <alignment vertical="center" wrapText="1"/>
    </xf>
    <xf numFmtId="0" fontId="0" fillId="0" borderId="1" xfId="0" applyFill="1" applyBorder="1" applyAlignment="1">
      <alignmen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4" borderId="3"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5" borderId="4" xfId="0" applyFont="1" applyFill="1" applyBorder="1" applyAlignment="1">
      <alignment horizontal="center"/>
    </xf>
    <xf numFmtId="0" fontId="1" fillId="5" borderId="5" xfId="0" applyFont="1" applyFill="1" applyBorder="1" applyAlignment="1">
      <alignment horizontal="center"/>
    </xf>
    <xf numFmtId="0" fontId="0" fillId="0" borderId="0" xfId="0" applyFont="1"/>
    <xf numFmtId="0" fontId="2" fillId="0" borderId="0" xfId="0" applyFont="1" applyAlignment="1">
      <alignment horizontal="center" vertical="center"/>
    </xf>
    <xf numFmtId="0" fontId="0" fillId="0" borderId="2" xfId="0" applyFont="1" applyBorder="1" applyAlignment="1">
      <alignment horizontal="center"/>
    </xf>
    <xf numFmtId="0" fontId="0" fillId="0" borderId="29" xfId="0" applyFont="1" applyFill="1" applyBorder="1" applyAlignment="1">
      <alignment vertical="center" wrapText="1"/>
    </xf>
    <xf numFmtId="0" fontId="0" fillId="0" borderId="29" xfId="0" applyFont="1" applyFill="1" applyBorder="1"/>
    <xf numFmtId="0" fontId="0" fillId="0" borderId="0" xfId="0" applyFont="1" applyFill="1"/>
    <xf numFmtId="0" fontId="0" fillId="0" borderId="29" xfId="0" applyFont="1" applyFill="1" applyBorder="1" applyAlignment="1"/>
    <xf numFmtId="0" fontId="0" fillId="0" borderId="4" xfId="0" applyFont="1" applyBorder="1" applyAlignment="1">
      <alignment horizontal="center"/>
    </xf>
    <xf numFmtId="0" fontId="0" fillId="0" borderId="30" xfId="0" applyFont="1" applyFill="1" applyBorder="1" applyAlignment="1">
      <alignment vertical="center" wrapText="1"/>
    </xf>
    <xf numFmtId="0" fontId="0" fillId="0" borderId="0" xfId="0" applyFont="1" applyAlignment="1">
      <alignment horizontal="left"/>
    </xf>
    <xf numFmtId="0" fontId="0" fillId="0" borderId="0" xfId="0" applyFont="1" applyFill="1" applyBorder="1" applyAlignment="1">
      <alignment vertical="center" wrapText="1"/>
    </xf>
    <xf numFmtId="0" fontId="0" fillId="0" borderId="0" xfId="0" applyFont="1" applyFill="1" applyAlignment="1">
      <alignment horizontal="center"/>
    </xf>
    <xf numFmtId="0" fontId="0" fillId="0" borderId="0" xfId="0" applyFont="1" applyAlignment="1">
      <alignment horizontal="center"/>
    </xf>
    <xf numFmtId="0" fontId="0" fillId="0" borderId="0" xfId="0" applyFont="1" applyFill="1" applyBorder="1"/>
    <xf numFmtId="0" fontId="2" fillId="13" borderId="28" xfId="0" applyFont="1" applyFill="1" applyBorder="1" applyAlignment="1">
      <alignment horizontal="center" vertical="center"/>
    </xf>
    <xf numFmtId="0" fontId="2" fillId="15" borderId="41" xfId="0" applyFont="1" applyFill="1" applyBorder="1" applyAlignment="1">
      <alignment horizontal="center" vertical="center"/>
    </xf>
    <xf numFmtId="2" fontId="0" fillId="15" borderId="3" xfId="0" applyNumberFormat="1" applyFont="1" applyFill="1" applyBorder="1" applyAlignment="1">
      <alignment horizontal="center"/>
    </xf>
    <xf numFmtId="2" fontId="0" fillId="10" borderId="17" xfId="0" applyNumberFormat="1" applyFont="1" applyFill="1" applyBorder="1" applyAlignment="1">
      <alignment horizontal="center"/>
    </xf>
    <xf numFmtId="2" fontId="0" fillId="10" borderId="18" xfId="0" applyNumberFormat="1" applyFont="1" applyFill="1" applyBorder="1" applyAlignment="1">
      <alignment horizontal="center"/>
    </xf>
    <xf numFmtId="2" fontId="0" fillId="0" borderId="0" xfId="0" applyNumberFormat="1" applyFont="1" applyAlignment="1">
      <alignment horizontal="center"/>
    </xf>
    <xf numFmtId="0" fontId="0" fillId="13" borderId="12" xfId="0" applyNumberFormat="1" applyFont="1" applyFill="1" applyBorder="1" applyAlignment="1">
      <alignment horizontal="center"/>
    </xf>
    <xf numFmtId="0" fontId="2" fillId="13" borderId="27" xfId="0" applyNumberFormat="1" applyFont="1" applyFill="1" applyBorder="1" applyAlignment="1">
      <alignment horizontal="center" vertical="center"/>
    </xf>
    <xf numFmtId="0" fontId="2" fillId="13" borderId="10" xfId="0" applyNumberFormat="1" applyFont="1" applyFill="1" applyBorder="1" applyAlignment="1">
      <alignment horizontal="center" vertical="center"/>
    </xf>
    <xf numFmtId="0" fontId="0" fillId="13" borderId="2" xfId="0" applyNumberFormat="1" applyFont="1" applyFill="1" applyBorder="1" applyAlignment="1">
      <alignment horizontal="center" vertical="center" wrapText="1"/>
    </xf>
    <xf numFmtId="0" fontId="0" fillId="13" borderId="2" xfId="0" applyNumberFormat="1" applyFont="1" applyFill="1" applyBorder="1" applyAlignment="1">
      <alignment horizontal="center"/>
    </xf>
    <xf numFmtId="0" fontId="0" fillId="0" borderId="0" xfId="0" applyNumberFormat="1" applyFont="1" applyFill="1" applyBorder="1" applyAlignment="1">
      <alignment horizontal="center" vertical="center" wrapText="1"/>
    </xf>
    <xf numFmtId="0" fontId="0" fillId="0" borderId="0" xfId="0" applyNumberFormat="1" applyFont="1" applyFill="1" applyAlignment="1">
      <alignment horizontal="center"/>
    </xf>
    <xf numFmtId="0" fontId="0" fillId="0" borderId="0" xfId="0" applyNumberFormat="1" applyFont="1" applyAlignment="1">
      <alignment horizontal="center"/>
    </xf>
    <xf numFmtId="0" fontId="0" fillId="0" borderId="0" xfId="0" applyNumberFormat="1" applyFont="1" applyFill="1" applyBorder="1" applyAlignment="1">
      <alignment horizontal="center"/>
    </xf>
    <xf numFmtId="0" fontId="2" fillId="15" borderId="40" xfId="0" applyNumberFormat="1" applyFont="1" applyFill="1" applyBorder="1" applyAlignment="1">
      <alignment horizontal="center" vertical="center"/>
    </xf>
    <xf numFmtId="0" fontId="2" fillId="15" borderId="21" xfId="0" applyNumberFormat="1" applyFont="1" applyFill="1" applyBorder="1" applyAlignment="1">
      <alignment horizontal="center" vertical="center"/>
    </xf>
    <xf numFmtId="0" fontId="0" fillId="15" borderId="34" xfId="0" applyNumberFormat="1" applyFont="1" applyFill="1" applyBorder="1" applyAlignment="1">
      <alignment horizontal="center"/>
    </xf>
    <xf numFmtId="0" fontId="0" fillId="15" borderId="24" xfId="0" applyNumberFormat="1" applyFont="1" applyFill="1" applyBorder="1" applyAlignment="1">
      <alignment horizontal="center"/>
    </xf>
    <xf numFmtId="0" fontId="7" fillId="4" borderId="2" xfId="0" applyFont="1" applyFill="1" applyBorder="1" applyAlignment="1">
      <alignment horizontal="center"/>
    </xf>
    <xf numFmtId="164" fontId="0" fillId="13" borderId="29" xfId="0" applyNumberFormat="1" applyFont="1" applyFill="1" applyBorder="1" applyAlignment="1">
      <alignment horizontal="center"/>
    </xf>
    <xf numFmtId="0" fontId="0" fillId="6" borderId="2" xfId="0" applyNumberFormat="1" applyFont="1" applyFill="1" applyBorder="1" applyAlignment="1">
      <alignment horizontal="center" vertical="center" wrapText="1"/>
    </xf>
    <xf numFmtId="0" fontId="0" fillId="6" borderId="12" xfId="0" applyNumberFormat="1" applyFont="1" applyFill="1" applyBorder="1" applyAlignment="1">
      <alignment horizontal="center"/>
    </xf>
    <xf numFmtId="164" fontId="0" fillId="6" borderId="29" xfId="0" applyNumberFormat="1" applyFont="1" applyFill="1" applyBorder="1" applyAlignment="1">
      <alignment horizontal="center"/>
    </xf>
    <xf numFmtId="0" fontId="0" fillId="6" borderId="2" xfId="0" applyNumberFormat="1" applyFont="1" applyFill="1" applyBorder="1" applyAlignment="1">
      <alignment horizontal="center"/>
    </xf>
    <xf numFmtId="0" fontId="0" fillId="6" borderId="4" xfId="0" applyNumberFormat="1" applyFont="1" applyFill="1" applyBorder="1" applyAlignment="1">
      <alignment horizontal="center" vertical="center" wrapText="1"/>
    </xf>
    <xf numFmtId="0" fontId="0" fillId="6" borderId="19" xfId="0" applyNumberFormat="1" applyFont="1" applyFill="1" applyBorder="1" applyAlignment="1">
      <alignment horizontal="center"/>
    </xf>
    <xf numFmtId="164" fontId="0" fillId="6" borderId="30" xfId="0" applyNumberFormat="1" applyFont="1" applyFill="1" applyBorder="1" applyAlignment="1">
      <alignment horizontal="center"/>
    </xf>
    <xf numFmtId="0" fontId="0" fillId="14" borderId="34" xfId="0" applyNumberFormat="1" applyFont="1" applyFill="1" applyBorder="1" applyAlignment="1">
      <alignment horizontal="center"/>
    </xf>
    <xf numFmtId="0" fontId="0" fillId="14" borderId="24" xfId="0" applyNumberFormat="1" applyFont="1" applyFill="1" applyBorder="1" applyAlignment="1">
      <alignment horizontal="center"/>
    </xf>
    <xf numFmtId="2" fontId="0" fillId="14" borderId="3" xfId="0" applyNumberFormat="1" applyFont="1" applyFill="1" applyBorder="1" applyAlignment="1">
      <alignment horizontal="center"/>
    </xf>
    <xf numFmtId="0" fontId="0" fillId="14" borderId="38" xfId="0" applyNumberFormat="1" applyFont="1" applyFill="1" applyBorder="1" applyAlignment="1">
      <alignment horizontal="center"/>
    </xf>
    <xf numFmtId="0" fontId="0" fillId="14" borderId="39" xfId="0" applyNumberFormat="1" applyFont="1" applyFill="1" applyBorder="1" applyAlignment="1">
      <alignment horizontal="center"/>
    </xf>
    <xf numFmtId="2" fontId="0" fillId="14" borderId="5" xfId="0" applyNumberFormat="1" applyFont="1" applyFill="1" applyBorder="1" applyAlignment="1">
      <alignment horizontal="center"/>
    </xf>
    <xf numFmtId="2" fontId="0" fillId="11" borderId="17" xfId="0" applyNumberFormat="1" applyFont="1" applyFill="1" applyBorder="1" applyAlignment="1">
      <alignment horizontal="center"/>
    </xf>
    <xf numFmtId="164" fontId="1" fillId="0" borderId="8" xfId="0" applyNumberFormat="1" applyFont="1" applyBorder="1" applyAlignment="1">
      <alignment horizontal="center" vertical="center"/>
    </xf>
    <xf numFmtId="164" fontId="1" fillId="0" borderId="12" xfId="0" applyNumberFormat="1" applyFont="1" applyBorder="1" applyAlignment="1">
      <alignment horizontal="center" vertical="center"/>
    </xf>
    <xf numFmtId="164" fontId="1" fillId="0" borderId="10"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20" xfId="0" applyFont="1" applyBorder="1" applyAlignment="1">
      <alignment horizontal="center" vertical="center"/>
    </xf>
    <xf numFmtId="0" fontId="1" fillId="0" borderId="11" xfId="0" applyFont="1" applyBorder="1" applyAlignment="1">
      <alignment horizontal="center" vertical="center"/>
    </xf>
    <xf numFmtId="0" fontId="1" fillId="0" borderId="22" xfId="0" applyFont="1" applyBorder="1" applyAlignment="1">
      <alignment horizontal="center" vertical="center"/>
    </xf>
    <xf numFmtId="10" fontId="1" fillId="0" borderId="8" xfId="0" applyNumberFormat="1" applyFont="1" applyBorder="1" applyAlignment="1">
      <alignment vertical="center"/>
    </xf>
    <xf numFmtId="10" fontId="1" fillId="0" borderId="12" xfId="0" applyNumberFormat="1" applyFont="1" applyBorder="1" applyAlignment="1">
      <alignment vertical="center"/>
    </xf>
    <xf numFmtId="10" fontId="1" fillId="0" borderId="10" xfId="0" applyNumberFormat="1" applyFont="1" applyBorder="1" applyAlignment="1">
      <alignment vertical="center"/>
    </xf>
    <xf numFmtId="0" fontId="5" fillId="0" borderId="13" xfId="0" applyFont="1" applyBorder="1" applyAlignment="1">
      <alignment horizontal="center" vertical="center"/>
    </xf>
    <xf numFmtId="0" fontId="5" fillId="0" borderId="0" xfId="0" applyFont="1" applyBorder="1" applyAlignment="1">
      <alignment horizontal="center"/>
    </xf>
    <xf numFmtId="0" fontId="8" fillId="2" borderId="10" xfId="0" applyFont="1" applyFill="1" applyBorder="1" applyAlignment="1">
      <alignment horizontal="left" vertical="center" wrapText="1"/>
    </xf>
    <xf numFmtId="0" fontId="1" fillId="6" borderId="1" xfId="0" applyFont="1" applyFill="1" applyBorder="1" applyAlignment="1">
      <alignment vertical="center" wrapText="1"/>
    </xf>
    <xf numFmtId="0" fontId="3" fillId="6" borderId="19" xfId="0" applyFont="1" applyFill="1" applyBorder="1" applyAlignment="1">
      <alignment vertical="center" wrapText="1"/>
    </xf>
    <xf numFmtId="0" fontId="3" fillId="9" borderId="10" xfId="0" applyFont="1" applyFill="1" applyBorder="1" applyAlignment="1">
      <alignment vertical="center" wrapText="1"/>
    </xf>
    <xf numFmtId="0" fontId="1" fillId="7" borderId="1" xfId="0" applyFont="1" applyFill="1" applyBorder="1" applyAlignment="1">
      <alignment vertical="center" wrapText="1"/>
    </xf>
    <xf numFmtId="0" fontId="9" fillId="7" borderId="1" xfId="0" applyFont="1" applyFill="1" applyBorder="1" applyAlignment="1">
      <alignment vertical="center" wrapText="1"/>
    </xf>
    <xf numFmtId="0" fontId="3" fillId="7" borderId="1" xfId="0" applyFont="1" applyFill="1" applyBorder="1" applyAlignment="1">
      <alignment vertical="center" wrapText="1"/>
    </xf>
    <xf numFmtId="0" fontId="3" fillId="10" borderId="1" xfId="0" applyFont="1" applyFill="1" applyBorder="1" applyAlignment="1">
      <alignment vertical="center" wrapText="1"/>
    </xf>
    <xf numFmtId="0" fontId="8" fillId="6" borderId="10"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0" fillId="0" borderId="20"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0" fontId="0" fillId="0" borderId="23" xfId="0" applyFill="1" applyBorder="1" applyAlignment="1">
      <alignment vertical="center" wrapText="1"/>
    </xf>
    <xf numFmtId="0" fontId="0" fillId="6" borderId="9" xfId="0" applyFill="1" applyBorder="1" applyAlignment="1">
      <alignment vertical="center" wrapText="1"/>
    </xf>
    <xf numFmtId="0" fontId="0" fillId="6" borderId="43" xfId="0" applyFill="1" applyBorder="1" applyAlignment="1">
      <alignment vertical="center" wrapText="1"/>
    </xf>
    <xf numFmtId="0" fontId="0" fillId="6" borderId="44" xfId="0" applyFill="1" applyBorder="1" applyAlignment="1">
      <alignment vertical="center" wrapText="1"/>
    </xf>
    <xf numFmtId="0" fontId="0" fillId="7" borderId="13" xfId="0" applyFill="1" applyBorder="1" applyAlignment="1">
      <alignment vertical="center" wrapText="1"/>
    </xf>
    <xf numFmtId="0" fontId="0" fillId="7" borderId="14" xfId="0" applyFill="1" applyBorder="1" applyAlignment="1">
      <alignment vertical="center" wrapText="1"/>
    </xf>
    <xf numFmtId="0" fontId="0" fillId="7" borderId="15" xfId="0" applyFill="1" applyBorder="1" applyAlignment="1">
      <alignment vertical="center" wrapText="1"/>
    </xf>
    <xf numFmtId="0" fontId="0" fillId="10" borderId="13" xfId="0" applyFill="1" applyBorder="1" applyAlignment="1">
      <alignment vertical="center" wrapText="1"/>
    </xf>
    <xf numFmtId="0" fontId="0" fillId="10" borderId="14" xfId="0" applyFill="1" applyBorder="1" applyAlignment="1">
      <alignment vertical="center" wrapText="1"/>
    </xf>
    <xf numFmtId="0" fontId="0" fillId="10" borderId="15" xfId="0" applyFill="1" applyBorder="1" applyAlignment="1">
      <alignment vertical="center" wrapText="1"/>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Fill="1" applyBorder="1" applyAlignment="1">
      <alignment horizontal="center" vertical="center"/>
    </xf>
    <xf numFmtId="0" fontId="2" fillId="0" borderId="28" xfId="0" applyFont="1" applyFill="1" applyBorder="1" applyAlignment="1">
      <alignment horizontal="center" vertical="center"/>
    </xf>
    <xf numFmtId="0" fontId="2" fillId="13" borderId="31" xfId="0" applyFont="1" applyFill="1" applyBorder="1" applyAlignment="1">
      <alignment horizontal="center"/>
    </xf>
    <xf numFmtId="0" fontId="2" fillId="13" borderId="32" xfId="0" applyFont="1" applyFill="1" applyBorder="1" applyAlignment="1">
      <alignment horizontal="center"/>
    </xf>
    <xf numFmtId="0" fontId="2" fillId="13" borderId="33" xfId="0" applyFont="1" applyFill="1" applyBorder="1" applyAlignment="1">
      <alignment horizontal="center"/>
    </xf>
    <xf numFmtId="0" fontId="2" fillId="15" borderId="35" xfId="0" applyFont="1" applyFill="1" applyBorder="1" applyAlignment="1">
      <alignment horizontal="center"/>
    </xf>
    <xf numFmtId="0" fontId="2" fillId="15" borderId="36" xfId="0" applyFont="1" applyFill="1" applyBorder="1" applyAlignment="1">
      <alignment horizontal="center"/>
    </xf>
    <xf numFmtId="0" fontId="2" fillId="15" borderId="37" xfId="0" applyFont="1" applyFill="1" applyBorder="1" applyAlignment="1">
      <alignment horizontal="center"/>
    </xf>
    <xf numFmtId="0" fontId="2" fillId="11" borderId="42" xfId="0" applyFont="1" applyFill="1" applyBorder="1" applyAlignment="1">
      <alignment horizontal="center" vertical="center"/>
    </xf>
    <xf numFmtId="0" fontId="2" fillId="11" borderId="17" xfId="0" applyFont="1" applyFill="1" applyBorder="1" applyAlignment="1">
      <alignment horizontal="center" vertical="center"/>
    </xf>
  </cellXfs>
  <cellStyles count="2">
    <cellStyle name="Normal" xfId="0" builtinId="0"/>
    <cellStyle name="Normal 2" xfId="1" xr:uid="{00000000-0005-0000-0000-000002000000}"/>
  </cellStyles>
  <dxfs count="14">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ont>
        <b/>
        <i val="0"/>
      </font>
      <fill>
        <patternFill>
          <bgColor rgb="FF00B050"/>
        </patternFill>
      </fill>
    </dxf>
    <dxf>
      <font>
        <b/>
        <i val="0"/>
      </font>
      <fill>
        <patternFill>
          <bgColor rgb="FFFFFF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800" b="1" i="0" u="none" strike="noStrike" baseline="0">
                <a:solidFill>
                  <a:srgbClr val="000000"/>
                </a:solidFill>
                <a:latin typeface="Calibri"/>
                <a:ea typeface="Calibri"/>
                <a:cs typeface="Calibri"/>
              </a:defRPr>
            </a:pPr>
            <a:r>
              <a:rPr lang="en-US"/>
              <a:t>Risk</a:t>
            </a:r>
          </a:p>
        </c:rich>
      </c:tx>
      <c:layout>
        <c:manualLayout>
          <c:xMode val="edge"/>
          <c:yMode val="edge"/>
          <c:x val="0.40811641788019742"/>
          <c:y val="3.8374522825211671E-2"/>
        </c:manualLayout>
      </c:layout>
      <c:overlay val="1"/>
    </c:title>
    <c:autoTitleDeleted val="0"/>
    <c:plotArea>
      <c:layout>
        <c:manualLayout>
          <c:layoutTarget val="inner"/>
          <c:xMode val="edge"/>
          <c:yMode val="edge"/>
          <c:x val="0.1681691760029117"/>
          <c:y val="9.5674420731082482E-2"/>
          <c:w val="0.72976484000106046"/>
          <c:h val="0.71468814187429319"/>
        </c:manualLayout>
      </c:layout>
      <c:scatterChart>
        <c:scatterStyle val="lineMarker"/>
        <c:varyColors val="0"/>
        <c:ser>
          <c:idx val="0"/>
          <c:order val="0"/>
          <c:tx>
            <c:v>1</c:v>
          </c:tx>
          <c:spPr>
            <a:ln w="28575">
              <a:noFill/>
            </a:ln>
          </c:spPr>
          <c:marker>
            <c:symbol val="circle"/>
            <c:size val="15"/>
            <c:spPr>
              <a:solidFill>
                <a:schemeClr val="bg1"/>
              </a:solidFill>
              <a:ln>
                <a:solidFill>
                  <a:schemeClr val="tx1"/>
                </a:solidFill>
              </a:ln>
            </c:spPr>
          </c:marker>
          <c:dPt>
            <c:idx val="0"/>
            <c:marker>
              <c:symbol val="circle"/>
              <c:size val="18"/>
            </c:marker>
            <c:bubble3D val="0"/>
            <c:extLst>
              <c:ext xmlns:c16="http://schemas.microsoft.com/office/drawing/2014/chart" uri="{C3380CC4-5D6E-409C-BE32-E72D297353CC}">
                <c16:uniqueId val="{00000000-A159-475B-B44D-3FFE8A4AA879}"/>
              </c:ext>
            </c:extLst>
          </c:dPt>
          <c:dLbls>
            <c:dLbl>
              <c:idx val="0"/>
              <c:tx>
                <c:rich>
                  <a:bodyPr/>
                  <a:lstStyle/>
                  <a:p>
                    <a:pPr>
                      <a:defRPr sz="1100" b="0" i="0" u="none" strike="noStrike" baseline="0">
                        <a:solidFill>
                          <a:srgbClr val="000000"/>
                        </a:solidFill>
                        <a:latin typeface="Calibri"/>
                        <a:ea typeface="Calibri"/>
                        <a:cs typeface="Calibri"/>
                      </a:defRPr>
                    </a:pPr>
                    <a:r>
                      <a:rPr lang="en-US"/>
                      <a:t>1</a:t>
                    </a:r>
                  </a:p>
                </c:rich>
              </c:tx>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59-475B-B44D-3FFE8A4AA879}"/>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'RiskTol Results'!$C$2</c:f>
              <c:numCache>
                <c:formatCode>0.0</c:formatCode>
                <c:ptCount val="1"/>
                <c:pt idx="0">
                  <c:v>3</c:v>
                </c:pt>
              </c:numCache>
            </c:numRef>
          </c:xVal>
          <c:yVal>
            <c:numRef>
              <c:f>'RiskTol Results'!$D$2</c:f>
              <c:numCache>
                <c:formatCode>0.0</c:formatCode>
                <c:ptCount val="1"/>
                <c:pt idx="0">
                  <c:v>1</c:v>
                </c:pt>
              </c:numCache>
            </c:numRef>
          </c:yVal>
          <c:smooth val="0"/>
          <c:extLst>
            <c:ext xmlns:c16="http://schemas.microsoft.com/office/drawing/2014/chart" uri="{C3380CC4-5D6E-409C-BE32-E72D297353CC}">
              <c16:uniqueId val="{00000001-A159-475B-B44D-3FFE8A4AA879}"/>
            </c:ext>
          </c:extLst>
        </c:ser>
        <c:ser>
          <c:idx val="1"/>
          <c:order val="1"/>
          <c:tx>
            <c:v>2</c:v>
          </c:tx>
          <c:spPr>
            <a:ln w="28575">
              <a:noFill/>
            </a:ln>
          </c:spPr>
          <c:marker>
            <c:symbol val="circle"/>
            <c:size val="16"/>
            <c:spPr>
              <a:solidFill>
                <a:schemeClr val="bg1"/>
              </a:solidFill>
              <a:ln>
                <a:solidFill>
                  <a:schemeClr val="tx1"/>
                </a:solidFill>
              </a:ln>
            </c:spPr>
          </c:marker>
          <c:dLbls>
            <c:dLbl>
              <c:idx val="0"/>
              <c:spPr/>
              <c:txPr>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159-475B-B44D-3FFE8A4AA879}"/>
                </c:ext>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'RiskTol Results'!$C$3</c:f>
              <c:numCache>
                <c:formatCode>0.0</c:formatCode>
                <c:ptCount val="1"/>
                <c:pt idx="0">
                  <c:v>2</c:v>
                </c:pt>
              </c:numCache>
            </c:numRef>
          </c:xVal>
          <c:yVal>
            <c:numRef>
              <c:f>'RiskTol Results'!$D$3</c:f>
              <c:numCache>
                <c:formatCode>0.0</c:formatCode>
                <c:ptCount val="1"/>
                <c:pt idx="0">
                  <c:v>1</c:v>
                </c:pt>
              </c:numCache>
            </c:numRef>
          </c:yVal>
          <c:smooth val="0"/>
          <c:extLst>
            <c:ext xmlns:c16="http://schemas.microsoft.com/office/drawing/2014/chart" uri="{C3380CC4-5D6E-409C-BE32-E72D297353CC}">
              <c16:uniqueId val="{00000003-A159-475B-B44D-3FFE8A4AA879}"/>
            </c:ext>
          </c:extLst>
        </c:ser>
        <c:ser>
          <c:idx val="2"/>
          <c:order val="2"/>
          <c:tx>
            <c:v>3</c:v>
          </c:tx>
          <c:spPr>
            <a:ln w="28575">
              <a:solidFill>
                <a:schemeClr val="tx1"/>
              </a:solid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c:f>
              <c:numCache>
                <c:formatCode>0.0</c:formatCode>
                <c:ptCount val="1"/>
                <c:pt idx="0">
                  <c:v>1</c:v>
                </c:pt>
              </c:numCache>
            </c:numRef>
          </c:xVal>
          <c:yVal>
            <c:numRef>
              <c:f>'RiskTol Results'!$D$4</c:f>
              <c:numCache>
                <c:formatCode>0.0</c:formatCode>
                <c:ptCount val="1"/>
                <c:pt idx="0">
                  <c:v>1</c:v>
                </c:pt>
              </c:numCache>
            </c:numRef>
          </c:yVal>
          <c:smooth val="0"/>
          <c:extLst>
            <c:ext xmlns:c16="http://schemas.microsoft.com/office/drawing/2014/chart" uri="{C3380CC4-5D6E-409C-BE32-E72D297353CC}">
              <c16:uniqueId val="{00000004-A159-475B-B44D-3FFE8A4AA879}"/>
            </c:ext>
          </c:extLst>
        </c:ser>
        <c:ser>
          <c:idx val="3"/>
          <c:order val="3"/>
          <c:tx>
            <c:v>4</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Results'!$C$5</c:f>
              <c:numCache>
                <c:formatCode>0.0</c:formatCode>
                <c:ptCount val="1"/>
                <c:pt idx="0">
                  <c:v>2.5</c:v>
                </c:pt>
              </c:numCache>
            </c:numRef>
          </c:xVal>
          <c:yVal>
            <c:numRef>
              <c:f>'RiskTol Results'!$D$5</c:f>
              <c:numCache>
                <c:formatCode>0.0</c:formatCode>
                <c:ptCount val="1"/>
                <c:pt idx="0">
                  <c:v>1.75</c:v>
                </c:pt>
              </c:numCache>
            </c:numRef>
          </c:yVal>
          <c:smooth val="0"/>
          <c:extLst>
            <c:ext xmlns:c16="http://schemas.microsoft.com/office/drawing/2014/chart" uri="{C3380CC4-5D6E-409C-BE32-E72D297353CC}">
              <c16:uniqueId val="{00000005-A159-475B-B44D-3FFE8A4AA879}"/>
            </c:ext>
          </c:extLst>
        </c:ser>
        <c:ser>
          <c:idx val="4"/>
          <c:order val="4"/>
          <c:tx>
            <c:v>5</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Results'!$C$6</c:f>
              <c:numCache>
                <c:formatCode>0.0</c:formatCode>
                <c:ptCount val="1"/>
                <c:pt idx="0">
                  <c:v>1.5</c:v>
                </c:pt>
              </c:numCache>
            </c:numRef>
          </c:xVal>
          <c:yVal>
            <c:numRef>
              <c:f>'RiskTol Results'!$D$6</c:f>
              <c:numCache>
                <c:formatCode>0.0</c:formatCode>
                <c:ptCount val="1"/>
                <c:pt idx="0">
                  <c:v>1.8</c:v>
                </c:pt>
              </c:numCache>
            </c:numRef>
          </c:yVal>
          <c:smooth val="0"/>
          <c:extLst>
            <c:ext xmlns:c16="http://schemas.microsoft.com/office/drawing/2014/chart" uri="{C3380CC4-5D6E-409C-BE32-E72D297353CC}">
              <c16:uniqueId val="{00000006-A159-475B-B44D-3FFE8A4AA879}"/>
            </c:ext>
          </c:extLst>
        </c:ser>
        <c:ser>
          <c:idx val="5"/>
          <c:order val="5"/>
          <c:tx>
            <c:v>6</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Results'!$C$7</c:f>
              <c:numCache>
                <c:formatCode>0.0</c:formatCode>
                <c:ptCount val="1"/>
                <c:pt idx="0">
                  <c:v>1.5</c:v>
                </c:pt>
              </c:numCache>
            </c:numRef>
          </c:xVal>
          <c:yVal>
            <c:numRef>
              <c:f>'RiskTol Results'!$D$7</c:f>
              <c:numCache>
                <c:formatCode>0.0</c:formatCode>
                <c:ptCount val="1"/>
                <c:pt idx="0">
                  <c:v>1.5</c:v>
                </c:pt>
              </c:numCache>
            </c:numRef>
          </c:yVal>
          <c:smooth val="0"/>
          <c:extLst>
            <c:ext xmlns:c16="http://schemas.microsoft.com/office/drawing/2014/chart" uri="{C3380CC4-5D6E-409C-BE32-E72D297353CC}">
              <c16:uniqueId val="{00000007-A159-475B-B44D-3FFE8A4AA879}"/>
            </c:ext>
          </c:extLst>
        </c:ser>
        <c:ser>
          <c:idx val="6"/>
          <c:order val="6"/>
          <c:tx>
            <c:v>7</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Results'!$C$8</c:f>
              <c:numCache>
                <c:formatCode>0.0</c:formatCode>
                <c:ptCount val="1"/>
                <c:pt idx="0">
                  <c:v>1.5</c:v>
                </c:pt>
              </c:numCache>
            </c:numRef>
          </c:xVal>
          <c:yVal>
            <c:numRef>
              <c:f>'RiskTol Results'!$D$8</c:f>
              <c:numCache>
                <c:formatCode>0.0</c:formatCode>
                <c:ptCount val="1"/>
                <c:pt idx="0">
                  <c:v>1.5</c:v>
                </c:pt>
              </c:numCache>
            </c:numRef>
          </c:yVal>
          <c:smooth val="0"/>
          <c:extLst>
            <c:ext xmlns:c16="http://schemas.microsoft.com/office/drawing/2014/chart" uri="{C3380CC4-5D6E-409C-BE32-E72D297353CC}">
              <c16:uniqueId val="{00000008-A159-475B-B44D-3FFE8A4AA879}"/>
            </c:ext>
          </c:extLst>
        </c:ser>
        <c:ser>
          <c:idx val="7"/>
          <c:order val="7"/>
          <c:tx>
            <c:v>8</c:v>
          </c:tx>
          <c:spPr>
            <a:ln w="28575">
              <a:noFill/>
            </a:ln>
          </c:spPr>
          <c:marker>
            <c:symbol val="circle"/>
            <c:size val="16"/>
            <c:spPr>
              <a:solidFill>
                <a:schemeClr val="bg1"/>
              </a:solidFill>
              <a:ln>
                <a:solidFill>
                  <a:schemeClr val="tx1"/>
                </a:solidFill>
              </a:ln>
            </c:spPr>
          </c:marker>
          <c:dLbls>
            <c:dLbl>
              <c:idx val="0"/>
              <c:spPr/>
              <c:txPr>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A159-475B-B44D-3FFE8A4AA879}"/>
                </c:ext>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'RiskTol Results'!$C$9</c:f>
              <c:numCache>
                <c:formatCode>0.0</c:formatCode>
                <c:ptCount val="1"/>
                <c:pt idx="0">
                  <c:v>2.5</c:v>
                </c:pt>
              </c:numCache>
            </c:numRef>
          </c:xVal>
          <c:yVal>
            <c:numRef>
              <c:f>'RiskTol Results'!$D$9</c:f>
              <c:numCache>
                <c:formatCode>0.0</c:formatCode>
                <c:ptCount val="1"/>
                <c:pt idx="0">
                  <c:v>1.3333333333333333</c:v>
                </c:pt>
              </c:numCache>
            </c:numRef>
          </c:yVal>
          <c:smooth val="0"/>
          <c:extLst>
            <c:ext xmlns:c16="http://schemas.microsoft.com/office/drawing/2014/chart" uri="{C3380CC4-5D6E-409C-BE32-E72D297353CC}">
              <c16:uniqueId val="{0000000A-A159-475B-B44D-3FFE8A4AA879}"/>
            </c:ext>
          </c:extLst>
        </c:ser>
        <c:ser>
          <c:idx val="8"/>
          <c:order val="8"/>
          <c:tx>
            <c:v>9</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Results'!$C$10</c:f>
              <c:numCache>
                <c:formatCode>0.0</c:formatCode>
                <c:ptCount val="1"/>
                <c:pt idx="0">
                  <c:v>2.5</c:v>
                </c:pt>
              </c:numCache>
            </c:numRef>
          </c:xVal>
          <c:yVal>
            <c:numRef>
              <c:f>'RiskTol Results'!$D$10</c:f>
              <c:numCache>
                <c:formatCode>0.0</c:formatCode>
                <c:ptCount val="1"/>
                <c:pt idx="0">
                  <c:v>1.25</c:v>
                </c:pt>
              </c:numCache>
            </c:numRef>
          </c:yVal>
          <c:smooth val="0"/>
          <c:extLst>
            <c:ext xmlns:c16="http://schemas.microsoft.com/office/drawing/2014/chart" uri="{C3380CC4-5D6E-409C-BE32-E72D297353CC}">
              <c16:uniqueId val="{0000000B-A159-475B-B44D-3FFE8A4AA879}"/>
            </c:ext>
          </c:extLst>
        </c:ser>
        <c:ser>
          <c:idx val="9"/>
          <c:order val="9"/>
          <c:tx>
            <c:v>10</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Results'!$C$11</c:f>
              <c:numCache>
                <c:formatCode>0.0</c:formatCode>
                <c:ptCount val="1"/>
                <c:pt idx="0">
                  <c:v>1</c:v>
                </c:pt>
              </c:numCache>
            </c:numRef>
          </c:xVal>
          <c:yVal>
            <c:numRef>
              <c:f>'RiskTol Results'!$D$11</c:f>
              <c:numCache>
                <c:formatCode>0.0</c:formatCode>
                <c:ptCount val="1"/>
                <c:pt idx="0">
                  <c:v>1.5</c:v>
                </c:pt>
              </c:numCache>
            </c:numRef>
          </c:yVal>
          <c:smooth val="0"/>
          <c:extLst>
            <c:ext xmlns:c16="http://schemas.microsoft.com/office/drawing/2014/chart" uri="{C3380CC4-5D6E-409C-BE32-E72D297353CC}">
              <c16:uniqueId val="{0000000C-A159-475B-B44D-3FFE8A4AA879}"/>
            </c:ext>
          </c:extLst>
        </c:ser>
        <c:ser>
          <c:idx val="10"/>
          <c:order val="10"/>
          <c:tx>
            <c:v>11</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Results'!$C$12</c:f>
              <c:numCache>
                <c:formatCode>0.0</c:formatCode>
                <c:ptCount val="1"/>
                <c:pt idx="0">
                  <c:v>1</c:v>
                </c:pt>
              </c:numCache>
            </c:numRef>
          </c:xVal>
          <c:yVal>
            <c:numRef>
              <c:f>'RiskTol Results'!$D$12</c:f>
              <c:numCache>
                <c:formatCode>0.0</c:formatCode>
                <c:ptCount val="1"/>
                <c:pt idx="0">
                  <c:v>1.6666666666666667</c:v>
                </c:pt>
              </c:numCache>
            </c:numRef>
          </c:yVal>
          <c:smooth val="0"/>
          <c:extLst>
            <c:ext xmlns:c16="http://schemas.microsoft.com/office/drawing/2014/chart" uri="{C3380CC4-5D6E-409C-BE32-E72D297353CC}">
              <c16:uniqueId val="{0000000D-A159-475B-B44D-3FFE8A4AA879}"/>
            </c:ext>
          </c:extLst>
        </c:ser>
        <c:ser>
          <c:idx val="11"/>
          <c:order val="11"/>
          <c:tx>
            <c:v>12</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Results'!$C$13</c:f>
              <c:numCache>
                <c:formatCode>0.0</c:formatCode>
                <c:ptCount val="1"/>
                <c:pt idx="0">
                  <c:v>1.5</c:v>
                </c:pt>
              </c:numCache>
            </c:numRef>
          </c:xVal>
          <c:yVal>
            <c:numRef>
              <c:f>'RiskTol Results'!$D$13</c:f>
              <c:numCache>
                <c:formatCode>0.0</c:formatCode>
                <c:ptCount val="1"/>
                <c:pt idx="0">
                  <c:v>1.25</c:v>
                </c:pt>
              </c:numCache>
            </c:numRef>
          </c:yVal>
          <c:smooth val="0"/>
          <c:extLst>
            <c:ext xmlns:c16="http://schemas.microsoft.com/office/drawing/2014/chart" uri="{C3380CC4-5D6E-409C-BE32-E72D297353CC}">
              <c16:uniqueId val="{0000000E-A159-475B-B44D-3FFE8A4AA879}"/>
            </c:ext>
          </c:extLst>
        </c:ser>
        <c:ser>
          <c:idx val="12"/>
          <c:order val="12"/>
          <c:tx>
            <c:v>13</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Results'!$C$14</c:f>
              <c:numCache>
                <c:formatCode>0.0</c:formatCode>
                <c:ptCount val="1"/>
                <c:pt idx="0">
                  <c:v>1.5</c:v>
                </c:pt>
              </c:numCache>
            </c:numRef>
          </c:xVal>
          <c:yVal>
            <c:numRef>
              <c:f>'RiskTol Results'!$D$14</c:f>
              <c:numCache>
                <c:formatCode>0.0</c:formatCode>
                <c:ptCount val="1"/>
                <c:pt idx="0">
                  <c:v>1.8</c:v>
                </c:pt>
              </c:numCache>
            </c:numRef>
          </c:yVal>
          <c:smooth val="0"/>
          <c:extLst>
            <c:ext xmlns:c16="http://schemas.microsoft.com/office/drawing/2014/chart" uri="{C3380CC4-5D6E-409C-BE32-E72D297353CC}">
              <c16:uniqueId val="{0000000F-A159-475B-B44D-3FFE8A4AA879}"/>
            </c:ext>
          </c:extLst>
        </c:ser>
        <c:ser>
          <c:idx val="13"/>
          <c:order val="13"/>
          <c:tx>
            <c:v>14</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Results'!$C$15</c:f>
              <c:numCache>
                <c:formatCode>0.0</c:formatCode>
                <c:ptCount val="1"/>
                <c:pt idx="0">
                  <c:v>2.5</c:v>
                </c:pt>
              </c:numCache>
            </c:numRef>
          </c:xVal>
          <c:yVal>
            <c:numRef>
              <c:f>'RiskTol Results'!$D$15</c:f>
              <c:numCache>
                <c:formatCode>0.0</c:formatCode>
                <c:ptCount val="1"/>
                <c:pt idx="0">
                  <c:v>1</c:v>
                </c:pt>
              </c:numCache>
            </c:numRef>
          </c:yVal>
          <c:smooth val="0"/>
          <c:extLst>
            <c:ext xmlns:c16="http://schemas.microsoft.com/office/drawing/2014/chart" uri="{C3380CC4-5D6E-409C-BE32-E72D297353CC}">
              <c16:uniqueId val="{00000010-A159-475B-B44D-3FFE8A4AA879}"/>
            </c:ext>
          </c:extLst>
        </c:ser>
        <c:ser>
          <c:idx val="14"/>
          <c:order val="14"/>
          <c:tx>
            <c:v>15</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Results'!$C$16</c:f>
              <c:numCache>
                <c:formatCode>0.0</c:formatCode>
                <c:ptCount val="1"/>
                <c:pt idx="0">
                  <c:v>2</c:v>
                </c:pt>
              </c:numCache>
            </c:numRef>
          </c:xVal>
          <c:yVal>
            <c:numRef>
              <c:f>'RiskTol Results'!$D$16</c:f>
              <c:numCache>
                <c:formatCode>0.0</c:formatCode>
                <c:ptCount val="1"/>
                <c:pt idx="0">
                  <c:v>2.5</c:v>
                </c:pt>
              </c:numCache>
            </c:numRef>
          </c:yVal>
          <c:smooth val="0"/>
          <c:extLst>
            <c:ext xmlns:c16="http://schemas.microsoft.com/office/drawing/2014/chart" uri="{C3380CC4-5D6E-409C-BE32-E72D297353CC}">
              <c16:uniqueId val="{00000011-A159-475B-B44D-3FFE8A4AA879}"/>
            </c:ext>
          </c:extLst>
        </c:ser>
        <c:ser>
          <c:idx val="15"/>
          <c:order val="15"/>
          <c:tx>
            <c:v>16</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Results'!$C$17</c:f>
              <c:numCache>
                <c:formatCode>0.0</c:formatCode>
                <c:ptCount val="1"/>
                <c:pt idx="0">
                  <c:v>2</c:v>
                </c:pt>
              </c:numCache>
            </c:numRef>
          </c:xVal>
          <c:yVal>
            <c:numRef>
              <c:f>'RiskTol Results'!$D$17</c:f>
              <c:numCache>
                <c:formatCode>0.0</c:formatCode>
                <c:ptCount val="1"/>
                <c:pt idx="0">
                  <c:v>1</c:v>
                </c:pt>
              </c:numCache>
            </c:numRef>
          </c:yVal>
          <c:smooth val="0"/>
          <c:extLst>
            <c:ext xmlns:c16="http://schemas.microsoft.com/office/drawing/2014/chart" uri="{C3380CC4-5D6E-409C-BE32-E72D297353CC}">
              <c16:uniqueId val="{00000012-A159-475B-B44D-3FFE8A4AA879}"/>
            </c:ext>
          </c:extLst>
        </c:ser>
        <c:ser>
          <c:idx val="16"/>
          <c:order val="16"/>
          <c:tx>
            <c:v>17</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Results'!$C$18</c:f>
              <c:numCache>
                <c:formatCode>0.0</c:formatCode>
                <c:ptCount val="1"/>
                <c:pt idx="0">
                  <c:v>1</c:v>
                </c:pt>
              </c:numCache>
            </c:numRef>
          </c:xVal>
          <c:yVal>
            <c:numRef>
              <c:f>'RiskTol Results'!$D$18</c:f>
              <c:numCache>
                <c:formatCode>0.0</c:formatCode>
                <c:ptCount val="1"/>
                <c:pt idx="0">
                  <c:v>1.5</c:v>
                </c:pt>
              </c:numCache>
            </c:numRef>
          </c:yVal>
          <c:smooth val="0"/>
          <c:extLst>
            <c:ext xmlns:c16="http://schemas.microsoft.com/office/drawing/2014/chart" uri="{C3380CC4-5D6E-409C-BE32-E72D297353CC}">
              <c16:uniqueId val="{00000013-A159-475B-B44D-3FFE8A4AA879}"/>
            </c:ext>
          </c:extLst>
        </c:ser>
        <c:ser>
          <c:idx val="17"/>
          <c:order val="17"/>
          <c:tx>
            <c:v>18</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Results'!$C$19</c:f>
              <c:numCache>
                <c:formatCode>0.0</c:formatCode>
                <c:ptCount val="1"/>
                <c:pt idx="0">
                  <c:v>2.5</c:v>
                </c:pt>
              </c:numCache>
            </c:numRef>
          </c:xVal>
          <c:yVal>
            <c:numRef>
              <c:f>'RiskTol Results'!$D$19</c:f>
              <c:numCache>
                <c:formatCode>0.0</c:formatCode>
                <c:ptCount val="1"/>
                <c:pt idx="0">
                  <c:v>1.75</c:v>
                </c:pt>
              </c:numCache>
            </c:numRef>
          </c:yVal>
          <c:smooth val="0"/>
          <c:extLst>
            <c:ext xmlns:c16="http://schemas.microsoft.com/office/drawing/2014/chart" uri="{C3380CC4-5D6E-409C-BE32-E72D297353CC}">
              <c16:uniqueId val="{00000014-A159-475B-B44D-3FFE8A4AA879}"/>
            </c:ext>
          </c:extLst>
        </c:ser>
        <c:ser>
          <c:idx val="18"/>
          <c:order val="18"/>
          <c:tx>
            <c:v>20</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Results'!$C$20</c:f>
              <c:numCache>
                <c:formatCode>0.0</c:formatCode>
                <c:ptCount val="1"/>
                <c:pt idx="0">
                  <c:v>1</c:v>
                </c:pt>
              </c:numCache>
            </c:numRef>
          </c:xVal>
          <c:yVal>
            <c:numRef>
              <c:f>'RiskTol Results'!$D$20</c:f>
              <c:numCache>
                <c:formatCode>0.0</c:formatCode>
                <c:ptCount val="1"/>
                <c:pt idx="0">
                  <c:v>1.3333333333333333</c:v>
                </c:pt>
              </c:numCache>
            </c:numRef>
          </c:yVal>
          <c:smooth val="0"/>
          <c:extLst>
            <c:ext xmlns:c16="http://schemas.microsoft.com/office/drawing/2014/chart" uri="{C3380CC4-5D6E-409C-BE32-E72D297353CC}">
              <c16:uniqueId val="{00000015-A159-475B-B44D-3FFE8A4AA879}"/>
            </c:ext>
          </c:extLst>
        </c:ser>
        <c:ser>
          <c:idx val="19"/>
          <c:order val="19"/>
          <c:tx>
            <c:v>21</c:v>
          </c:tx>
          <c:spPr>
            <a:ln w="28575">
              <a:noFill/>
            </a:ln>
          </c:spPr>
          <c:marker>
            <c:symbol val="circle"/>
            <c:size val="16"/>
            <c:spPr>
              <a:solidFill>
                <a:schemeClr val="bg1"/>
              </a:solidFill>
              <a:ln>
                <a:solidFill>
                  <a:schemeClr val="tx1"/>
                </a:solidFill>
              </a:ln>
            </c:spPr>
          </c:marker>
          <c:dLbls>
            <c:dLbl>
              <c:idx val="0"/>
              <c:spPr/>
              <c:txPr>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A159-475B-B44D-3FFE8A4AA879}"/>
                </c:ext>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'RiskTol Results'!$C$21</c:f>
              <c:numCache>
                <c:formatCode>0.0</c:formatCode>
                <c:ptCount val="1"/>
                <c:pt idx="0">
                  <c:v>2</c:v>
                </c:pt>
              </c:numCache>
            </c:numRef>
          </c:xVal>
          <c:yVal>
            <c:numRef>
              <c:f>'RiskTol Results'!$D$21</c:f>
              <c:numCache>
                <c:formatCode>0.0</c:formatCode>
                <c:ptCount val="1"/>
                <c:pt idx="0">
                  <c:v>1.75</c:v>
                </c:pt>
              </c:numCache>
            </c:numRef>
          </c:yVal>
          <c:smooth val="0"/>
          <c:extLst>
            <c:ext xmlns:c16="http://schemas.microsoft.com/office/drawing/2014/chart" uri="{C3380CC4-5D6E-409C-BE32-E72D297353CC}">
              <c16:uniqueId val="{00000017-A159-475B-B44D-3FFE8A4AA879}"/>
            </c:ext>
          </c:extLst>
        </c:ser>
        <c:ser>
          <c:idx val="20"/>
          <c:order val="20"/>
          <c:tx>
            <c:v>22</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Results'!$C$22</c:f>
              <c:numCache>
                <c:formatCode>0.0</c:formatCode>
                <c:ptCount val="1"/>
                <c:pt idx="0">
                  <c:v>2</c:v>
                </c:pt>
              </c:numCache>
            </c:numRef>
          </c:xVal>
          <c:yVal>
            <c:numRef>
              <c:f>'RiskTol Results'!$D$22</c:f>
              <c:numCache>
                <c:formatCode>0.0</c:formatCode>
                <c:ptCount val="1"/>
                <c:pt idx="0">
                  <c:v>1.6666666666666667</c:v>
                </c:pt>
              </c:numCache>
            </c:numRef>
          </c:yVal>
          <c:smooth val="0"/>
          <c:extLst>
            <c:ext xmlns:c16="http://schemas.microsoft.com/office/drawing/2014/chart" uri="{C3380CC4-5D6E-409C-BE32-E72D297353CC}">
              <c16:uniqueId val="{00000018-A159-475B-B44D-3FFE8A4AA879}"/>
            </c:ext>
          </c:extLst>
        </c:ser>
        <c:ser>
          <c:idx val="21"/>
          <c:order val="21"/>
          <c:tx>
            <c:v>23</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Results'!$C$23</c:f>
              <c:numCache>
                <c:formatCode>0.0</c:formatCode>
                <c:ptCount val="1"/>
                <c:pt idx="0">
                  <c:v>1</c:v>
                </c:pt>
              </c:numCache>
            </c:numRef>
          </c:xVal>
          <c:yVal>
            <c:numRef>
              <c:f>'RiskTol Results'!$D$23</c:f>
              <c:numCache>
                <c:formatCode>0.0</c:formatCode>
                <c:ptCount val="1"/>
                <c:pt idx="0">
                  <c:v>1</c:v>
                </c:pt>
              </c:numCache>
            </c:numRef>
          </c:yVal>
          <c:smooth val="0"/>
          <c:extLst>
            <c:ext xmlns:c16="http://schemas.microsoft.com/office/drawing/2014/chart" uri="{C3380CC4-5D6E-409C-BE32-E72D297353CC}">
              <c16:uniqueId val="{00000019-A159-475B-B44D-3FFE8A4AA879}"/>
            </c:ext>
          </c:extLst>
        </c:ser>
        <c:ser>
          <c:idx val="22"/>
          <c:order val="22"/>
          <c:tx>
            <c:v>24</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Results'!$C$25</c:f>
              <c:numCache>
                <c:formatCode>0.0</c:formatCode>
                <c:ptCount val="1"/>
                <c:pt idx="0">
                  <c:v>2</c:v>
                </c:pt>
              </c:numCache>
            </c:numRef>
          </c:xVal>
          <c:yVal>
            <c:numRef>
              <c:f>'RiskTol Results'!$D$25</c:f>
              <c:numCache>
                <c:formatCode>0.0</c:formatCode>
                <c:ptCount val="1"/>
                <c:pt idx="0">
                  <c:v>1</c:v>
                </c:pt>
              </c:numCache>
            </c:numRef>
          </c:yVal>
          <c:smooth val="0"/>
          <c:extLst>
            <c:ext xmlns:c16="http://schemas.microsoft.com/office/drawing/2014/chart" uri="{C3380CC4-5D6E-409C-BE32-E72D297353CC}">
              <c16:uniqueId val="{0000001A-A159-475B-B44D-3FFE8A4AA879}"/>
            </c:ext>
          </c:extLst>
        </c:ser>
        <c:ser>
          <c:idx val="23"/>
          <c:order val="23"/>
          <c:tx>
            <c:v>25</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Results'!$C$26</c:f>
              <c:numCache>
                <c:formatCode>0.0</c:formatCode>
                <c:ptCount val="1"/>
                <c:pt idx="0">
                  <c:v>1</c:v>
                </c:pt>
              </c:numCache>
            </c:numRef>
          </c:xVal>
          <c:yVal>
            <c:numRef>
              <c:f>'RiskTol Results'!$D$26</c:f>
              <c:numCache>
                <c:formatCode>0.0</c:formatCode>
                <c:ptCount val="1"/>
                <c:pt idx="0">
                  <c:v>1</c:v>
                </c:pt>
              </c:numCache>
            </c:numRef>
          </c:yVal>
          <c:smooth val="0"/>
          <c:extLst>
            <c:ext xmlns:c16="http://schemas.microsoft.com/office/drawing/2014/chart" uri="{C3380CC4-5D6E-409C-BE32-E72D297353CC}">
              <c16:uniqueId val="{0000001B-A159-475B-B44D-3FFE8A4AA879}"/>
            </c:ext>
          </c:extLst>
        </c:ser>
        <c:ser>
          <c:idx val="24"/>
          <c:order val="24"/>
          <c:tx>
            <c:v>26</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Results'!$C$27</c:f>
              <c:numCache>
                <c:formatCode>0.0</c:formatCode>
                <c:ptCount val="1"/>
                <c:pt idx="0">
                  <c:v>1</c:v>
                </c:pt>
              </c:numCache>
            </c:numRef>
          </c:xVal>
          <c:yVal>
            <c:numRef>
              <c:f>'RiskTol Results'!$D$27</c:f>
              <c:numCache>
                <c:formatCode>0.0</c:formatCode>
                <c:ptCount val="1"/>
                <c:pt idx="0">
                  <c:v>1.3333333333333333</c:v>
                </c:pt>
              </c:numCache>
            </c:numRef>
          </c:yVal>
          <c:smooth val="0"/>
          <c:extLst>
            <c:ext xmlns:c16="http://schemas.microsoft.com/office/drawing/2014/chart" uri="{C3380CC4-5D6E-409C-BE32-E72D297353CC}">
              <c16:uniqueId val="{0000001C-A159-475B-B44D-3FFE8A4AA879}"/>
            </c:ext>
          </c:extLst>
        </c:ser>
        <c:ser>
          <c:idx val="25"/>
          <c:order val="25"/>
          <c:tx>
            <c:v>27</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Results'!$C$28</c:f>
              <c:numCache>
                <c:formatCode>0.0</c:formatCode>
                <c:ptCount val="1"/>
                <c:pt idx="0">
                  <c:v>2</c:v>
                </c:pt>
              </c:numCache>
            </c:numRef>
          </c:xVal>
          <c:yVal>
            <c:numRef>
              <c:f>'RiskTol Results'!$D$28</c:f>
              <c:numCache>
                <c:formatCode>0.0</c:formatCode>
                <c:ptCount val="1"/>
                <c:pt idx="0">
                  <c:v>1.3333333333333333</c:v>
                </c:pt>
              </c:numCache>
            </c:numRef>
          </c:yVal>
          <c:smooth val="0"/>
          <c:extLst>
            <c:ext xmlns:c16="http://schemas.microsoft.com/office/drawing/2014/chart" uri="{C3380CC4-5D6E-409C-BE32-E72D297353CC}">
              <c16:uniqueId val="{0000001D-A159-475B-B44D-3FFE8A4AA879}"/>
            </c:ext>
          </c:extLst>
        </c:ser>
        <c:ser>
          <c:idx val="26"/>
          <c:order val="26"/>
          <c:tx>
            <c:v>28</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Results'!$C$29</c:f>
              <c:numCache>
                <c:formatCode>0.0</c:formatCode>
                <c:ptCount val="1"/>
                <c:pt idx="0">
                  <c:v>2</c:v>
                </c:pt>
              </c:numCache>
            </c:numRef>
          </c:xVal>
          <c:yVal>
            <c:numRef>
              <c:f>'RiskTol Results'!$D$29</c:f>
              <c:numCache>
                <c:formatCode>0.0</c:formatCode>
                <c:ptCount val="1"/>
                <c:pt idx="0">
                  <c:v>1.3333333333333333</c:v>
                </c:pt>
              </c:numCache>
            </c:numRef>
          </c:yVal>
          <c:smooth val="0"/>
          <c:extLst>
            <c:ext xmlns:c16="http://schemas.microsoft.com/office/drawing/2014/chart" uri="{C3380CC4-5D6E-409C-BE32-E72D297353CC}">
              <c16:uniqueId val="{0000001E-A159-475B-B44D-3FFE8A4AA879}"/>
            </c:ext>
          </c:extLst>
        </c:ser>
        <c:ser>
          <c:idx val="27"/>
          <c:order val="27"/>
          <c:tx>
            <c:v>29</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Results'!$C$30</c:f>
              <c:numCache>
                <c:formatCode>0.0</c:formatCode>
                <c:ptCount val="1"/>
                <c:pt idx="0">
                  <c:v>2</c:v>
                </c:pt>
              </c:numCache>
            </c:numRef>
          </c:xVal>
          <c:yVal>
            <c:numRef>
              <c:f>'RiskTol Results'!$D$30</c:f>
              <c:numCache>
                <c:formatCode>0.0</c:formatCode>
                <c:ptCount val="1"/>
                <c:pt idx="0">
                  <c:v>1.6666666666666667</c:v>
                </c:pt>
              </c:numCache>
            </c:numRef>
          </c:yVal>
          <c:smooth val="0"/>
          <c:extLst>
            <c:ext xmlns:c16="http://schemas.microsoft.com/office/drawing/2014/chart" uri="{C3380CC4-5D6E-409C-BE32-E72D297353CC}">
              <c16:uniqueId val="{0000001F-A159-475B-B44D-3FFE8A4AA879}"/>
            </c:ext>
          </c:extLst>
        </c:ser>
        <c:ser>
          <c:idx val="28"/>
          <c:order val="28"/>
          <c:tx>
            <c:v>30</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Results'!$C$31</c:f>
              <c:numCache>
                <c:formatCode>0.0</c:formatCode>
                <c:ptCount val="1"/>
                <c:pt idx="0">
                  <c:v>2</c:v>
                </c:pt>
              </c:numCache>
            </c:numRef>
          </c:xVal>
          <c:yVal>
            <c:numRef>
              <c:f>'RiskTol Results'!$D$31</c:f>
              <c:numCache>
                <c:formatCode>0.0</c:formatCode>
                <c:ptCount val="1"/>
                <c:pt idx="0">
                  <c:v>1.3333333333333333</c:v>
                </c:pt>
              </c:numCache>
            </c:numRef>
          </c:yVal>
          <c:smooth val="0"/>
          <c:extLst>
            <c:ext xmlns:c16="http://schemas.microsoft.com/office/drawing/2014/chart" uri="{C3380CC4-5D6E-409C-BE32-E72D297353CC}">
              <c16:uniqueId val="{00000020-A159-475B-B44D-3FFE8A4AA879}"/>
            </c:ext>
          </c:extLst>
        </c:ser>
        <c:ser>
          <c:idx val="29"/>
          <c:order val="29"/>
          <c:tx>
            <c:v>31</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Results'!$C$32</c:f>
              <c:numCache>
                <c:formatCode>0.0</c:formatCode>
                <c:ptCount val="1"/>
                <c:pt idx="0">
                  <c:v>2</c:v>
                </c:pt>
              </c:numCache>
            </c:numRef>
          </c:xVal>
          <c:yVal>
            <c:numRef>
              <c:f>'RiskTol Results'!$D$32</c:f>
              <c:numCache>
                <c:formatCode>0.0</c:formatCode>
                <c:ptCount val="1"/>
                <c:pt idx="0">
                  <c:v>2</c:v>
                </c:pt>
              </c:numCache>
            </c:numRef>
          </c:yVal>
          <c:smooth val="0"/>
          <c:extLst>
            <c:ext xmlns:c16="http://schemas.microsoft.com/office/drawing/2014/chart" uri="{C3380CC4-5D6E-409C-BE32-E72D297353CC}">
              <c16:uniqueId val="{00000021-A159-475B-B44D-3FFE8A4AA879}"/>
            </c:ext>
          </c:extLst>
        </c:ser>
        <c:ser>
          <c:idx val="30"/>
          <c:order val="30"/>
          <c:tx>
            <c:v>32</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Results'!$C$33</c:f>
              <c:numCache>
                <c:formatCode>0.0</c:formatCode>
                <c:ptCount val="1"/>
                <c:pt idx="0">
                  <c:v>2.5</c:v>
                </c:pt>
              </c:numCache>
            </c:numRef>
          </c:xVal>
          <c:yVal>
            <c:numRef>
              <c:f>'RiskTol Results'!$D$33</c:f>
              <c:numCache>
                <c:formatCode>0.0</c:formatCode>
                <c:ptCount val="1"/>
                <c:pt idx="0">
                  <c:v>1</c:v>
                </c:pt>
              </c:numCache>
            </c:numRef>
          </c:yVal>
          <c:smooth val="0"/>
          <c:extLst>
            <c:ext xmlns:c16="http://schemas.microsoft.com/office/drawing/2014/chart" uri="{C3380CC4-5D6E-409C-BE32-E72D297353CC}">
              <c16:uniqueId val="{00000022-A159-475B-B44D-3FFE8A4AA879}"/>
            </c:ext>
          </c:extLst>
        </c:ser>
        <c:ser>
          <c:idx val="31"/>
          <c:order val="31"/>
          <c:tx>
            <c:v>33</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Results'!$C$34</c:f>
              <c:numCache>
                <c:formatCode>0.0</c:formatCode>
                <c:ptCount val="1"/>
                <c:pt idx="0">
                  <c:v>2</c:v>
                </c:pt>
              </c:numCache>
            </c:numRef>
          </c:xVal>
          <c:yVal>
            <c:numRef>
              <c:f>'RiskTol Results'!$D$34</c:f>
              <c:numCache>
                <c:formatCode>0.0</c:formatCode>
                <c:ptCount val="1"/>
                <c:pt idx="0">
                  <c:v>1</c:v>
                </c:pt>
              </c:numCache>
            </c:numRef>
          </c:yVal>
          <c:smooth val="0"/>
          <c:extLst>
            <c:ext xmlns:c16="http://schemas.microsoft.com/office/drawing/2014/chart" uri="{C3380CC4-5D6E-409C-BE32-E72D297353CC}">
              <c16:uniqueId val="{00000023-A159-475B-B44D-3FFE8A4AA879}"/>
            </c:ext>
          </c:extLst>
        </c:ser>
        <c:ser>
          <c:idx val="32"/>
          <c:order val="32"/>
          <c:tx>
            <c:v>34</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Results'!$C$35</c:f>
              <c:numCache>
                <c:formatCode>0.0</c:formatCode>
                <c:ptCount val="1"/>
                <c:pt idx="0">
                  <c:v>2</c:v>
                </c:pt>
              </c:numCache>
            </c:numRef>
          </c:xVal>
          <c:yVal>
            <c:numRef>
              <c:f>'RiskTol Results'!$D$35</c:f>
              <c:numCache>
                <c:formatCode>0.0</c:formatCode>
                <c:ptCount val="1"/>
                <c:pt idx="0">
                  <c:v>1.3333333333333333</c:v>
                </c:pt>
              </c:numCache>
            </c:numRef>
          </c:yVal>
          <c:smooth val="0"/>
          <c:extLst>
            <c:ext xmlns:c16="http://schemas.microsoft.com/office/drawing/2014/chart" uri="{C3380CC4-5D6E-409C-BE32-E72D297353CC}">
              <c16:uniqueId val="{00000024-A159-475B-B44D-3FFE8A4AA879}"/>
            </c:ext>
          </c:extLst>
        </c:ser>
        <c:ser>
          <c:idx val="33"/>
          <c:order val="33"/>
          <c:tx>
            <c:v>35</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Results'!$C$36</c:f>
              <c:numCache>
                <c:formatCode>0.0</c:formatCode>
                <c:ptCount val="1"/>
                <c:pt idx="0">
                  <c:v>2</c:v>
                </c:pt>
              </c:numCache>
            </c:numRef>
          </c:xVal>
          <c:yVal>
            <c:numRef>
              <c:f>'RiskTol Results'!$D$36</c:f>
              <c:numCache>
                <c:formatCode>0.0</c:formatCode>
                <c:ptCount val="1"/>
                <c:pt idx="0">
                  <c:v>1</c:v>
                </c:pt>
              </c:numCache>
            </c:numRef>
          </c:yVal>
          <c:smooth val="0"/>
          <c:extLst>
            <c:ext xmlns:c16="http://schemas.microsoft.com/office/drawing/2014/chart" uri="{C3380CC4-5D6E-409C-BE32-E72D297353CC}">
              <c16:uniqueId val="{00000025-A159-475B-B44D-3FFE8A4AA879}"/>
            </c:ext>
          </c:extLst>
        </c:ser>
        <c:ser>
          <c:idx val="34"/>
          <c:order val="34"/>
          <c:tx>
            <c:v>36</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Results'!$C$37</c:f>
              <c:numCache>
                <c:formatCode>0.0</c:formatCode>
                <c:ptCount val="1"/>
                <c:pt idx="0">
                  <c:v>2</c:v>
                </c:pt>
              </c:numCache>
            </c:numRef>
          </c:xVal>
          <c:yVal>
            <c:numRef>
              <c:f>'RiskTol Results'!$D$37</c:f>
              <c:numCache>
                <c:formatCode>0.0</c:formatCode>
                <c:ptCount val="1"/>
                <c:pt idx="0">
                  <c:v>1</c:v>
                </c:pt>
              </c:numCache>
            </c:numRef>
          </c:yVal>
          <c:smooth val="0"/>
          <c:extLst>
            <c:ext xmlns:c16="http://schemas.microsoft.com/office/drawing/2014/chart" uri="{C3380CC4-5D6E-409C-BE32-E72D297353CC}">
              <c16:uniqueId val="{00000026-A159-475B-B44D-3FFE8A4AA879}"/>
            </c:ext>
          </c:extLst>
        </c:ser>
        <c:ser>
          <c:idx val="35"/>
          <c:order val="35"/>
          <c:tx>
            <c:v>37</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Results'!$C$38</c:f>
              <c:numCache>
                <c:formatCode>0.0</c:formatCode>
                <c:ptCount val="1"/>
                <c:pt idx="0">
                  <c:v>3</c:v>
                </c:pt>
              </c:numCache>
            </c:numRef>
          </c:xVal>
          <c:yVal>
            <c:numRef>
              <c:f>'RiskTol Results'!$D$38</c:f>
              <c:numCache>
                <c:formatCode>0.0</c:formatCode>
                <c:ptCount val="1"/>
                <c:pt idx="0">
                  <c:v>1</c:v>
                </c:pt>
              </c:numCache>
            </c:numRef>
          </c:yVal>
          <c:smooth val="0"/>
          <c:extLst>
            <c:ext xmlns:c16="http://schemas.microsoft.com/office/drawing/2014/chart" uri="{C3380CC4-5D6E-409C-BE32-E72D297353CC}">
              <c16:uniqueId val="{00000027-A159-475B-B44D-3FFE8A4AA879}"/>
            </c:ext>
          </c:extLst>
        </c:ser>
        <c:ser>
          <c:idx val="36"/>
          <c:order val="36"/>
          <c:tx>
            <c:v>38</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Results'!$C$39</c:f>
              <c:numCache>
                <c:formatCode>0.0</c:formatCode>
                <c:ptCount val="1"/>
                <c:pt idx="0">
                  <c:v>2.5</c:v>
                </c:pt>
              </c:numCache>
            </c:numRef>
          </c:xVal>
          <c:yVal>
            <c:numRef>
              <c:f>'RiskTol Results'!$D$39</c:f>
              <c:numCache>
                <c:formatCode>0.0</c:formatCode>
                <c:ptCount val="1"/>
                <c:pt idx="0">
                  <c:v>1.6666666666666667</c:v>
                </c:pt>
              </c:numCache>
            </c:numRef>
          </c:yVal>
          <c:smooth val="0"/>
          <c:extLst>
            <c:ext xmlns:c16="http://schemas.microsoft.com/office/drawing/2014/chart" uri="{C3380CC4-5D6E-409C-BE32-E72D297353CC}">
              <c16:uniqueId val="{00000028-A159-475B-B44D-3FFE8A4AA879}"/>
            </c:ext>
          </c:extLst>
        </c:ser>
        <c:ser>
          <c:idx val="37"/>
          <c:order val="37"/>
          <c:tx>
            <c:v>39</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Results'!$C$40</c:f>
              <c:numCache>
                <c:formatCode>0.0</c:formatCode>
                <c:ptCount val="1"/>
                <c:pt idx="0">
                  <c:v>2</c:v>
                </c:pt>
              </c:numCache>
            </c:numRef>
          </c:xVal>
          <c:yVal>
            <c:numRef>
              <c:f>'RiskTol Results'!$D$40</c:f>
              <c:numCache>
                <c:formatCode>0.0</c:formatCode>
                <c:ptCount val="1"/>
                <c:pt idx="0">
                  <c:v>1</c:v>
                </c:pt>
              </c:numCache>
            </c:numRef>
          </c:yVal>
          <c:smooth val="0"/>
          <c:extLst>
            <c:ext xmlns:c16="http://schemas.microsoft.com/office/drawing/2014/chart" uri="{C3380CC4-5D6E-409C-BE32-E72D297353CC}">
              <c16:uniqueId val="{00000029-A159-475B-B44D-3FFE8A4AA879}"/>
            </c:ext>
          </c:extLst>
        </c:ser>
        <c:ser>
          <c:idx val="38"/>
          <c:order val="38"/>
          <c:tx>
            <c:v>40</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Results'!$C$41</c:f>
              <c:numCache>
                <c:formatCode>0.0</c:formatCode>
                <c:ptCount val="1"/>
                <c:pt idx="0">
                  <c:v>2</c:v>
                </c:pt>
              </c:numCache>
            </c:numRef>
          </c:xVal>
          <c:yVal>
            <c:numRef>
              <c:f>'RiskTol Results'!$D$41</c:f>
              <c:numCache>
                <c:formatCode>0.0</c:formatCode>
                <c:ptCount val="1"/>
                <c:pt idx="0">
                  <c:v>1</c:v>
                </c:pt>
              </c:numCache>
            </c:numRef>
          </c:yVal>
          <c:smooth val="0"/>
          <c:extLst>
            <c:ext xmlns:c16="http://schemas.microsoft.com/office/drawing/2014/chart" uri="{C3380CC4-5D6E-409C-BE32-E72D297353CC}">
              <c16:uniqueId val="{0000002A-A159-475B-B44D-3FFE8A4AA879}"/>
            </c:ext>
          </c:extLst>
        </c:ser>
        <c:ser>
          <c:idx val="39"/>
          <c:order val="39"/>
          <c:tx>
            <c:v>41</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Results'!$C$42</c:f>
              <c:numCache>
                <c:formatCode>0.0</c:formatCode>
                <c:ptCount val="1"/>
                <c:pt idx="0">
                  <c:v>3</c:v>
                </c:pt>
              </c:numCache>
            </c:numRef>
          </c:xVal>
          <c:yVal>
            <c:numRef>
              <c:f>'RiskTol Results'!$D$42</c:f>
              <c:numCache>
                <c:formatCode>0.0</c:formatCode>
                <c:ptCount val="1"/>
                <c:pt idx="0">
                  <c:v>1</c:v>
                </c:pt>
              </c:numCache>
            </c:numRef>
          </c:yVal>
          <c:smooth val="0"/>
          <c:extLst>
            <c:ext xmlns:c16="http://schemas.microsoft.com/office/drawing/2014/chart" uri="{C3380CC4-5D6E-409C-BE32-E72D297353CC}">
              <c16:uniqueId val="{0000002B-A159-475B-B44D-3FFE8A4AA879}"/>
            </c:ext>
          </c:extLst>
        </c:ser>
        <c:ser>
          <c:idx val="40"/>
          <c:order val="40"/>
          <c:tx>
            <c:v>42</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Results'!$C$43</c:f>
              <c:numCache>
                <c:formatCode>0.0</c:formatCode>
                <c:ptCount val="1"/>
                <c:pt idx="0">
                  <c:v>1.5</c:v>
                </c:pt>
              </c:numCache>
            </c:numRef>
          </c:xVal>
          <c:yVal>
            <c:numRef>
              <c:f>'RiskTol Results'!$D$43</c:f>
              <c:numCache>
                <c:formatCode>0.0</c:formatCode>
                <c:ptCount val="1"/>
                <c:pt idx="0">
                  <c:v>1</c:v>
                </c:pt>
              </c:numCache>
            </c:numRef>
          </c:yVal>
          <c:smooth val="0"/>
          <c:extLst>
            <c:ext xmlns:c16="http://schemas.microsoft.com/office/drawing/2014/chart" uri="{C3380CC4-5D6E-409C-BE32-E72D297353CC}">
              <c16:uniqueId val="{0000002C-A159-475B-B44D-3FFE8A4AA879}"/>
            </c:ext>
          </c:extLst>
        </c:ser>
        <c:ser>
          <c:idx val="41"/>
          <c:order val="41"/>
          <c:tx>
            <c:v>43</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Results'!$C$44</c:f>
              <c:numCache>
                <c:formatCode>0.0</c:formatCode>
                <c:ptCount val="1"/>
                <c:pt idx="0">
                  <c:v>2</c:v>
                </c:pt>
              </c:numCache>
            </c:numRef>
          </c:xVal>
          <c:yVal>
            <c:numRef>
              <c:f>'RiskTol Results'!$D$44</c:f>
              <c:numCache>
                <c:formatCode>0.0</c:formatCode>
                <c:ptCount val="1"/>
                <c:pt idx="0">
                  <c:v>1.6666666666666667</c:v>
                </c:pt>
              </c:numCache>
            </c:numRef>
          </c:yVal>
          <c:smooth val="0"/>
          <c:extLst>
            <c:ext xmlns:c16="http://schemas.microsoft.com/office/drawing/2014/chart" uri="{C3380CC4-5D6E-409C-BE32-E72D297353CC}">
              <c16:uniqueId val="{0000002D-A159-475B-B44D-3FFE8A4AA879}"/>
            </c:ext>
          </c:extLst>
        </c:ser>
        <c:ser>
          <c:idx val="42"/>
          <c:order val="42"/>
          <c:tx>
            <c:v>44</c:v>
          </c:tx>
          <c:spPr>
            <a:ln w="28575">
              <a:noFill/>
            </a:ln>
          </c:spPr>
          <c:dPt>
            <c:idx val="0"/>
            <c:marker>
              <c:symbol val="circle"/>
              <c:size val="16"/>
              <c:spPr>
                <a:solidFill>
                  <a:schemeClr val="bg1"/>
                </a:solidFill>
                <a:ln>
                  <a:solidFill>
                    <a:schemeClr val="tx1"/>
                  </a:solidFill>
                </a:ln>
              </c:spPr>
            </c:marker>
            <c:bubble3D val="0"/>
            <c:extLst>
              <c:ext xmlns:c16="http://schemas.microsoft.com/office/drawing/2014/chart" uri="{C3380CC4-5D6E-409C-BE32-E72D297353CC}">
                <c16:uniqueId val="{0000002E-A159-475B-B44D-3FFE8A4AA879}"/>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Results'!$C$45</c:f>
              <c:numCache>
                <c:formatCode>0.0</c:formatCode>
                <c:ptCount val="1"/>
                <c:pt idx="0">
                  <c:v>1.5</c:v>
                </c:pt>
              </c:numCache>
            </c:numRef>
          </c:xVal>
          <c:yVal>
            <c:numRef>
              <c:f>'RiskTol Results'!$D$45</c:f>
              <c:numCache>
                <c:formatCode>0.0</c:formatCode>
                <c:ptCount val="1"/>
                <c:pt idx="0">
                  <c:v>1.3333333333333333</c:v>
                </c:pt>
              </c:numCache>
            </c:numRef>
          </c:yVal>
          <c:smooth val="0"/>
          <c:extLst>
            <c:ext xmlns:c16="http://schemas.microsoft.com/office/drawing/2014/chart" uri="{C3380CC4-5D6E-409C-BE32-E72D297353CC}">
              <c16:uniqueId val="{0000002F-A159-475B-B44D-3FFE8A4AA879}"/>
            </c:ext>
          </c:extLst>
        </c:ser>
        <c:ser>
          <c:idx val="43"/>
          <c:order val="43"/>
          <c:tx>
            <c:v>45</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Results'!$C$46</c:f>
              <c:numCache>
                <c:formatCode>0.0</c:formatCode>
                <c:ptCount val="1"/>
                <c:pt idx="0">
                  <c:v>2</c:v>
                </c:pt>
              </c:numCache>
            </c:numRef>
          </c:xVal>
          <c:yVal>
            <c:numRef>
              <c:f>'RiskTol Results'!$D$46</c:f>
              <c:numCache>
                <c:formatCode>0.0</c:formatCode>
                <c:ptCount val="1"/>
                <c:pt idx="0">
                  <c:v>1.3333333333333333</c:v>
                </c:pt>
              </c:numCache>
            </c:numRef>
          </c:yVal>
          <c:smooth val="0"/>
          <c:extLst>
            <c:ext xmlns:c16="http://schemas.microsoft.com/office/drawing/2014/chart" uri="{C3380CC4-5D6E-409C-BE32-E72D297353CC}">
              <c16:uniqueId val="{00000030-A159-475B-B44D-3FFE8A4AA879}"/>
            </c:ext>
          </c:extLst>
        </c:ser>
        <c:ser>
          <c:idx val="44"/>
          <c:order val="44"/>
          <c:tx>
            <c:v>46</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Results'!$C$47</c:f>
              <c:numCache>
                <c:formatCode>0.0</c:formatCode>
                <c:ptCount val="1"/>
                <c:pt idx="0">
                  <c:v>2.5</c:v>
                </c:pt>
              </c:numCache>
            </c:numRef>
          </c:xVal>
          <c:yVal>
            <c:numRef>
              <c:f>'RiskTol Results'!$D$47</c:f>
              <c:numCache>
                <c:formatCode>0.0</c:formatCode>
                <c:ptCount val="1"/>
                <c:pt idx="0">
                  <c:v>1</c:v>
                </c:pt>
              </c:numCache>
            </c:numRef>
          </c:yVal>
          <c:smooth val="0"/>
          <c:extLst>
            <c:ext xmlns:c16="http://schemas.microsoft.com/office/drawing/2014/chart" uri="{C3380CC4-5D6E-409C-BE32-E72D297353CC}">
              <c16:uniqueId val="{00000031-A159-475B-B44D-3FFE8A4AA879}"/>
            </c:ext>
          </c:extLst>
        </c:ser>
        <c:ser>
          <c:idx val="45"/>
          <c:order val="45"/>
          <c:tx>
            <c:v>47</c:v>
          </c:tx>
          <c:spPr>
            <a:ln w="28575">
              <a:noFill/>
            </a:ln>
          </c:spPr>
          <c:dPt>
            <c:idx val="0"/>
            <c:marker>
              <c:symbol val="circle"/>
              <c:size val="16"/>
              <c:spPr>
                <a:solidFill>
                  <a:schemeClr val="bg1"/>
                </a:solidFill>
                <a:ln>
                  <a:solidFill>
                    <a:schemeClr val="tx1"/>
                  </a:solidFill>
                </a:ln>
              </c:spPr>
            </c:marker>
            <c:bubble3D val="0"/>
            <c:extLst>
              <c:ext xmlns:c16="http://schemas.microsoft.com/office/drawing/2014/chart" uri="{C3380CC4-5D6E-409C-BE32-E72D297353CC}">
                <c16:uniqueId val="{00000032-A159-475B-B44D-3FFE8A4AA879}"/>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Results'!$C$48</c:f>
              <c:numCache>
                <c:formatCode>0.0</c:formatCode>
                <c:ptCount val="1"/>
                <c:pt idx="0">
                  <c:v>3</c:v>
                </c:pt>
              </c:numCache>
            </c:numRef>
          </c:xVal>
          <c:yVal>
            <c:numRef>
              <c:f>'RiskTol Results'!$D$48</c:f>
              <c:numCache>
                <c:formatCode>0.0</c:formatCode>
                <c:ptCount val="1"/>
                <c:pt idx="0">
                  <c:v>1.6666666666666667</c:v>
                </c:pt>
              </c:numCache>
            </c:numRef>
          </c:yVal>
          <c:smooth val="0"/>
          <c:extLst>
            <c:ext xmlns:c16="http://schemas.microsoft.com/office/drawing/2014/chart" uri="{C3380CC4-5D6E-409C-BE32-E72D297353CC}">
              <c16:uniqueId val="{00000033-A159-475B-B44D-3FFE8A4AA879}"/>
            </c:ext>
          </c:extLst>
        </c:ser>
        <c:ser>
          <c:idx val="46"/>
          <c:order val="46"/>
          <c:tx>
            <c:v>48</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Results'!$C$49</c:f>
              <c:numCache>
                <c:formatCode>0.0</c:formatCode>
                <c:ptCount val="1"/>
                <c:pt idx="0">
                  <c:v>3</c:v>
                </c:pt>
              </c:numCache>
            </c:numRef>
          </c:xVal>
          <c:yVal>
            <c:numRef>
              <c:f>'RiskTol Results'!$D$49</c:f>
              <c:numCache>
                <c:formatCode>0.0</c:formatCode>
                <c:ptCount val="1"/>
                <c:pt idx="0">
                  <c:v>2.3333333333333335</c:v>
                </c:pt>
              </c:numCache>
            </c:numRef>
          </c:yVal>
          <c:smooth val="0"/>
          <c:extLst>
            <c:ext xmlns:c16="http://schemas.microsoft.com/office/drawing/2014/chart" uri="{C3380CC4-5D6E-409C-BE32-E72D297353CC}">
              <c16:uniqueId val="{00000034-A159-475B-B44D-3FFE8A4AA879}"/>
            </c:ext>
          </c:extLst>
        </c:ser>
        <c:ser>
          <c:idx val="47"/>
          <c:order val="47"/>
          <c:tx>
            <c:v>49</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Results'!$C$50</c:f>
              <c:numCache>
                <c:formatCode>0.0</c:formatCode>
                <c:ptCount val="1"/>
                <c:pt idx="0">
                  <c:v>3</c:v>
                </c:pt>
              </c:numCache>
            </c:numRef>
          </c:xVal>
          <c:yVal>
            <c:numRef>
              <c:f>'RiskTol Results'!$D$50</c:f>
              <c:numCache>
                <c:formatCode>0.0</c:formatCode>
                <c:ptCount val="1"/>
                <c:pt idx="0">
                  <c:v>1.6666666666666667</c:v>
                </c:pt>
              </c:numCache>
            </c:numRef>
          </c:yVal>
          <c:smooth val="0"/>
          <c:extLst>
            <c:ext xmlns:c16="http://schemas.microsoft.com/office/drawing/2014/chart" uri="{C3380CC4-5D6E-409C-BE32-E72D297353CC}">
              <c16:uniqueId val="{00000035-A159-475B-B44D-3FFE8A4AA879}"/>
            </c:ext>
          </c:extLst>
        </c:ser>
        <c:dLbls>
          <c:showLegendKey val="0"/>
          <c:showVal val="0"/>
          <c:showCatName val="0"/>
          <c:showSerName val="0"/>
          <c:showPercent val="0"/>
          <c:showBubbleSize val="0"/>
        </c:dLbls>
        <c:axId val="1754847567"/>
        <c:axId val="1"/>
      </c:scatterChart>
      <c:valAx>
        <c:axId val="1754847567"/>
        <c:scaling>
          <c:orientation val="maxMin"/>
          <c:max val="3"/>
          <c:min val="1"/>
        </c:scaling>
        <c:delete val="0"/>
        <c:axPos val="b"/>
        <c:title>
          <c:tx>
            <c:rich>
              <a:bodyPr/>
              <a:lstStyle/>
              <a:p>
                <a:pPr>
                  <a:defRPr sz="1800" b="1" i="0" u="none" strike="noStrike" baseline="0">
                    <a:solidFill>
                      <a:srgbClr val="000000"/>
                    </a:solidFill>
                    <a:latin typeface="Calibri"/>
                    <a:ea typeface="Calibri"/>
                    <a:cs typeface="Calibri"/>
                  </a:defRPr>
                </a:pPr>
                <a:r>
                  <a:rPr lang="en-US"/>
                  <a:t>Biological</a:t>
                </a:r>
              </a:p>
            </c:rich>
          </c:tx>
          <c:layout>
            <c:manualLayout>
              <c:xMode val="edge"/>
              <c:yMode val="edge"/>
              <c:x val="0.45225752186382112"/>
              <c:y val="0.86823917870343226"/>
            </c:manualLayout>
          </c:layout>
          <c:overlay val="0"/>
        </c:title>
        <c:numFmt formatCode="0.0"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n-US"/>
          </a:p>
        </c:txPr>
        <c:crossAx val="1"/>
        <c:crosses val="autoZero"/>
        <c:crossBetween val="midCat"/>
      </c:valAx>
      <c:valAx>
        <c:axId val="1"/>
        <c:scaling>
          <c:orientation val="minMax"/>
          <c:max val="3"/>
          <c:min val="1"/>
        </c:scaling>
        <c:delete val="0"/>
        <c:axPos val="l"/>
        <c:majorGridlines/>
        <c:title>
          <c:tx>
            <c:rich>
              <a:bodyPr/>
              <a:lstStyle/>
              <a:p>
                <a:pPr>
                  <a:defRPr sz="1800" b="1" i="0" u="none" strike="noStrike" baseline="0">
                    <a:solidFill>
                      <a:srgbClr val="000000"/>
                    </a:solidFill>
                    <a:latin typeface="Calibri"/>
                    <a:ea typeface="Calibri"/>
                    <a:cs typeface="Calibri"/>
                  </a:defRPr>
                </a:pPr>
                <a:r>
                  <a:rPr lang="en-US"/>
                  <a:t>Human Dimension</a:t>
                </a:r>
              </a:p>
            </c:rich>
          </c:tx>
          <c:layout>
            <c:manualLayout>
              <c:xMode val="edge"/>
              <c:yMode val="edge"/>
              <c:x val="3.8846664437215614E-2"/>
              <c:y val="0.32530850845184789"/>
            </c:manualLayout>
          </c:layout>
          <c:overlay val="0"/>
        </c:title>
        <c:numFmt formatCode="0.0"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n-US"/>
          </a:p>
        </c:txPr>
        <c:crossAx val="1754847567"/>
        <c:crosses val="max"/>
        <c:crossBetween val="midCat"/>
        <c:minorUnit val="0.1"/>
      </c:valAx>
      <c:spPr>
        <a:gradFill flip="none" rotWithShape="1">
          <a:gsLst>
            <a:gs pos="28000">
              <a:srgbClr val="00B050">
                <a:alpha val="50000"/>
              </a:srgbClr>
            </a:gs>
            <a:gs pos="81000">
              <a:srgbClr val="FFFF00">
                <a:alpha val="50000"/>
              </a:srgbClr>
            </a:gs>
            <a:gs pos="45000">
              <a:srgbClr val="FFFF00">
                <a:alpha val="50000"/>
              </a:srgbClr>
            </a:gs>
            <a:gs pos="93000">
              <a:srgbClr val="FC1B0A">
                <a:alpha val="50000"/>
              </a:srgbClr>
            </a:gs>
          </a:gsLst>
          <a:path path="circle">
            <a:fillToRect t="100000" r="100000"/>
          </a:path>
          <a:tileRect l="-100000" b="-100000"/>
        </a:gradFill>
      </c:spPr>
    </c:plotArea>
    <c:plotVisOnly val="1"/>
    <c:dispBlanksAs val="gap"/>
    <c:showDLblsOverMax val="0"/>
  </c:chart>
  <c:spPr>
    <a:solidFill>
      <a:schemeClr val="bg1"/>
    </a:solidFill>
    <a:ln>
      <a:solidFill>
        <a:schemeClr val="tx1"/>
      </a:solidFill>
    </a:ln>
  </c:spPr>
  <c:txPr>
    <a:bodyPr/>
    <a:lstStyle/>
    <a:p>
      <a:pPr>
        <a:defRPr sz="14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800" b="1" i="0" u="none" strike="noStrike" baseline="0">
                <a:solidFill>
                  <a:srgbClr val="000000"/>
                </a:solidFill>
                <a:latin typeface="Calibri"/>
                <a:ea typeface="Calibri"/>
                <a:cs typeface="Calibri"/>
              </a:defRPr>
            </a:pPr>
            <a:r>
              <a:rPr lang="en-US"/>
              <a:t>Risk Tolerance</a:t>
            </a:r>
          </a:p>
        </c:rich>
      </c:tx>
      <c:layout>
        <c:manualLayout>
          <c:xMode val="edge"/>
          <c:yMode val="edge"/>
          <c:x val="0.40811641788019742"/>
          <c:y val="3.8374522825211671E-2"/>
        </c:manualLayout>
      </c:layout>
      <c:overlay val="1"/>
    </c:title>
    <c:autoTitleDeleted val="0"/>
    <c:plotArea>
      <c:layout>
        <c:manualLayout>
          <c:layoutTarget val="inner"/>
          <c:xMode val="edge"/>
          <c:yMode val="edge"/>
          <c:x val="0.1681691760029117"/>
          <c:y val="9.5674420731082482E-2"/>
          <c:w val="0.72976484000106046"/>
          <c:h val="0.71468814187429319"/>
        </c:manualLayout>
      </c:layout>
      <c:scatterChart>
        <c:scatterStyle val="lineMarker"/>
        <c:varyColors val="0"/>
        <c:ser>
          <c:idx val="0"/>
          <c:order val="0"/>
          <c:tx>
            <c:v>1</c:v>
          </c:tx>
          <c:spPr>
            <a:ln w="28575">
              <a:noFill/>
            </a:ln>
          </c:spPr>
          <c:marker>
            <c:symbol val="circle"/>
            <c:size val="15"/>
            <c:spPr>
              <a:solidFill>
                <a:schemeClr val="bg1"/>
              </a:solidFill>
              <a:ln>
                <a:solidFill>
                  <a:schemeClr val="tx1"/>
                </a:solidFill>
              </a:ln>
            </c:spPr>
          </c:marker>
          <c:dPt>
            <c:idx val="0"/>
            <c:marker>
              <c:symbol val="circle"/>
              <c:size val="18"/>
            </c:marker>
            <c:bubble3D val="0"/>
            <c:extLst>
              <c:ext xmlns:c16="http://schemas.microsoft.com/office/drawing/2014/chart" uri="{C3380CC4-5D6E-409C-BE32-E72D297353CC}">
                <c16:uniqueId val="{00000000-AF64-4219-9212-E166D423ADEC}"/>
              </c:ext>
            </c:extLst>
          </c:dPt>
          <c:dLbls>
            <c:dLbl>
              <c:idx val="0"/>
              <c:tx>
                <c:rich>
                  <a:bodyPr/>
                  <a:lstStyle/>
                  <a:p>
                    <a:pPr>
                      <a:defRPr sz="1100" b="0" i="0" u="none" strike="noStrike" baseline="0">
                        <a:solidFill>
                          <a:srgbClr val="000000"/>
                        </a:solidFill>
                        <a:latin typeface="Calibri"/>
                        <a:ea typeface="Calibri"/>
                        <a:cs typeface="Calibri"/>
                      </a:defRPr>
                    </a:pPr>
                    <a:r>
                      <a:rPr lang="en-US"/>
                      <a:t>1</a:t>
                    </a:r>
                  </a:p>
                </c:rich>
              </c:tx>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64-4219-9212-E166D423ADEC}"/>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'RiskTol Results'!$C$2</c:f>
              <c:numCache>
                <c:formatCode>0.0</c:formatCode>
                <c:ptCount val="1"/>
                <c:pt idx="0">
                  <c:v>3</c:v>
                </c:pt>
              </c:numCache>
            </c:numRef>
          </c:xVal>
          <c:yVal>
            <c:numRef>
              <c:f>'RiskTol Results'!$D$2</c:f>
              <c:numCache>
                <c:formatCode>0.0</c:formatCode>
                <c:ptCount val="1"/>
                <c:pt idx="0">
                  <c:v>1</c:v>
                </c:pt>
              </c:numCache>
            </c:numRef>
          </c:yVal>
          <c:smooth val="0"/>
          <c:extLst>
            <c:ext xmlns:c16="http://schemas.microsoft.com/office/drawing/2014/chart" uri="{C3380CC4-5D6E-409C-BE32-E72D297353CC}">
              <c16:uniqueId val="{00000001-AF64-4219-9212-E166D423ADEC}"/>
            </c:ext>
          </c:extLst>
        </c:ser>
        <c:ser>
          <c:idx val="1"/>
          <c:order val="1"/>
          <c:tx>
            <c:v>2</c:v>
          </c:tx>
          <c:spPr>
            <a:ln w="28575">
              <a:noFill/>
            </a:ln>
          </c:spPr>
          <c:marker>
            <c:symbol val="circle"/>
            <c:size val="16"/>
            <c:spPr>
              <a:solidFill>
                <a:schemeClr val="bg1"/>
              </a:solidFill>
              <a:ln>
                <a:solidFill>
                  <a:schemeClr val="tx1"/>
                </a:solidFill>
              </a:ln>
            </c:spPr>
          </c:marker>
          <c:dLbls>
            <c:dLbl>
              <c:idx val="0"/>
              <c:spPr/>
              <c:txPr>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F64-4219-9212-E166D423ADEC}"/>
                </c:ext>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'RiskTol Results'!$C$3</c:f>
              <c:numCache>
                <c:formatCode>0.0</c:formatCode>
                <c:ptCount val="1"/>
                <c:pt idx="0">
                  <c:v>2</c:v>
                </c:pt>
              </c:numCache>
            </c:numRef>
          </c:xVal>
          <c:yVal>
            <c:numRef>
              <c:f>'RiskTol Results'!$D$3</c:f>
              <c:numCache>
                <c:formatCode>0.0</c:formatCode>
                <c:ptCount val="1"/>
                <c:pt idx="0">
                  <c:v>1</c:v>
                </c:pt>
              </c:numCache>
            </c:numRef>
          </c:yVal>
          <c:smooth val="0"/>
          <c:extLst>
            <c:ext xmlns:c16="http://schemas.microsoft.com/office/drawing/2014/chart" uri="{C3380CC4-5D6E-409C-BE32-E72D297353CC}">
              <c16:uniqueId val="{00000003-AF64-4219-9212-E166D423ADEC}"/>
            </c:ext>
          </c:extLst>
        </c:ser>
        <c:ser>
          <c:idx val="2"/>
          <c:order val="2"/>
          <c:tx>
            <c:v>3</c:v>
          </c:tx>
          <c:spPr>
            <a:ln w="28575">
              <a:solidFill>
                <a:schemeClr val="tx1"/>
              </a:solid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c:f>
              <c:numCache>
                <c:formatCode>0.0</c:formatCode>
                <c:ptCount val="1"/>
                <c:pt idx="0">
                  <c:v>1</c:v>
                </c:pt>
              </c:numCache>
            </c:numRef>
          </c:xVal>
          <c:yVal>
            <c:numRef>
              <c:f>'RiskTol Results'!$D$4</c:f>
              <c:numCache>
                <c:formatCode>0.0</c:formatCode>
                <c:ptCount val="1"/>
                <c:pt idx="0">
                  <c:v>1</c:v>
                </c:pt>
              </c:numCache>
            </c:numRef>
          </c:yVal>
          <c:smooth val="0"/>
          <c:extLst>
            <c:ext xmlns:c16="http://schemas.microsoft.com/office/drawing/2014/chart" uri="{C3380CC4-5D6E-409C-BE32-E72D297353CC}">
              <c16:uniqueId val="{00000004-AF64-4219-9212-E166D423ADEC}"/>
            </c:ext>
          </c:extLst>
        </c:ser>
        <c:ser>
          <c:idx val="3"/>
          <c:order val="3"/>
          <c:tx>
            <c:v>4</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Results'!$C$5</c:f>
              <c:numCache>
                <c:formatCode>0.0</c:formatCode>
                <c:ptCount val="1"/>
                <c:pt idx="0">
                  <c:v>2.5</c:v>
                </c:pt>
              </c:numCache>
            </c:numRef>
          </c:xVal>
          <c:yVal>
            <c:numRef>
              <c:f>'RiskTol Results'!$D$5</c:f>
              <c:numCache>
                <c:formatCode>0.0</c:formatCode>
                <c:ptCount val="1"/>
                <c:pt idx="0">
                  <c:v>1.75</c:v>
                </c:pt>
              </c:numCache>
            </c:numRef>
          </c:yVal>
          <c:smooth val="0"/>
          <c:extLst>
            <c:ext xmlns:c16="http://schemas.microsoft.com/office/drawing/2014/chart" uri="{C3380CC4-5D6E-409C-BE32-E72D297353CC}">
              <c16:uniqueId val="{00000005-AF64-4219-9212-E166D423ADEC}"/>
            </c:ext>
          </c:extLst>
        </c:ser>
        <c:ser>
          <c:idx val="4"/>
          <c:order val="4"/>
          <c:tx>
            <c:v>5</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Results'!$C$6</c:f>
              <c:numCache>
                <c:formatCode>0.0</c:formatCode>
                <c:ptCount val="1"/>
                <c:pt idx="0">
                  <c:v>1.5</c:v>
                </c:pt>
              </c:numCache>
            </c:numRef>
          </c:xVal>
          <c:yVal>
            <c:numRef>
              <c:f>'RiskTol Results'!$D$6</c:f>
              <c:numCache>
                <c:formatCode>0.0</c:formatCode>
                <c:ptCount val="1"/>
                <c:pt idx="0">
                  <c:v>1.8</c:v>
                </c:pt>
              </c:numCache>
            </c:numRef>
          </c:yVal>
          <c:smooth val="0"/>
          <c:extLst>
            <c:ext xmlns:c16="http://schemas.microsoft.com/office/drawing/2014/chart" uri="{C3380CC4-5D6E-409C-BE32-E72D297353CC}">
              <c16:uniqueId val="{00000006-AF64-4219-9212-E166D423ADEC}"/>
            </c:ext>
          </c:extLst>
        </c:ser>
        <c:ser>
          <c:idx val="5"/>
          <c:order val="5"/>
          <c:tx>
            <c:v>6</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Results'!$C$7</c:f>
              <c:numCache>
                <c:formatCode>0.0</c:formatCode>
                <c:ptCount val="1"/>
                <c:pt idx="0">
                  <c:v>1.5</c:v>
                </c:pt>
              </c:numCache>
            </c:numRef>
          </c:xVal>
          <c:yVal>
            <c:numRef>
              <c:f>'RiskTol Results'!$D$7</c:f>
              <c:numCache>
                <c:formatCode>0.0</c:formatCode>
                <c:ptCount val="1"/>
                <c:pt idx="0">
                  <c:v>1.5</c:v>
                </c:pt>
              </c:numCache>
            </c:numRef>
          </c:yVal>
          <c:smooth val="0"/>
          <c:extLst>
            <c:ext xmlns:c16="http://schemas.microsoft.com/office/drawing/2014/chart" uri="{C3380CC4-5D6E-409C-BE32-E72D297353CC}">
              <c16:uniqueId val="{00000007-AF64-4219-9212-E166D423ADEC}"/>
            </c:ext>
          </c:extLst>
        </c:ser>
        <c:ser>
          <c:idx val="6"/>
          <c:order val="6"/>
          <c:tx>
            <c:v>7</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Results'!$C$8</c:f>
              <c:numCache>
                <c:formatCode>0.0</c:formatCode>
                <c:ptCount val="1"/>
                <c:pt idx="0">
                  <c:v>1.5</c:v>
                </c:pt>
              </c:numCache>
            </c:numRef>
          </c:xVal>
          <c:yVal>
            <c:numRef>
              <c:f>'RiskTol Results'!$D$8</c:f>
              <c:numCache>
                <c:formatCode>0.0</c:formatCode>
                <c:ptCount val="1"/>
                <c:pt idx="0">
                  <c:v>1.5</c:v>
                </c:pt>
              </c:numCache>
            </c:numRef>
          </c:yVal>
          <c:smooth val="0"/>
          <c:extLst>
            <c:ext xmlns:c16="http://schemas.microsoft.com/office/drawing/2014/chart" uri="{C3380CC4-5D6E-409C-BE32-E72D297353CC}">
              <c16:uniqueId val="{00000008-AF64-4219-9212-E166D423ADEC}"/>
            </c:ext>
          </c:extLst>
        </c:ser>
        <c:ser>
          <c:idx val="7"/>
          <c:order val="7"/>
          <c:tx>
            <c:v>8</c:v>
          </c:tx>
          <c:spPr>
            <a:ln w="28575">
              <a:noFill/>
            </a:ln>
          </c:spPr>
          <c:marker>
            <c:symbol val="circle"/>
            <c:size val="16"/>
            <c:spPr>
              <a:solidFill>
                <a:schemeClr val="bg1"/>
              </a:solidFill>
              <a:ln>
                <a:solidFill>
                  <a:schemeClr val="tx1"/>
                </a:solidFill>
              </a:ln>
            </c:spPr>
          </c:marker>
          <c:dLbls>
            <c:dLbl>
              <c:idx val="0"/>
              <c:spPr/>
              <c:txPr>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AF64-4219-9212-E166D423ADEC}"/>
                </c:ext>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'RiskTol Results'!$C$9</c:f>
              <c:numCache>
                <c:formatCode>0.0</c:formatCode>
                <c:ptCount val="1"/>
                <c:pt idx="0">
                  <c:v>2.5</c:v>
                </c:pt>
              </c:numCache>
            </c:numRef>
          </c:xVal>
          <c:yVal>
            <c:numRef>
              <c:f>'RiskTol Results'!$D$9</c:f>
              <c:numCache>
                <c:formatCode>0.0</c:formatCode>
                <c:ptCount val="1"/>
                <c:pt idx="0">
                  <c:v>1.3333333333333333</c:v>
                </c:pt>
              </c:numCache>
            </c:numRef>
          </c:yVal>
          <c:smooth val="0"/>
          <c:extLst>
            <c:ext xmlns:c16="http://schemas.microsoft.com/office/drawing/2014/chart" uri="{C3380CC4-5D6E-409C-BE32-E72D297353CC}">
              <c16:uniqueId val="{0000000A-AF64-4219-9212-E166D423ADEC}"/>
            </c:ext>
          </c:extLst>
        </c:ser>
        <c:ser>
          <c:idx val="8"/>
          <c:order val="8"/>
          <c:tx>
            <c:v>9</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Results'!$C$10</c:f>
              <c:numCache>
                <c:formatCode>0.0</c:formatCode>
                <c:ptCount val="1"/>
                <c:pt idx="0">
                  <c:v>2.5</c:v>
                </c:pt>
              </c:numCache>
            </c:numRef>
          </c:xVal>
          <c:yVal>
            <c:numRef>
              <c:f>'RiskTol Results'!$D$10</c:f>
              <c:numCache>
                <c:formatCode>0.0</c:formatCode>
                <c:ptCount val="1"/>
                <c:pt idx="0">
                  <c:v>1.25</c:v>
                </c:pt>
              </c:numCache>
            </c:numRef>
          </c:yVal>
          <c:smooth val="0"/>
          <c:extLst>
            <c:ext xmlns:c16="http://schemas.microsoft.com/office/drawing/2014/chart" uri="{C3380CC4-5D6E-409C-BE32-E72D297353CC}">
              <c16:uniqueId val="{0000000B-AF64-4219-9212-E166D423ADEC}"/>
            </c:ext>
          </c:extLst>
        </c:ser>
        <c:ser>
          <c:idx val="9"/>
          <c:order val="9"/>
          <c:tx>
            <c:v>10</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Results'!$C$11</c:f>
              <c:numCache>
                <c:formatCode>0.0</c:formatCode>
                <c:ptCount val="1"/>
                <c:pt idx="0">
                  <c:v>1</c:v>
                </c:pt>
              </c:numCache>
            </c:numRef>
          </c:xVal>
          <c:yVal>
            <c:numRef>
              <c:f>'RiskTol Results'!$D$11</c:f>
              <c:numCache>
                <c:formatCode>0.0</c:formatCode>
                <c:ptCount val="1"/>
                <c:pt idx="0">
                  <c:v>1.5</c:v>
                </c:pt>
              </c:numCache>
            </c:numRef>
          </c:yVal>
          <c:smooth val="0"/>
          <c:extLst>
            <c:ext xmlns:c16="http://schemas.microsoft.com/office/drawing/2014/chart" uri="{C3380CC4-5D6E-409C-BE32-E72D297353CC}">
              <c16:uniqueId val="{0000000C-AF64-4219-9212-E166D423ADEC}"/>
            </c:ext>
          </c:extLst>
        </c:ser>
        <c:ser>
          <c:idx val="10"/>
          <c:order val="10"/>
          <c:tx>
            <c:v>11</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Results'!$C$12</c:f>
              <c:numCache>
                <c:formatCode>0.0</c:formatCode>
                <c:ptCount val="1"/>
                <c:pt idx="0">
                  <c:v>1</c:v>
                </c:pt>
              </c:numCache>
            </c:numRef>
          </c:xVal>
          <c:yVal>
            <c:numRef>
              <c:f>'RiskTol Results'!$D$12</c:f>
              <c:numCache>
                <c:formatCode>0.0</c:formatCode>
                <c:ptCount val="1"/>
                <c:pt idx="0">
                  <c:v>1.6666666666666667</c:v>
                </c:pt>
              </c:numCache>
            </c:numRef>
          </c:yVal>
          <c:smooth val="0"/>
          <c:extLst>
            <c:ext xmlns:c16="http://schemas.microsoft.com/office/drawing/2014/chart" uri="{C3380CC4-5D6E-409C-BE32-E72D297353CC}">
              <c16:uniqueId val="{0000000D-AF64-4219-9212-E166D423ADEC}"/>
            </c:ext>
          </c:extLst>
        </c:ser>
        <c:ser>
          <c:idx val="11"/>
          <c:order val="11"/>
          <c:tx>
            <c:v>12</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Results'!$C$13</c:f>
              <c:numCache>
                <c:formatCode>0.0</c:formatCode>
                <c:ptCount val="1"/>
                <c:pt idx="0">
                  <c:v>1.5</c:v>
                </c:pt>
              </c:numCache>
            </c:numRef>
          </c:xVal>
          <c:yVal>
            <c:numRef>
              <c:f>'RiskTol Results'!$D$13</c:f>
              <c:numCache>
                <c:formatCode>0.0</c:formatCode>
                <c:ptCount val="1"/>
                <c:pt idx="0">
                  <c:v>1.25</c:v>
                </c:pt>
              </c:numCache>
            </c:numRef>
          </c:yVal>
          <c:smooth val="0"/>
          <c:extLst>
            <c:ext xmlns:c16="http://schemas.microsoft.com/office/drawing/2014/chart" uri="{C3380CC4-5D6E-409C-BE32-E72D297353CC}">
              <c16:uniqueId val="{0000000E-AF64-4219-9212-E166D423ADEC}"/>
            </c:ext>
          </c:extLst>
        </c:ser>
        <c:ser>
          <c:idx val="12"/>
          <c:order val="12"/>
          <c:tx>
            <c:v>13</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Results'!$C$14</c:f>
              <c:numCache>
                <c:formatCode>0.0</c:formatCode>
                <c:ptCount val="1"/>
                <c:pt idx="0">
                  <c:v>1.5</c:v>
                </c:pt>
              </c:numCache>
            </c:numRef>
          </c:xVal>
          <c:yVal>
            <c:numRef>
              <c:f>'RiskTol Results'!$D$14</c:f>
              <c:numCache>
                <c:formatCode>0.0</c:formatCode>
                <c:ptCount val="1"/>
                <c:pt idx="0">
                  <c:v>1.8</c:v>
                </c:pt>
              </c:numCache>
            </c:numRef>
          </c:yVal>
          <c:smooth val="0"/>
          <c:extLst>
            <c:ext xmlns:c16="http://schemas.microsoft.com/office/drawing/2014/chart" uri="{C3380CC4-5D6E-409C-BE32-E72D297353CC}">
              <c16:uniqueId val="{0000000F-AF64-4219-9212-E166D423ADEC}"/>
            </c:ext>
          </c:extLst>
        </c:ser>
        <c:ser>
          <c:idx val="13"/>
          <c:order val="13"/>
          <c:tx>
            <c:v>14</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Results'!$C$15</c:f>
              <c:numCache>
                <c:formatCode>0.0</c:formatCode>
                <c:ptCount val="1"/>
                <c:pt idx="0">
                  <c:v>2.5</c:v>
                </c:pt>
              </c:numCache>
            </c:numRef>
          </c:xVal>
          <c:yVal>
            <c:numRef>
              <c:f>'RiskTol Results'!$D$15</c:f>
              <c:numCache>
                <c:formatCode>0.0</c:formatCode>
                <c:ptCount val="1"/>
                <c:pt idx="0">
                  <c:v>1</c:v>
                </c:pt>
              </c:numCache>
            </c:numRef>
          </c:yVal>
          <c:smooth val="0"/>
          <c:extLst>
            <c:ext xmlns:c16="http://schemas.microsoft.com/office/drawing/2014/chart" uri="{C3380CC4-5D6E-409C-BE32-E72D297353CC}">
              <c16:uniqueId val="{00000010-AF64-4219-9212-E166D423ADEC}"/>
            </c:ext>
          </c:extLst>
        </c:ser>
        <c:ser>
          <c:idx val="14"/>
          <c:order val="14"/>
          <c:tx>
            <c:v>15</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Results'!$C$16</c:f>
              <c:numCache>
                <c:formatCode>0.0</c:formatCode>
                <c:ptCount val="1"/>
                <c:pt idx="0">
                  <c:v>2</c:v>
                </c:pt>
              </c:numCache>
            </c:numRef>
          </c:xVal>
          <c:yVal>
            <c:numRef>
              <c:f>'RiskTol Results'!$D$16</c:f>
              <c:numCache>
                <c:formatCode>0.0</c:formatCode>
                <c:ptCount val="1"/>
                <c:pt idx="0">
                  <c:v>2.5</c:v>
                </c:pt>
              </c:numCache>
            </c:numRef>
          </c:yVal>
          <c:smooth val="0"/>
          <c:extLst>
            <c:ext xmlns:c16="http://schemas.microsoft.com/office/drawing/2014/chart" uri="{C3380CC4-5D6E-409C-BE32-E72D297353CC}">
              <c16:uniqueId val="{00000011-AF64-4219-9212-E166D423ADEC}"/>
            </c:ext>
          </c:extLst>
        </c:ser>
        <c:ser>
          <c:idx val="15"/>
          <c:order val="15"/>
          <c:tx>
            <c:v>16</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Results'!$C$17</c:f>
              <c:numCache>
                <c:formatCode>0.0</c:formatCode>
                <c:ptCount val="1"/>
                <c:pt idx="0">
                  <c:v>2</c:v>
                </c:pt>
              </c:numCache>
            </c:numRef>
          </c:xVal>
          <c:yVal>
            <c:numRef>
              <c:f>'RiskTol Results'!$D$17</c:f>
              <c:numCache>
                <c:formatCode>0.0</c:formatCode>
                <c:ptCount val="1"/>
                <c:pt idx="0">
                  <c:v>1</c:v>
                </c:pt>
              </c:numCache>
            </c:numRef>
          </c:yVal>
          <c:smooth val="0"/>
          <c:extLst>
            <c:ext xmlns:c16="http://schemas.microsoft.com/office/drawing/2014/chart" uri="{C3380CC4-5D6E-409C-BE32-E72D297353CC}">
              <c16:uniqueId val="{00000012-AF64-4219-9212-E166D423ADEC}"/>
            </c:ext>
          </c:extLst>
        </c:ser>
        <c:ser>
          <c:idx val="16"/>
          <c:order val="16"/>
          <c:tx>
            <c:v>17</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Results'!$C$18</c:f>
              <c:numCache>
                <c:formatCode>0.0</c:formatCode>
                <c:ptCount val="1"/>
                <c:pt idx="0">
                  <c:v>1</c:v>
                </c:pt>
              </c:numCache>
            </c:numRef>
          </c:xVal>
          <c:yVal>
            <c:numRef>
              <c:f>'RiskTol Results'!$D$18</c:f>
              <c:numCache>
                <c:formatCode>0.0</c:formatCode>
                <c:ptCount val="1"/>
                <c:pt idx="0">
                  <c:v>1.5</c:v>
                </c:pt>
              </c:numCache>
            </c:numRef>
          </c:yVal>
          <c:smooth val="0"/>
          <c:extLst>
            <c:ext xmlns:c16="http://schemas.microsoft.com/office/drawing/2014/chart" uri="{C3380CC4-5D6E-409C-BE32-E72D297353CC}">
              <c16:uniqueId val="{00000013-AF64-4219-9212-E166D423ADEC}"/>
            </c:ext>
          </c:extLst>
        </c:ser>
        <c:ser>
          <c:idx val="17"/>
          <c:order val="17"/>
          <c:tx>
            <c:v>18</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Results'!$C$19</c:f>
              <c:numCache>
                <c:formatCode>0.0</c:formatCode>
                <c:ptCount val="1"/>
                <c:pt idx="0">
                  <c:v>2.5</c:v>
                </c:pt>
              </c:numCache>
            </c:numRef>
          </c:xVal>
          <c:yVal>
            <c:numRef>
              <c:f>'RiskTol Results'!$D$19</c:f>
              <c:numCache>
                <c:formatCode>0.0</c:formatCode>
                <c:ptCount val="1"/>
                <c:pt idx="0">
                  <c:v>1.75</c:v>
                </c:pt>
              </c:numCache>
            </c:numRef>
          </c:yVal>
          <c:smooth val="0"/>
          <c:extLst>
            <c:ext xmlns:c16="http://schemas.microsoft.com/office/drawing/2014/chart" uri="{C3380CC4-5D6E-409C-BE32-E72D297353CC}">
              <c16:uniqueId val="{00000014-AF64-4219-9212-E166D423ADEC}"/>
            </c:ext>
          </c:extLst>
        </c:ser>
        <c:ser>
          <c:idx val="18"/>
          <c:order val="18"/>
          <c:tx>
            <c:v>20</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Results'!$C$20</c:f>
              <c:numCache>
                <c:formatCode>0.0</c:formatCode>
                <c:ptCount val="1"/>
                <c:pt idx="0">
                  <c:v>1</c:v>
                </c:pt>
              </c:numCache>
            </c:numRef>
          </c:xVal>
          <c:yVal>
            <c:numRef>
              <c:f>'RiskTol Results'!$D$20</c:f>
              <c:numCache>
                <c:formatCode>0.0</c:formatCode>
                <c:ptCount val="1"/>
                <c:pt idx="0">
                  <c:v>1.3333333333333333</c:v>
                </c:pt>
              </c:numCache>
            </c:numRef>
          </c:yVal>
          <c:smooth val="0"/>
          <c:extLst>
            <c:ext xmlns:c16="http://schemas.microsoft.com/office/drawing/2014/chart" uri="{C3380CC4-5D6E-409C-BE32-E72D297353CC}">
              <c16:uniqueId val="{00000015-AF64-4219-9212-E166D423ADEC}"/>
            </c:ext>
          </c:extLst>
        </c:ser>
        <c:ser>
          <c:idx val="19"/>
          <c:order val="19"/>
          <c:tx>
            <c:v>21</c:v>
          </c:tx>
          <c:spPr>
            <a:ln w="28575">
              <a:noFill/>
            </a:ln>
          </c:spPr>
          <c:marker>
            <c:symbol val="circle"/>
            <c:size val="16"/>
            <c:spPr>
              <a:solidFill>
                <a:schemeClr val="bg1"/>
              </a:solidFill>
              <a:ln>
                <a:solidFill>
                  <a:schemeClr val="tx1"/>
                </a:solidFill>
              </a:ln>
            </c:spPr>
          </c:marker>
          <c:dLbls>
            <c:dLbl>
              <c:idx val="0"/>
              <c:spPr/>
              <c:txPr>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AF64-4219-9212-E166D423ADEC}"/>
                </c:ext>
              </c:extLst>
            </c:dLbl>
            <c:spPr>
              <a:noFill/>
              <a:ln w="25400">
                <a:noFill/>
              </a:ln>
            </c:spPr>
            <c:txPr>
              <a:bodyPr wrap="square" lIns="38100" tIns="19050" rIns="38100" bIns="19050" anchor="ctr">
                <a:spAutoFit/>
              </a:bodyPr>
              <a:lstStyle/>
              <a:p>
                <a:pPr>
                  <a:defRPr sz="14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'RiskTol Results'!$C$21</c:f>
              <c:numCache>
                <c:formatCode>0.0</c:formatCode>
                <c:ptCount val="1"/>
                <c:pt idx="0">
                  <c:v>2</c:v>
                </c:pt>
              </c:numCache>
            </c:numRef>
          </c:xVal>
          <c:yVal>
            <c:numRef>
              <c:f>'RiskTol Results'!$D$21</c:f>
              <c:numCache>
                <c:formatCode>0.0</c:formatCode>
                <c:ptCount val="1"/>
                <c:pt idx="0">
                  <c:v>1.75</c:v>
                </c:pt>
              </c:numCache>
            </c:numRef>
          </c:yVal>
          <c:smooth val="0"/>
          <c:extLst>
            <c:ext xmlns:c16="http://schemas.microsoft.com/office/drawing/2014/chart" uri="{C3380CC4-5D6E-409C-BE32-E72D297353CC}">
              <c16:uniqueId val="{00000017-AF64-4219-9212-E166D423ADEC}"/>
            </c:ext>
          </c:extLst>
        </c:ser>
        <c:ser>
          <c:idx val="20"/>
          <c:order val="20"/>
          <c:tx>
            <c:v>22</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Results'!$C$22</c:f>
              <c:numCache>
                <c:formatCode>0.0</c:formatCode>
                <c:ptCount val="1"/>
                <c:pt idx="0">
                  <c:v>2</c:v>
                </c:pt>
              </c:numCache>
            </c:numRef>
          </c:xVal>
          <c:yVal>
            <c:numRef>
              <c:f>'RiskTol Results'!$D$22</c:f>
              <c:numCache>
                <c:formatCode>0.0</c:formatCode>
                <c:ptCount val="1"/>
                <c:pt idx="0">
                  <c:v>1.6666666666666667</c:v>
                </c:pt>
              </c:numCache>
            </c:numRef>
          </c:yVal>
          <c:smooth val="0"/>
          <c:extLst>
            <c:ext xmlns:c16="http://schemas.microsoft.com/office/drawing/2014/chart" uri="{C3380CC4-5D6E-409C-BE32-E72D297353CC}">
              <c16:uniqueId val="{00000018-AF64-4219-9212-E166D423ADEC}"/>
            </c:ext>
          </c:extLst>
        </c:ser>
        <c:ser>
          <c:idx val="21"/>
          <c:order val="21"/>
          <c:tx>
            <c:v>23</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Results'!$C$23</c:f>
              <c:numCache>
                <c:formatCode>0.0</c:formatCode>
                <c:ptCount val="1"/>
                <c:pt idx="0">
                  <c:v>1</c:v>
                </c:pt>
              </c:numCache>
            </c:numRef>
          </c:xVal>
          <c:yVal>
            <c:numRef>
              <c:f>'RiskTol Results'!$D$23</c:f>
              <c:numCache>
                <c:formatCode>0.0</c:formatCode>
                <c:ptCount val="1"/>
                <c:pt idx="0">
                  <c:v>1</c:v>
                </c:pt>
              </c:numCache>
            </c:numRef>
          </c:yVal>
          <c:smooth val="0"/>
          <c:extLst>
            <c:ext xmlns:c16="http://schemas.microsoft.com/office/drawing/2014/chart" uri="{C3380CC4-5D6E-409C-BE32-E72D297353CC}">
              <c16:uniqueId val="{00000019-AF64-4219-9212-E166D423ADEC}"/>
            </c:ext>
          </c:extLst>
        </c:ser>
        <c:ser>
          <c:idx val="22"/>
          <c:order val="22"/>
          <c:tx>
            <c:v>24</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Results'!$C$25</c:f>
              <c:numCache>
                <c:formatCode>0.0</c:formatCode>
                <c:ptCount val="1"/>
                <c:pt idx="0">
                  <c:v>2</c:v>
                </c:pt>
              </c:numCache>
            </c:numRef>
          </c:xVal>
          <c:yVal>
            <c:numRef>
              <c:f>'RiskTol Results'!$D$25</c:f>
              <c:numCache>
                <c:formatCode>0.0</c:formatCode>
                <c:ptCount val="1"/>
                <c:pt idx="0">
                  <c:v>1</c:v>
                </c:pt>
              </c:numCache>
            </c:numRef>
          </c:yVal>
          <c:smooth val="0"/>
          <c:extLst>
            <c:ext xmlns:c16="http://schemas.microsoft.com/office/drawing/2014/chart" uri="{C3380CC4-5D6E-409C-BE32-E72D297353CC}">
              <c16:uniqueId val="{0000001A-AF64-4219-9212-E166D423ADEC}"/>
            </c:ext>
          </c:extLst>
        </c:ser>
        <c:ser>
          <c:idx val="23"/>
          <c:order val="23"/>
          <c:tx>
            <c:v>25</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Results'!$C$26</c:f>
              <c:numCache>
                <c:formatCode>0.0</c:formatCode>
                <c:ptCount val="1"/>
                <c:pt idx="0">
                  <c:v>1</c:v>
                </c:pt>
              </c:numCache>
            </c:numRef>
          </c:xVal>
          <c:yVal>
            <c:numRef>
              <c:f>'RiskTol Results'!$D$26</c:f>
              <c:numCache>
                <c:formatCode>0.0</c:formatCode>
                <c:ptCount val="1"/>
                <c:pt idx="0">
                  <c:v>1</c:v>
                </c:pt>
              </c:numCache>
            </c:numRef>
          </c:yVal>
          <c:smooth val="0"/>
          <c:extLst>
            <c:ext xmlns:c16="http://schemas.microsoft.com/office/drawing/2014/chart" uri="{C3380CC4-5D6E-409C-BE32-E72D297353CC}">
              <c16:uniqueId val="{0000001B-AF64-4219-9212-E166D423ADEC}"/>
            </c:ext>
          </c:extLst>
        </c:ser>
        <c:ser>
          <c:idx val="24"/>
          <c:order val="24"/>
          <c:tx>
            <c:v>26</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Results'!$C$27</c:f>
              <c:numCache>
                <c:formatCode>0.0</c:formatCode>
                <c:ptCount val="1"/>
                <c:pt idx="0">
                  <c:v>1</c:v>
                </c:pt>
              </c:numCache>
            </c:numRef>
          </c:xVal>
          <c:yVal>
            <c:numRef>
              <c:f>'RiskTol Results'!$D$27</c:f>
              <c:numCache>
                <c:formatCode>0.0</c:formatCode>
                <c:ptCount val="1"/>
                <c:pt idx="0">
                  <c:v>1.3333333333333333</c:v>
                </c:pt>
              </c:numCache>
            </c:numRef>
          </c:yVal>
          <c:smooth val="0"/>
          <c:extLst>
            <c:ext xmlns:c16="http://schemas.microsoft.com/office/drawing/2014/chart" uri="{C3380CC4-5D6E-409C-BE32-E72D297353CC}">
              <c16:uniqueId val="{0000001C-AF64-4219-9212-E166D423ADEC}"/>
            </c:ext>
          </c:extLst>
        </c:ser>
        <c:ser>
          <c:idx val="25"/>
          <c:order val="25"/>
          <c:tx>
            <c:v>27</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Results'!$C$28</c:f>
              <c:numCache>
                <c:formatCode>0.0</c:formatCode>
                <c:ptCount val="1"/>
                <c:pt idx="0">
                  <c:v>2</c:v>
                </c:pt>
              </c:numCache>
            </c:numRef>
          </c:xVal>
          <c:yVal>
            <c:numRef>
              <c:f>'RiskTol Results'!$D$28</c:f>
              <c:numCache>
                <c:formatCode>0.0</c:formatCode>
                <c:ptCount val="1"/>
                <c:pt idx="0">
                  <c:v>1.3333333333333333</c:v>
                </c:pt>
              </c:numCache>
            </c:numRef>
          </c:yVal>
          <c:smooth val="0"/>
          <c:extLst>
            <c:ext xmlns:c16="http://schemas.microsoft.com/office/drawing/2014/chart" uri="{C3380CC4-5D6E-409C-BE32-E72D297353CC}">
              <c16:uniqueId val="{0000001D-AF64-4219-9212-E166D423ADEC}"/>
            </c:ext>
          </c:extLst>
        </c:ser>
        <c:ser>
          <c:idx val="26"/>
          <c:order val="26"/>
          <c:tx>
            <c:v>28</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Results'!$C$29</c:f>
              <c:numCache>
                <c:formatCode>0.0</c:formatCode>
                <c:ptCount val="1"/>
                <c:pt idx="0">
                  <c:v>2</c:v>
                </c:pt>
              </c:numCache>
            </c:numRef>
          </c:xVal>
          <c:yVal>
            <c:numRef>
              <c:f>'RiskTol Results'!$D$29</c:f>
              <c:numCache>
                <c:formatCode>0.0</c:formatCode>
                <c:ptCount val="1"/>
                <c:pt idx="0">
                  <c:v>1.3333333333333333</c:v>
                </c:pt>
              </c:numCache>
            </c:numRef>
          </c:yVal>
          <c:smooth val="0"/>
          <c:extLst>
            <c:ext xmlns:c16="http://schemas.microsoft.com/office/drawing/2014/chart" uri="{C3380CC4-5D6E-409C-BE32-E72D297353CC}">
              <c16:uniqueId val="{0000001E-AF64-4219-9212-E166D423ADEC}"/>
            </c:ext>
          </c:extLst>
        </c:ser>
        <c:ser>
          <c:idx val="27"/>
          <c:order val="27"/>
          <c:tx>
            <c:v>29</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Results'!$C$30</c:f>
              <c:numCache>
                <c:formatCode>0.0</c:formatCode>
                <c:ptCount val="1"/>
                <c:pt idx="0">
                  <c:v>2</c:v>
                </c:pt>
              </c:numCache>
            </c:numRef>
          </c:xVal>
          <c:yVal>
            <c:numRef>
              <c:f>'RiskTol Results'!$D$30</c:f>
              <c:numCache>
                <c:formatCode>0.0</c:formatCode>
                <c:ptCount val="1"/>
                <c:pt idx="0">
                  <c:v>1.6666666666666667</c:v>
                </c:pt>
              </c:numCache>
            </c:numRef>
          </c:yVal>
          <c:smooth val="0"/>
          <c:extLst>
            <c:ext xmlns:c16="http://schemas.microsoft.com/office/drawing/2014/chart" uri="{C3380CC4-5D6E-409C-BE32-E72D297353CC}">
              <c16:uniqueId val="{0000001F-AF64-4219-9212-E166D423ADEC}"/>
            </c:ext>
          </c:extLst>
        </c:ser>
        <c:ser>
          <c:idx val="28"/>
          <c:order val="28"/>
          <c:tx>
            <c:v>30</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Results'!$C$31</c:f>
              <c:numCache>
                <c:formatCode>0.0</c:formatCode>
                <c:ptCount val="1"/>
                <c:pt idx="0">
                  <c:v>2</c:v>
                </c:pt>
              </c:numCache>
            </c:numRef>
          </c:xVal>
          <c:yVal>
            <c:numRef>
              <c:f>'RiskTol Results'!$D$31</c:f>
              <c:numCache>
                <c:formatCode>0.0</c:formatCode>
                <c:ptCount val="1"/>
                <c:pt idx="0">
                  <c:v>1.3333333333333333</c:v>
                </c:pt>
              </c:numCache>
            </c:numRef>
          </c:yVal>
          <c:smooth val="0"/>
          <c:extLst>
            <c:ext xmlns:c16="http://schemas.microsoft.com/office/drawing/2014/chart" uri="{C3380CC4-5D6E-409C-BE32-E72D297353CC}">
              <c16:uniqueId val="{00000020-AF64-4219-9212-E166D423ADEC}"/>
            </c:ext>
          </c:extLst>
        </c:ser>
        <c:ser>
          <c:idx val="29"/>
          <c:order val="29"/>
          <c:tx>
            <c:v>31</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Results'!$C$32</c:f>
              <c:numCache>
                <c:formatCode>0.0</c:formatCode>
                <c:ptCount val="1"/>
                <c:pt idx="0">
                  <c:v>2</c:v>
                </c:pt>
              </c:numCache>
            </c:numRef>
          </c:xVal>
          <c:yVal>
            <c:numRef>
              <c:f>'RiskTol Results'!$D$32</c:f>
              <c:numCache>
                <c:formatCode>0.0</c:formatCode>
                <c:ptCount val="1"/>
                <c:pt idx="0">
                  <c:v>2</c:v>
                </c:pt>
              </c:numCache>
            </c:numRef>
          </c:yVal>
          <c:smooth val="0"/>
          <c:extLst>
            <c:ext xmlns:c16="http://schemas.microsoft.com/office/drawing/2014/chart" uri="{C3380CC4-5D6E-409C-BE32-E72D297353CC}">
              <c16:uniqueId val="{00000021-AF64-4219-9212-E166D423ADEC}"/>
            </c:ext>
          </c:extLst>
        </c:ser>
        <c:ser>
          <c:idx val="30"/>
          <c:order val="30"/>
          <c:tx>
            <c:v>32</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Results'!$C$33</c:f>
              <c:numCache>
                <c:formatCode>0.0</c:formatCode>
                <c:ptCount val="1"/>
                <c:pt idx="0">
                  <c:v>2.5</c:v>
                </c:pt>
              </c:numCache>
            </c:numRef>
          </c:xVal>
          <c:yVal>
            <c:numRef>
              <c:f>'RiskTol Results'!$D$33</c:f>
              <c:numCache>
                <c:formatCode>0.0</c:formatCode>
                <c:ptCount val="1"/>
                <c:pt idx="0">
                  <c:v>1</c:v>
                </c:pt>
              </c:numCache>
            </c:numRef>
          </c:yVal>
          <c:smooth val="0"/>
          <c:extLst>
            <c:ext xmlns:c16="http://schemas.microsoft.com/office/drawing/2014/chart" uri="{C3380CC4-5D6E-409C-BE32-E72D297353CC}">
              <c16:uniqueId val="{00000022-AF64-4219-9212-E166D423ADEC}"/>
            </c:ext>
          </c:extLst>
        </c:ser>
        <c:ser>
          <c:idx val="31"/>
          <c:order val="31"/>
          <c:tx>
            <c:v>33</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Results'!$C$34</c:f>
              <c:numCache>
                <c:formatCode>0.0</c:formatCode>
                <c:ptCount val="1"/>
                <c:pt idx="0">
                  <c:v>2</c:v>
                </c:pt>
              </c:numCache>
            </c:numRef>
          </c:xVal>
          <c:yVal>
            <c:numRef>
              <c:f>'RiskTol Results'!$D$34</c:f>
              <c:numCache>
                <c:formatCode>0.0</c:formatCode>
                <c:ptCount val="1"/>
                <c:pt idx="0">
                  <c:v>1</c:v>
                </c:pt>
              </c:numCache>
            </c:numRef>
          </c:yVal>
          <c:smooth val="0"/>
          <c:extLst>
            <c:ext xmlns:c16="http://schemas.microsoft.com/office/drawing/2014/chart" uri="{C3380CC4-5D6E-409C-BE32-E72D297353CC}">
              <c16:uniqueId val="{00000023-AF64-4219-9212-E166D423ADEC}"/>
            </c:ext>
          </c:extLst>
        </c:ser>
        <c:ser>
          <c:idx val="32"/>
          <c:order val="32"/>
          <c:tx>
            <c:v>34</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Results'!$C$35</c:f>
              <c:numCache>
                <c:formatCode>0.0</c:formatCode>
                <c:ptCount val="1"/>
                <c:pt idx="0">
                  <c:v>2</c:v>
                </c:pt>
              </c:numCache>
            </c:numRef>
          </c:xVal>
          <c:yVal>
            <c:numRef>
              <c:f>'RiskTol Results'!$D$35</c:f>
              <c:numCache>
                <c:formatCode>0.0</c:formatCode>
                <c:ptCount val="1"/>
                <c:pt idx="0">
                  <c:v>1.3333333333333333</c:v>
                </c:pt>
              </c:numCache>
            </c:numRef>
          </c:yVal>
          <c:smooth val="0"/>
          <c:extLst>
            <c:ext xmlns:c16="http://schemas.microsoft.com/office/drawing/2014/chart" uri="{C3380CC4-5D6E-409C-BE32-E72D297353CC}">
              <c16:uniqueId val="{00000024-AF64-4219-9212-E166D423ADEC}"/>
            </c:ext>
          </c:extLst>
        </c:ser>
        <c:ser>
          <c:idx val="33"/>
          <c:order val="33"/>
          <c:tx>
            <c:v>35</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Results'!$C$36</c:f>
              <c:numCache>
                <c:formatCode>0.0</c:formatCode>
                <c:ptCount val="1"/>
                <c:pt idx="0">
                  <c:v>2</c:v>
                </c:pt>
              </c:numCache>
            </c:numRef>
          </c:xVal>
          <c:yVal>
            <c:numRef>
              <c:f>'RiskTol Results'!$D$36</c:f>
              <c:numCache>
                <c:formatCode>0.0</c:formatCode>
                <c:ptCount val="1"/>
                <c:pt idx="0">
                  <c:v>1</c:v>
                </c:pt>
              </c:numCache>
            </c:numRef>
          </c:yVal>
          <c:smooth val="0"/>
          <c:extLst>
            <c:ext xmlns:c16="http://schemas.microsoft.com/office/drawing/2014/chart" uri="{C3380CC4-5D6E-409C-BE32-E72D297353CC}">
              <c16:uniqueId val="{00000025-AF64-4219-9212-E166D423ADEC}"/>
            </c:ext>
          </c:extLst>
        </c:ser>
        <c:ser>
          <c:idx val="34"/>
          <c:order val="34"/>
          <c:tx>
            <c:v>36</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Results'!$C$37</c:f>
              <c:numCache>
                <c:formatCode>0.0</c:formatCode>
                <c:ptCount val="1"/>
                <c:pt idx="0">
                  <c:v>2</c:v>
                </c:pt>
              </c:numCache>
            </c:numRef>
          </c:xVal>
          <c:yVal>
            <c:numRef>
              <c:f>'RiskTol Results'!$D$37</c:f>
              <c:numCache>
                <c:formatCode>0.0</c:formatCode>
                <c:ptCount val="1"/>
                <c:pt idx="0">
                  <c:v>1</c:v>
                </c:pt>
              </c:numCache>
            </c:numRef>
          </c:yVal>
          <c:smooth val="0"/>
          <c:extLst>
            <c:ext xmlns:c16="http://schemas.microsoft.com/office/drawing/2014/chart" uri="{C3380CC4-5D6E-409C-BE32-E72D297353CC}">
              <c16:uniqueId val="{00000026-AF64-4219-9212-E166D423ADEC}"/>
            </c:ext>
          </c:extLst>
        </c:ser>
        <c:ser>
          <c:idx val="35"/>
          <c:order val="35"/>
          <c:tx>
            <c:v>37</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Results'!$C$38</c:f>
              <c:numCache>
                <c:formatCode>0.0</c:formatCode>
                <c:ptCount val="1"/>
                <c:pt idx="0">
                  <c:v>3</c:v>
                </c:pt>
              </c:numCache>
            </c:numRef>
          </c:xVal>
          <c:yVal>
            <c:numRef>
              <c:f>'RiskTol Results'!$D$38</c:f>
              <c:numCache>
                <c:formatCode>0.0</c:formatCode>
                <c:ptCount val="1"/>
                <c:pt idx="0">
                  <c:v>1</c:v>
                </c:pt>
              </c:numCache>
            </c:numRef>
          </c:yVal>
          <c:smooth val="0"/>
          <c:extLst>
            <c:ext xmlns:c16="http://schemas.microsoft.com/office/drawing/2014/chart" uri="{C3380CC4-5D6E-409C-BE32-E72D297353CC}">
              <c16:uniqueId val="{00000027-AF64-4219-9212-E166D423ADEC}"/>
            </c:ext>
          </c:extLst>
        </c:ser>
        <c:ser>
          <c:idx val="36"/>
          <c:order val="36"/>
          <c:tx>
            <c:v>38</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Results'!$C$39</c:f>
              <c:numCache>
                <c:formatCode>0.0</c:formatCode>
                <c:ptCount val="1"/>
                <c:pt idx="0">
                  <c:v>2.5</c:v>
                </c:pt>
              </c:numCache>
            </c:numRef>
          </c:xVal>
          <c:yVal>
            <c:numRef>
              <c:f>'RiskTol Results'!$D$39</c:f>
              <c:numCache>
                <c:formatCode>0.0</c:formatCode>
                <c:ptCount val="1"/>
                <c:pt idx="0">
                  <c:v>1.6666666666666667</c:v>
                </c:pt>
              </c:numCache>
            </c:numRef>
          </c:yVal>
          <c:smooth val="0"/>
          <c:extLst>
            <c:ext xmlns:c16="http://schemas.microsoft.com/office/drawing/2014/chart" uri="{C3380CC4-5D6E-409C-BE32-E72D297353CC}">
              <c16:uniqueId val="{00000028-AF64-4219-9212-E166D423ADEC}"/>
            </c:ext>
          </c:extLst>
        </c:ser>
        <c:ser>
          <c:idx val="37"/>
          <c:order val="37"/>
          <c:tx>
            <c:v>39</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Results'!$C$40</c:f>
              <c:numCache>
                <c:formatCode>0.0</c:formatCode>
                <c:ptCount val="1"/>
                <c:pt idx="0">
                  <c:v>2</c:v>
                </c:pt>
              </c:numCache>
            </c:numRef>
          </c:xVal>
          <c:yVal>
            <c:numRef>
              <c:f>'RiskTol Results'!$D$40</c:f>
              <c:numCache>
                <c:formatCode>0.0</c:formatCode>
                <c:ptCount val="1"/>
                <c:pt idx="0">
                  <c:v>1</c:v>
                </c:pt>
              </c:numCache>
            </c:numRef>
          </c:yVal>
          <c:smooth val="0"/>
          <c:extLst>
            <c:ext xmlns:c16="http://schemas.microsoft.com/office/drawing/2014/chart" uri="{C3380CC4-5D6E-409C-BE32-E72D297353CC}">
              <c16:uniqueId val="{00000029-AF64-4219-9212-E166D423ADEC}"/>
            </c:ext>
          </c:extLst>
        </c:ser>
        <c:ser>
          <c:idx val="38"/>
          <c:order val="38"/>
          <c:tx>
            <c:v>40</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2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Results'!$C$41</c:f>
              <c:numCache>
                <c:formatCode>0.0</c:formatCode>
                <c:ptCount val="1"/>
                <c:pt idx="0">
                  <c:v>2</c:v>
                </c:pt>
              </c:numCache>
            </c:numRef>
          </c:xVal>
          <c:yVal>
            <c:numRef>
              <c:f>'RiskTol Results'!$D$41</c:f>
              <c:numCache>
                <c:formatCode>0.0</c:formatCode>
                <c:ptCount val="1"/>
                <c:pt idx="0">
                  <c:v>1</c:v>
                </c:pt>
              </c:numCache>
            </c:numRef>
          </c:yVal>
          <c:smooth val="0"/>
          <c:extLst>
            <c:ext xmlns:c16="http://schemas.microsoft.com/office/drawing/2014/chart" uri="{C3380CC4-5D6E-409C-BE32-E72D297353CC}">
              <c16:uniqueId val="{0000002A-AF64-4219-9212-E166D423ADEC}"/>
            </c:ext>
          </c:extLst>
        </c:ser>
        <c:ser>
          <c:idx val="39"/>
          <c:order val="39"/>
          <c:tx>
            <c:v>41</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Results'!$C$42</c:f>
              <c:numCache>
                <c:formatCode>0.0</c:formatCode>
                <c:ptCount val="1"/>
                <c:pt idx="0">
                  <c:v>3</c:v>
                </c:pt>
              </c:numCache>
            </c:numRef>
          </c:xVal>
          <c:yVal>
            <c:numRef>
              <c:f>'RiskTol Results'!$D$42</c:f>
              <c:numCache>
                <c:formatCode>0.0</c:formatCode>
                <c:ptCount val="1"/>
                <c:pt idx="0">
                  <c:v>1</c:v>
                </c:pt>
              </c:numCache>
            </c:numRef>
          </c:yVal>
          <c:smooth val="0"/>
          <c:extLst>
            <c:ext xmlns:c16="http://schemas.microsoft.com/office/drawing/2014/chart" uri="{C3380CC4-5D6E-409C-BE32-E72D297353CC}">
              <c16:uniqueId val="{0000002B-AF64-4219-9212-E166D423ADEC}"/>
            </c:ext>
          </c:extLst>
        </c:ser>
        <c:ser>
          <c:idx val="40"/>
          <c:order val="40"/>
          <c:tx>
            <c:v>42</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Results'!$C$43</c:f>
              <c:numCache>
                <c:formatCode>0.0</c:formatCode>
                <c:ptCount val="1"/>
                <c:pt idx="0">
                  <c:v>1.5</c:v>
                </c:pt>
              </c:numCache>
            </c:numRef>
          </c:xVal>
          <c:yVal>
            <c:numRef>
              <c:f>'RiskTol Results'!$D$43</c:f>
              <c:numCache>
                <c:formatCode>0.0</c:formatCode>
                <c:ptCount val="1"/>
                <c:pt idx="0">
                  <c:v>1</c:v>
                </c:pt>
              </c:numCache>
            </c:numRef>
          </c:yVal>
          <c:smooth val="0"/>
          <c:extLst>
            <c:ext xmlns:c16="http://schemas.microsoft.com/office/drawing/2014/chart" uri="{C3380CC4-5D6E-409C-BE32-E72D297353CC}">
              <c16:uniqueId val="{0000002C-AF64-4219-9212-E166D423ADEC}"/>
            </c:ext>
          </c:extLst>
        </c:ser>
        <c:ser>
          <c:idx val="41"/>
          <c:order val="41"/>
          <c:tx>
            <c:v>43</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Results'!$C$44</c:f>
              <c:numCache>
                <c:formatCode>0.0</c:formatCode>
                <c:ptCount val="1"/>
                <c:pt idx="0">
                  <c:v>2</c:v>
                </c:pt>
              </c:numCache>
            </c:numRef>
          </c:xVal>
          <c:yVal>
            <c:numRef>
              <c:f>'RiskTol Results'!$D$44</c:f>
              <c:numCache>
                <c:formatCode>0.0</c:formatCode>
                <c:ptCount val="1"/>
                <c:pt idx="0">
                  <c:v>1.6666666666666667</c:v>
                </c:pt>
              </c:numCache>
            </c:numRef>
          </c:yVal>
          <c:smooth val="0"/>
          <c:extLst>
            <c:ext xmlns:c16="http://schemas.microsoft.com/office/drawing/2014/chart" uri="{C3380CC4-5D6E-409C-BE32-E72D297353CC}">
              <c16:uniqueId val="{0000002D-AF64-4219-9212-E166D423ADEC}"/>
            </c:ext>
          </c:extLst>
        </c:ser>
        <c:ser>
          <c:idx val="42"/>
          <c:order val="42"/>
          <c:tx>
            <c:v>44</c:v>
          </c:tx>
          <c:spPr>
            <a:ln w="28575">
              <a:noFill/>
            </a:ln>
          </c:spPr>
          <c:dPt>
            <c:idx val="0"/>
            <c:marker>
              <c:symbol val="circle"/>
              <c:size val="16"/>
              <c:spPr>
                <a:solidFill>
                  <a:schemeClr val="bg1"/>
                </a:solidFill>
                <a:ln>
                  <a:solidFill>
                    <a:schemeClr val="tx1"/>
                  </a:solidFill>
                </a:ln>
              </c:spPr>
            </c:marker>
            <c:bubble3D val="0"/>
            <c:extLst>
              <c:ext xmlns:c16="http://schemas.microsoft.com/office/drawing/2014/chart" uri="{C3380CC4-5D6E-409C-BE32-E72D297353CC}">
                <c16:uniqueId val="{0000002E-AF64-4219-9212-E166D423ADEC}"/>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Results'!$C$45</c:f>
              <c:numCache>
                <c:formatCode>0.0</c:formatCode>
                <c:ptCount val="1"/>
                <c:pt idx="0">
                  <c:v>1.5</c:v>
                </c:pt>
              </c:numCache>
            </c:numRef>
          </c:xVal>
          <c:yVal>
            <c:numRef>
              <c:f>'RiskTol Results'!$D$45</c:f>
              <c:numCache>
                <c:formatCode>0.0</c:formatCode>
                <c:ptCount val="1"/>
                <c:pt idx="0">
                  <c:v>1.3333333333333333</c:v>
                </c:pt>
              </c:numCache>
            </c:numRef>
          </c:yVal>
          <c:smooth val="0"/>
          <c:extLst>
            <c:ext xmlns:c16="http://schemas.microsoft.com/office/drawing/2014/chart" uri="{C3380CC4-5D6E-409C-BE32-E72D297353CC}">
              <c16:uniqueId val="{0000002F-AF64-4219-9212-E166D423ADEC}"/>
            </c:ext>
          </c:extLst>
        </c:ser>
        <c:ser>
          <c:idx val="43"/>
          <c:order val="43"/>
          <c:tx>
            <c:v>45</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Results'!$C$46</c:f>
              <c:numCache>
                <c:formatCode>0.0</c:formatCode>
                <c:ptCount val="1"/>
                <c:pt idx="0">
                  <c:v>2</c:v>
                </c:pt>
              </c:numCache>
            </c:numRef>
          </c:xVal>
          <c:yVal>
            <c:numRef>
              <c:f>'RiskTol Results'!$D$46</c:f>
              <c:numCache>
                <c:formatCode>0.0</c:formatCode>
                <c:ptCount val="1"/>
                <c:pt idx="0">
                  <c:v>1.3333333333333333</c:v>
                </c:pt>
              </c:numCache>
            </c:numRef>
          </c:yVal>
          <c:smooth val="0"/>
          <c:extLst>
            <c:ext xmlns:c16="http://schemas.microsoft.com/office/drawing/2014/chart" uri="{C3380CC4-5D6E-409C-BE32-E72D297353CC}">
              <c16:uniqueId val="{00000030-AF64-4219-9212-E166D423ADEC}"/>
            </c:ext>
          </c:extLst>
        </c:ser>
        <c:ser>
          <c:idx val="44"/>
          <c:order val="44"/>
          <c:tx>
            <c:v>46</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Results'!$C$47</c:f>
              <c:numCache>
                <c:formatCode>0.0</c:formatCode>
                <c:ptCount val="1"/>
                <c:pt idx="0">
                  <c:v>2.5</c:v>
                </c:pt>
              </c:numCache>
            </c:numRef>
          </c:xVal>
          <c:yVal>
            <c:numRef>
              <c:f>'RiskTol Results'!$D$47</c:f>
              <c:numCache>
                <c:formatCode>0.0</c:formatCode>
                <c:ptCount val="1"/>
                <c:pt idx="0">
                  <c:v>1</c:v>
                </c:pt>
              </c:numCache>
            </c:numRef>
          </c:yVal>
          <c:smooth val="0"/>
          <c:extLst>
            <c:ext xmlns:c16="http://schemas.microsoft.com/office/drawing/2014/chart" uri="{C3380CC4-5D6E-409C-BE32-E72D297353CC}">
              <c16:uniqueId val="{00000031-AF64-4219-9212-E166D423ADEC}"/>
            </c:ext>
          </c:extLst>
        </c:ser>
        <c:ser>
          <c:idx val="45"/>
          <c:order val="45"/>
          <c:tx>
            <c:v>47</c:v>
          </c:tx>
          <c:spPr>
            <a:ln w="28575">
              <a:noFill/>
            </a:ln>
          </c:spPr>
          <c:dPt>
            <c:idx val="0"/>
            <c:marker>
              <c:symbol val="circle"/>
              <c:size val="16"/>
              <c:spPr>
                <a:solidFill>
                  <a:schemeClr val="bg1"/>
                </a:solidFill>
                <a:ln>
                  <a:solidFill>
                    <a:schemeClr val="tx1"/>
                  </a:solidFill>
                </a:ln>
              </c:spPr>
            </c:marker>
            <c:bubble3D val="0"/>
            <c:extLst>
              <c:ext xmlns:c16="http://schemas.microsoft.com/office/drawing/2014/chart" uri="{C3380CC4-5D6E-409C-BE32-E72D297353CC}">
                <c16:uniqueId val="{00000032-AF64-4219-9212-E166D423ADEC}"/>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Results'!$C$48</c:f>
              <c:numCache>
                <c:formatCode>0.0</c:formatCode>
                <c:ptCount val="1"/>
                <c:pt idx="0">
                  <c:v>3</c:v>
                </c:pt>
              </c:numCache>
            </c:numRef>
          </c:xVal>
          <c:yVal>
            <c:numRef>
              <c:f>'RiskTol Results'!$D$48</c:f>
              <c:numCache>
                <c:formatCode>0.0</c:formatCode>
                <c:ptCount val="1"/>
                <c:pt idx="0">
                  <c:v>1.6666666666666667</c:v>
                </c:pt>
              </c:numCache>
            </c:numRef>
          </c:yVal>
          <c:smooth val="0"/>
          <c:extLst>
            <c:ext xmlns:c16="http://schemas.microsoft.com/office/drawing/2014/chart" uri="{C3380CC4-5D6E-409C-BE32-E72D297353CC}">
              <c16:uniqueId val="{00000033-AF64-4219-9212-E166D423ADEC}"/>
            </c:ext>
          </c:extLst>
        </c:ser>
        <c:ser>
          <c:idx val="46"/>
          <c:order val="46"/>
          <c:tx>
            <c:v>48</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Results'!$C$49</c:f>
              <c:numCache>
                <c:formatCode>0.0</c:formatCode>
                <c:ptCount val="1"/>
                <c:pt idx="0">
                  <c:v>3</c:v>
                </c:pt>
              </c:numCache>
            </c:numRef>
          </c:xVal>
          <c:yVal>
            <c:numRef>
              <c:f>'RiskTol Results'!$D$49</c:f>
              <c:numCache>
                <c:formatCode>0.0</c:formatCode>
                <c:ptCount val="1"/>
                <c:pt idx="0">
                  <c:v>2.3333333333333335</c:v>
                </c:pt>
              </c:numCache>
            </c:numRef>
          </c:yVal>
          <c:smooth val="0"/>
          <c:extLst>
            <c:ext xmlns:c16="http://schemas.microsoft.com/office/drawing/2014/chart" uri="{C3380CC4-5D6E-409C-BE32-E72D297353CC}">
              <c16:uniqueId val="{00000034-AF64-4219-9212-E166D423ADEC}"/>
            </c:ext>
          </c:extLst>
        </c:ser>
        <c:ser>
          <c:idx val="47"/>
          <c:order val="47"/>
          <c:tx>
            <c:v>49</c:v>
          </c:tx>
          <c:spPr>
            <a:ln w="28575">
              <a:noFill/>
            </a:ln>
          </c:spPr>
          <c:marker>
            <c:symbol val="circle"/>
            <c:size val="16"/>
            <c:spPr>
              <a:solidFill>
                <a:schemeClr val="bg1"/>
              </a:solidFill>
              <a:ln>
                <a:solidFill>
                  <a:schemeClr val="tx1"/>
                </a:solidFill>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'RiskTol Results'!$C$50</c:f>
              <c:numCache>
                <c:formatCode>0.0</c:formatCode>
                <c:ptCount val="1"/>
                <c:pt idx="0">
                  <c:v>3</c:v>
                </c:pt>
              </c:numCache>
            </c:numRef>
          </c:xVal>
          <c:yVal>
            <c:numRef>
              <c:f>'RiskTol Results'!$D$50</c:f>
              <c:numCache>
                <c:formatCode>0.0</c:formatCode>
                <c:ptCount val="1"/>
                <c:pt idx="0">
                  <c:v>1.6666666666666667</c:v>
                </c:pt>
              </c:numCache>
            </c:numRef>
          </c:yVal>
          <c:smooth val="0"/>
          <c:extLst>
            <c:ext xmlns:c16="http://schemas.microsoft.com/office/drawing/2014/chart" uri="{C3380CC4-5D6E-409C-BE32-E72D297353CC}">
              <c16:uniqueId val="{00000035-AF64-4219-9212-E166D423ADEC}"/>
            </c:ext>
          </c:extLst>
        </c:ser>
        <c:dLbls>
          <c:showLegendKey val="0"/>
          <c:showVal val="0"/>
          <c:showCatName val="0"/>
          <c:showSerName val="0"/>
          <c:showPercent val="0"/>
          <c:showBubbleSize val="0"/>
        </c:dLbls>
        <c:axId val="1754847567"/>
        <c:axId val="1"/>
      </c:scatterChart>
      <c:valAx>
        <c:axId val="1754847567"/>
        <c:scaling>
          <c:orientation val="minMax"/>
          <c:max val="3"/>
          <c:min val="1"/>
        </c:scaling>
        <c:delete val="0"/>
        <c:axPos val="b"/>
        <c:title>
          <c:tx>
            <c:rich>
              <a:bodyPr/>
              <a:lstStyle/>
              <a:p>
                <a:pPr>
                  <a:defRPr sz="1800" b="1" i="0" u="none" strike="noStrike" baseline="0">
                    <a:solidFill>
                      <a:srgbClr val="000000"/>
                    </a:solidFill>
                    <a:latin typeface="Calibri"/>
                    <a:ea typeface="Calibri"/>
                    <a:cs typeface="Calibri"/>
                  </a:defRPr>
                </a:pPr>
                <a:r>
                  <a:rPr lang="en-US"/>
                  <a:t>Biological</a:t>
                </a:r>
              </a:p>
            </c:rich>
          </c:tx>
          <c:layout>
            <c:manualLayout>
              <c:xMode val="edge"/>
              <c:yMode val="edge"/>
              <c:x val="0.45225752186382112"/>
              <c:y val="0.86823917870343226"/>
            </c:manualLayout>
          </c:layout>
          <c:overlay val="0"/>
        </c:title>
        <c:numFmt formatCode="0.0"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n-US"/>
          </a:p>
        </c:txPr>
        <c:crossAx val="1"/>
        <c:crosses val="max"/>
        <c:crossBetween val="midCat"/>
      </c:valAx>
      <c:valAx>
        <c:axId val="1"/>
        <c:scaling>
          <c:orientation val="maxMin"/>
          <c:max val="3"/>
          <c:min val="1"/>
        </c:scaling>
        <c:delete val="0"/>
        <c:axPos val="l"/>
        <c:majorGridlines/>
        <c:title>
          <c:tx>
            <c:rich>
              <a:bodyPr/>
              <a:lstStyle/>
              <a:p>
                <a:pPr>
                  <a:defRPr sz="1800" b="1" i="0" u="none" strike="noStrike" baseline="0">
                    <a:solidFill>
                      <a:srgbClr val="000000"/>
                    </a:solidFill>
                    <a:latin typeface="Calibri"/>
                    <a:ea typeface="Calibri"/>
                    <a:cs typeface="Calibri"/>
                  </a:defRPr>
                </a:pPr>
                <a:r>
                  <a:rPr lang="en-US"/>
                  <a:t>Human Dimension</a:t>
                </a:r>
              </a:p>
            </c:rich>
          </c:tx>
          <c:layout>
            <c:manualLayout>
              <c:xMode val="edge"/>
              <c:yMode val="edge"/>
              <c:x val="3.8846664437215614E-2"/>
              <c:y val="0.32530850845184789"/>
            </c:manualLayout>
          </c:layout>
          <c:overlay val="0"/>
        </c:title>
        <c:numFmt formatCode="0.0"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n-US"/>
          </a:p>
        </c:txPr>
        <c:crossAx val="1754847567"/>
        <c:crosses val="autoZero"/>
        <c:crossBetween val="midCat"/>
        <c:minorUnit val="0.1"/>
      </c:valAx>
      <c:spPr>
        <a:gradFill flip="none" rotWithShape="1">
          <a:gsLst>
            <a:gs pos="36000">
              <a:srgbClr val="00B050">
                <a:alpha val="50000"/>
              </a:srgbClr>
            </a:gs>
            <a:gs pos="85000">
              <a:srgbClr val="FFFF00">
                <a:alpha val="50000"/>
              </a:srgbClr>
            </a:gs>
            <a:gs pos="50000">
              <a:srgbClr val="FFFF00">
                <a:alpha val="50000"/>
              </a:srgbClr>
            </a:gs>
            <a:gs pos="93000">
              <a:srgbClr val="FF0000">
                <a:alpha val="50000"/>
              </a:srgbClr>
            </a:gs>
          </a:gsLst>
          <a:path path="circle">
            <a:fillToRect l="100000" b="100000"/>
          </a:path>
          <a:tileRect t="-100000" r="-100000"/>
        </a:gradFill>
      </c:spPr>
    </c:plotArea>
    <c:plotVisOnly val="1"/>
    <c:dispBlanksAs val="gap"/>
    <c:showDLblsOverMax val="0"/>
  </c:chart>
  <c:spPr>
    <a:solidFill>
      <a:schemeClr val="bg1"/>
    </a:solidFill>
    <a:ln>
      <a:solidFill>
        <a:schemeClr val="tx1"/>
      </a:solidFill>
    </a:ln>
  </c:spPr>
  <c:txPr>
    <a:bodyPr/>
    <a:lstStyle/>
    <a:p>
      <a:pPr>
        <a:defRPr sz="14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95247</xdr:rowOff>
    </xdr:from>
    <xdr:to>
      <xdr:col>13</xdr:col>
      <xdr:colOff>47625</xdr:colOff>
      <xdr:row>12</xdr:row>
      <xdr:rowOff>123825</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C2967339-EC2C-4974-893C-BB47320B141D}"/>
                </a:ext>
              </a:extLst>
            </xdr:cNvPr>
            <xdr:cNvSpPr txBox="1"/>
          </xdr:nvSpPr>
          <xdr:spPr>
            <a:xfrm>
              <a:off x="28575" y="95247"/>
              <a:ext cx="7943850" cy="113442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Risk</a:t>
              </a:r>
              <a:r>
                <a:rPr lang="en-US" sz="1400" b="1" baseline="0"/>
                <a:t> Tolerance Analysis</a:t>
              </a:r>
              <a:endParaRPr lang="en-US" sz="1400" b="1"/>
            </a:p>
            <a:p>
              <a:endParaRPr lang="en-US" sz="1400"/>
            </a:p>
            <a:p>
              <a:r>
                <a:rPr lang="en-US" sz="1400"/>
                <a:t>The intent of this spreadsheet is to help guide the Council on the level of Risk Tolerance they may want to have for each of the species they manage.</a:t>
              </a:r>
              <a:r>
                <a:rPr lang="en-US" sz="1400" baseline="0"/>
                <a:t> This Risk Tolerance will be used when setting catch limits for stocks. In particular, the level of Risk Tolerance tells the Council how much they can manipulate the P* value when determing the ABC using the new ABC Control Rule.</a:t>
              </a:r>
              <a:r>
                <a:rPr lang="en-US" sz="1400"/>
                <a:t> Considering</a:t>
              </a:r>
              <a:r>
                <a:rPr lang="en-US" sz="1400" baseline="0"/>
                <a:t> factors used to evaluate the productivity and susceptibility of a stock to overfishing, as is done in the NMFS PSA analysis, and then brainstorming with other Council staff on what factors  relate more to relative risk, we were able</a:t>
              </a:r>
              <a:r>
                <a:rPr lang="en-US" sz="1400"/>
                <a:t> to incorporate attributes that the Council</a:t>
              </a:r>
              <a:r>
                <a:rPr lang="en-US" sz="1400" baseline="0"/>
                <a:t> would use to judge how much risk they may be willing to take when it comes to deciding on catch limits for a paticular stock (Risk Tolerance). Specifically here, to decide on how much they are willing to decrease the OFL-ABC buffer (P* value) to mitigate socio-economic impacts from a new SSC recommendation. There are 2 main categories, like the PSA analysis, Biological attributes and Human Dimension attributes. </a:t>
              </a:r>
            </a:p>
            <a:p>
              <a:endParaRPr lang="en-US" sz="1400" baseline="0"/>
            </a:p>
            <a:p>
              <a:r>
                <a:rPr lang="en-US" sz="1400" baseline="0"/>
                <a:t>The Biological attributes have to do with the biology of the species and will only change when new science is conducted that uncovers new information about the stock. The higher the Biological score, the less vulnerable the stock is to overfishing, and the higher risk the Council can safely take. The lower the score, the more vulnerable the stock is and the less risky the Council should be.</a:t>
              </a:r>
            </a:p>
            <a:p>
              <a:endParaRPr lang="en-US" sz="1400" baseline="0"/>
            </a:p>
            <a:p>
              <a:r>
                <a:rPr lang="en-US" sz="1400" baseline="0"/>
                <a:t>The Human Dimension attributes include factors dealing with management, value, desirability, social issues, and ecological issues as well. In general, the higher the score, the more vulnerable the stock is (to either overfishing or causing a large socio-economic upset if things do not go well) and the less risk the Council should take. There are management attributes that have to do with how well the fishery is regulated and the potential for discard losses.</a:t>
              </a:r>
            </a:p>
            <a:p>
              <a:endParaRPr lang="en-US" sz="1400" baseline="0"/>
            </a:p>
            <a:p>
              <a:r>
                <a:rPr lang="en-US" sz="1400" baseline="0"/>
                <a:t>There are also socio-economic attributes that have both social and economic factors that get at how important each stock is to the industry and the fishing community. </a:t>
              </a:r>
              <a:r>
                <a:rPr lang="en-US" sz="1400" b="0" baseline="0"/>
                <a:t>The approach illustrated here considers these </a:t>
              </a:r>
              <a:r>
                <a:rPr lang="en-US" sz="1400" baseline="0"/>
                <a:t>attributes in terms of the long-term benefits rather than the short-term benefits. Functionally, that means that the higher the value of a stock to the fishery, or the more desirable it is, the less risky the Council should be. This is because if the catch level is set too high, the social and economic impacts of that decision causing the stock status to decline and even become overfished are higher.</a:t>
              </a:r>
            </a:p>
            <a:p>
              <a:endParaRPr lang="en-US" sz="1400" baseline="0"/>
            </a:p>
            <a:p>
              <a:r>
                <a:rPr lang="en-US" sz="1400" baseline="0"/>
                <a:t>Finally, there are the Ecosystem Importance and Climate Change attributes. These are important, but we unfortunately have little information for most species on these topics. Therefore, these attributes work as switches. They are either off (no score is present), or on (they are given a score of 3). They act to alert the Council to a stock that is of particular importance to the ecosystem or has an issue with climate change that is affecting its population in a way that may make it more vulnerable to overfishing. Therefore, they would tell the Council that they may want to be less risky with these species.</a:t>
              </a:r>
            </a:p>
            <a:p>
              <a:endParaRPr lang="en-US" sz="1400"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The final scores for each of the attribute categories is calculated by simply taking the average of each of the individual attribute scores. If there are no scores for any of the attributes, a default score of 2 is entered here. </a:t>
              </a:r>
              <a:r>
                <a:rPr kumimoji="0" lang="en-US" sz="1400" b="0" i="0" u="none" strike="noStrike" kern="0" cap="none" spc="0" normalizeH="0" baseline="0" noProof="0">
                  <a:ln>
                    <a:noFill/>
                  </a:ln>
                  <a:solidFill>
                    <a:prstClr val="black"/>
                  </a:solidFill>
                  <a:effectLst/>
                  <a:uLnTx/>
                  <a:uFillTx/>
                  <a:latin typeface="+mn-lt"/>
                  <a:ea typeface="+mn-ea"/>
                  <a:cs typeface="+mn-cs"/>
                </a:rPr>
                <a:t>The final Risk score is a bit more complicated. Since the Biological attribute scores are less risky when they are high, and the Human Dimension scores are more risky when they are high, a unique formula needed to be used that took those facts into consideration. The formula below was borrowed from the NMFS PSA analysis, which uses a similar scoring technique for their Productivity and Susceptibility attributes.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ad>
                      <m:radPr>
                        <m:degHide m:val="on"/>
                        <m:ctrlP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radPr>
                      <m:deg/>
                      <m:e>
                        <m:sSup>
                          <m:sSupPr>
                            <m:ctrlP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pPr>
                          <m:e>
                            <m:d>
                              <m:dPr>
                                <m:ctrlP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dPr>
                              <m:e>
                                <m: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𝐵𝑖𝑜</m:t>
                                </m:r>
                                <m: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−3</m:t>
                                </m:r>
                              </m:e>
                            </m:d>
                          </m:e>
                          <m:sup>
                            <m: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2</m:t>
                            </m:r>
                          </m:sup>
                        </m:sSup>
                        <m: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m:t>
                        </m:r>
                        <m:sSup>
                          <m:sSupPr>
                            <m:ctrlP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pPr>
                          <m:e>
                            <m:d>
                              <m:dPr>
                                <m:ctrlP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dPr>
                              <m:e>
                                <m: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𝐻𝑢𝑚𝑎𝑛</m:t>
                                </m:r>
                                <m: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 </m:t>
                                </m:r>
                                <m: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𝐷𝑖𝑚</m:t>
                                </m:r>
                                <m: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−1</m:t>
                                </m:r>
                              </m:e>
                            </m:d>
                          </m:e>
                          <m:sup>
                            <m:r>
                              <a:rPr kumimoji="0" lang="en-US" sz="14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2</m:t>
                            </m:r>
                          </m:sup>
                        </m:sSup>
                      </m:e>
                    </m:rad>
                  </m:oMath>
                </m:oMathPara>
              </a14:m>
              <a:endParaRPr lang="en-US" sz="1400" baseline="0"/>
            </a:p>
            <a:p>
              <a:pPr marL="0" marR="0" lvl="0" indent="0" defTabSz="914400" eaLnBrk="1" fontAlgn="auto" latinLnBrk="0" hangingPunct="1">
                <a:lnSpc>
                  <a:spcPct val="100000"/>
                </a:lnSpc>
                <a:spcBef>
                  <a:spcPts val="0"/>
                </a:spcBef>
                <a:spcAft>
                  <a:spcPts val="0"/>
                </a:spcAft>
                <a:buClrTx/>
                <a:buSzTx/>
                <a:buFontTx/>
                <a:buNone/>
                <a:tabLst/>
                <a:defRPr/>
              </a:pPr>
              <a:endParaRPr lang="en-US" sz="1400"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The table at right describes each of the attributes and the criteria for assigning a score to that attribute.</a:t>
              </a:r>
            </a:p>
          </xdr:txBody>
        </xdr:sp>
      </mc:Choice>
      <mc:Fallback xmlns="">
        <xdr:sp macro="" textlink="">
          <xdr:nvSpPr>
            <xdr:cNvPr id="2" name="TextBox 1">
              <a:extLst>
                <a:ext uri="{FF2B5EF4-FFF2-40B4-BE49-F238E27FC236}">
                  <a16:creationId xmlns:a16="http://schemas.microsoft.com/office/drawing/2014/main" id="{C2967339-EC2C-4974-893C-BB47320B141D}"/>
                </a:ext>
              </a:extLst>
            </xdr:cNvPr>
            <xdr:cNvSpPr txBox="1"/>
          </xdr:nvSpPr>
          <xdr:spPr>
            <a:xfrm>
              <a:off x="28575" y="95247"/>
              <a:ext cx="7943850" cy="113442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Risk</a:t>
              </a:r>
              <a:r>
                <a:rPr lang="en-US" sz="1400" b="1" baseline="0"/>
                <a:t> Tolerance Analysis</a:t>
              </a:r>
              <a:endParaRPr lang="en-US" sz="1400" b="1"/>
            </a:p>
            <a:p>
              <a:endParaRPr lang="en-US" sz="1400"/>
            </a:p>
            <a:p>
              <a:r>
                <a:rPr lang="en-US" sz="1400"/>
                <a:t>The intent of this spreadsheet is to help guide the Council on the level of Risk Tolerance they may want to have for each of the species they manage.</a:t>
              </a:r>
              <a:r>
                <a:rPr lang="en-US" sz="1400" baseline="0"/>
                <a:t> This Risk Tolerance will be used when setting catch limits for stocks. In particular, the level of Risk Tolerance tells the Council how much they can manipulate the P* value when determing the ABC using the new ABC Control Rule.</a:t>
              </a:r>
              <a:r>
                <a:rPr lang="en-US" sz="1400"/>
                <a:t> Considering</a:t>
              </a:r>
              <a:r>
                <a:rPr lang="en-US" sz="1400" baseline="0"/>
                <a:t> factors used to evaluate the productivity and susceptibility of a stock to overfishing, as is done in the NMFS PSA analysis, and then brainstorming with other Council staff on what factors  relate more to relative risk, we were able</a:t>
              </a:r>
              <a:r>
                <a:rPr lang="en-US" sz="1400"/>
                <a:t> to incorporate attributes that the Council</a:t>
              </a:r>
              <a:r>
                <a:rPr lang="en-US" sz="1400" baseline="0"/>
                <a:t> would use to judge how much risk they may be willing to take when it comes to deciding on catch limits for a paticular stock (Risk Tolerance). Specifically here, to decide on how much they are willing to decrease the OFL-ABC buffer (P* value) to mitigate socio-economic impacts from a new SSC recommendation. There are 2 main categories, like the PSA analysis, Biological attributes and Human Dimension attributes. </a:t>
              </a:r>
            </a:p>
            <a:p>
              <a:endParaRPr lang="en-US" sz="1400" baseline="0"/>
            </a:p>
            <a:p>
              <a:r>
                <a:rPr lang="en-US" sz="1400" baseline="0"/>
                <a:t>The Biological attributes have to do with the biology of the species and will only change when new science is conducted that uncovers new information about the stock. The higher the Biological score, the less vulnerable the stock is to overfishing, and the higher risk the Council can safely take. The lower the score, the more vulnerable the stock is and the less risky the Council should be.</a:t>
              </a:r>
            </a:p>
            <a:p>
              <a:endParaRPr lang="en-US" sz="1400" baseline="0"/>
            </a:p>
            <a:p>
              <a:r>
                <a:rPr lang="en-US" sz="1400" baseline="0"/>
                <a:t>The Human Dimension attributes include factors dealing with management, value, desirability, social issues, and ecological issues as well. In general, the higher the score, the more vulnerable the stock is (to either overfishing or causing a large socio-economic upset if things do not go well) and the less risk the Council should take. There are management attributes that have to do with how well the fishery is regulated and the potential for discard losses.</a:t>
              </a:r>
            </a:p>
            <a:p>
              <a:endParaRPr lang="en-US" sz="1400" baseline="0"/>
            </a:p>
            <a:p>
              <a:r>
                <a:rPr lang="en-US" sz="1400" baseline="0"/>
                <a:t>There are also socio-economic attributes that have both social and economic factors that get at how important each stock is to the industry and the fishing community. </a:t>
              </a:r>
              <a:r>
                <a:rPr lang="en-US" sz="1400" b="0" baseline="0"/>
                <a:t>The approach illustrated here considers these </a:t>
              </a:r>
              <a:r>
                <a:rPr lang="en-US" sz="1400" baseline="0"/>
                <a:t>attributes in terms of the long-term benefits rather than the short-term benefits. Functionally, that means that the higher the value of a stock to the fishery, or the more desirable it is, the less risky the Council should be. This is because if the catch level is set too high, the social and economic impacts of that decision causing the stock status to decline and even become overfished are higher.</a:t>
              </a:r>
            </a:p>
            <a:p>
              <a:endParaRPr lang="en-US" sz="1400" baseline="0"/>
            </a:p>
            <a:p>
              <a:r>
                <a:rPr lang="en-US" sz="1400" baseline="0"/>
                <a:t>Finally, there are the Ecosystem Importance and Climate Change attributes. These are important, but we unfortunately have little information for most species on these topics. Therefore, these attributes work as switches. They are either off (no score is present), or on (they are given a score of 3). They act to alert the Council to a stock that is of particular importance to the ecosystem or has an issue with climate change that is affecting its population in a way that may make it more vulnerable to overfishing. Therefore, they would tell the Council that they may want to be less risky with these species.</a:t>
              </a:r>
            </a:p>
            <a:p>
              <a:endParaRPr lang="en-US" sz="1400"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The final scores for each of the attribute categories is calculated by simply taking the average of each of the individual attribute scores. If there are no scores for any of the attributes, a default score of 2 is entered here. </a:t>
              </a:r>
              <a:r>
                <a:rPr kumimoji="0" lang="en-US" sz="1400" b="0" i="0" u="none" strike="noStrike" kern="0" cap="none" spc="0" normalizeH="0" baseline="0" noProof="0">
                  <a:ln>
                    <a:noFill/>
                  </a:ln>
                  <a:solidFill>
                    <a:prstClr val="black"/>
                  </a:solidFill>
                  <a:effectLst/>
                  <a:uLnTx/>
                  <a:uFillTx/>
                  <a:latin typeface="+mn-lt"/>
                  <a:ea typeface="+mn-ea"/>
                  <a:cs typeface="+mn-cs"/>
                </a:rPr>
                <a:t>The final Risk score is a bit more complicated. Since the Biological attribute scores are less risky when they are high, and the Human Dimension scores are more risky when they are high, a unique formula needed to be used that took those facts into consideration. The formula below was borrowed from the NMFS PSA analysis, which uses a similar scoring technique for their Productivity and Susceptibility attributes.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mbria Math" panose="02040503050406030204" pitchFamily="18" charset="0"/>
                  <a:ea typeface="+mn-ea"/>
                  <a:cs typeface="+mn-cs"/>
                </a:rPr>
                <a:t>√((𝐵𝑖𝑜−3)^2+(𝐻𝑢𝑚𝑎𝑛 𝐷𝑖𝑚−1)^2 )</a:t>
              </a:r>
              <a:endParaRPr lang="en-US" sz="1400" baseline="0"/>
            </a:p>
            <a:p>
              <a:pPr marL="0" marR="0" lvl="0" indent="0" defTabSz="914400" eaLnBrk="1" fontAlgn="auto" latinLnBrk="0" hangingPunct="1">
                <a:lnSpc>
                  <a:spcPct val="100000"/>
                </a:lnSpc>
                <a:spcBef>
                  <a:spcPts val="0"/>
                </a:spcBef>
                <a:spcAft>
                  <a:spcPts val="0"/>
                </a:spcAft>
                <a:buClrTx/>
                <a:buSzTx/>
                <a:buFontTx/>
                <a:buNone/>
                <a:tabLst/>
                <a:defRPr/>
              </a:pPr>
              <a:endParaRPr lang="en-US" sz="1400"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aseline="0"/>
                <a:t>The table at right describes each of the attributes and the criteria for assigning a score to that attribute.</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1390649</xdr:colOff>
      <xdr:row>6</xdr:row>
      <xdr:rowOff>142876</xdr:rowOff>
    </xdr:from>
    <xdr:to>
      <xdr:col>19</xdr:col>
      <xdr:colOff>557893</xdr:colOff>
      <xdr:row>35</xdr:row>
      <xdr:rowOff>27215</xdr:rowOff>
    </xdr:to>
    <xdr:graphicFrame macro="">
      <xdr:nvGraphicFramePr>
        <xdr:cNvPr id="2" name="Chart 1">
          <a:extLst>
            <a:ext uri="{FF2B5EF4-FFF2-40B4-BE49-F238E27FC236}">
              <a16:creationId xmlns:a16="http://schemas.microsoft.com/office/drawing/2014/main" id="{99930846-E0A4-4113-B843-0DB6A0D77A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1387928</xdr:colOff>
      <xdr:row>36</xdr:row>
      <xdr:rowOff>27213</xdr:rowOff>
    </xdr:from>
    <xdr:to>
      <xdr:col>19</xdr:col>
      <xdr:colOff>572954</xdr:colOff>
      <xdr:row>66</xdr:row>
      <xdr:rowOff>95249</xdr:rowOff>
    </xdr:to>
    <xdr:graphicFrame macro="">
      <xdr:nvGraphicFramePr>
        <xdr:cNvPr id="3" name="Chart 1">
          <a:extLst>
            <a:ext uri="{FF2B5EF4-FFF2-40B4-BE49-F238E27FC236}">
              <a16:creationId xmlns:a16="http://schemas.microsoft.com/office/drawing/2014/main" id="{67258D4A-5E2A-4DA9-87C4-CCBFF4F9F3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Q1:U14"/>
  <sheetViews>
    <sheetView tabSelected="1" zoomScale="90" zoomScaleNormal="90" workbookViewId="0">
      <selection activeCell="O1" sqref="O1"/>
    </sheetView>
  </sheetViews>
  <sheetFormatPr defaultRowHeight="15" x14ac:dyDescent="0.25"/>
  <cols>
    <col min="17" max="17" width="35.42578125" customWidth="1"/>
    <col min="18" max="18" width="75.28515625" customWidth="1"/>
    <col min="19" max="19" width="37.42578125" customWidth="1"/>
    <col min="20" max="20" width="38.42578125" customWidth="1"/>
    <col min="21" max="21" width="34.85546875" customWidth="1"/>
  </cols>
  <sheetData>
    <row r="1" spans="17:21" ht="15.75" x14ac:dyDescent="0.25">
      <c r="Q1" s="85" t="s">
        <v>85</v>
      </c>
      <c r="R1" s="93" t="s">
        <v>15</v>
      </c>
      <c r="S1" s="94" t="s">
        <v>5</v>
      </c>
      <c r="T1" s="95" t="s">
        <v>4</v>
      </c>
      <c r="U1" s="96" t="s">
        <v>3</v>
      </c>
    </row>
    <row r="2" spans="17:21" ht="30" x14ac:dyDescent="0.25">
      <c r="Q2" s="86" t="s">
        <v>6</v>
      </c>
      <c r="R2" s="15" t="s">
        <v>95</v>
      </c>
      <c r="S2" s="5" t="s">
        <v>1</v>
      </c>
      <c r="T2" s="5" t="s">
        <v>7</v>
      </c>
      <c r="U2" s="5" t="s">
        <v>0</v>
      </c>
    </row>
    <row r="3" spans="17:21" ht="45" x14ac:dyDescent="0.25">
      <c r="Q3" s="86" t="s">
        <v>8</v>
      </c>
      <c r="R3" s="15" t="s">
        <v>96</v>
      </c>
      <c r="S3" s="5" t="s">
        <v>11</v>
      </c>
      <c r="T3" s="5" t="s">
        <v>10</v>
      </c>
      <c r="U3" s="5" t="s">
        <v>9</v>
      </c>
    </row>
    <row r="4" spans="17:21" ht="32.25" customHeight="1" thickBot="1" x14ac:dyDescent="0.3">
      <c r="Q4" s="87" t="s">
        <v>88</v>
      </c>
      <c r="R4" s="105" t="s">
        <v>118</v>
      </c>
      <c r="S4" s="106"/>
      <c r="T4" s="106"/>
      <c r="U4" s="107"/>
    </row>
    <row r="5" spans="17:21" ht="15.75" x14ac:dyDescent="0.25">
      <c r="Q5" s="88" t="s">
        <v>92</v>
      </c>
      <c r="R5" s="97" t="s">
        <v>15</v>
      </c>
      <c r="S5" s="98" t="s">
        <v>5</v>
      </c>
      <c r="T5" s="99" t="s">
        <v>4</v>
      </c>
      <c r="U5" s="100" t="s">
        <v>3</v>
      </c>
    </row>
    <row r="6" spans="17:21" ht="165" x14ac:dyDescent="0.25">
      <c r="Q6" s="89" t="s">
        <v>69</v>
      </c>
      <c r="R6" s="14" t="s">
        <v>121</v>
      </c>
      <c r="S6" s="7" t="s">
        <v>78</v>
      </c>
      <c r="T6" s="7" t="s">
        <v>84</v>
      </c>
      <c r="U6" s="7" t="s">
        <v>79</v>
      </c>
    </row>
    <row r="7" spans="17:21" ht="79.5" customHeight="1" x14ac:dyDescent="0.25">
      <c r="Q7" s="89" t="s">
        <v>74</v>
      </c>
      <c r="R7" s="8" t="s">
        <v>122</v>
      </c>
      <c r="S7" s="5" t="s">
        <v>80</v>
      </c>
      <c r="T7" s="5" t="s">
        <v>91</v>
      </c>
      <c r="U7" s="5" t="s">
        <v>81</v>
      </c>
    </row>
    <row r="8" spans="17:21" ht="75" x14ac:dyDescent="0.25">
      <c r="Q8" s="89" t="s">
        <v>97</v>
      </c>
      <c r="R8" s="4" t="s">
        <v>98</v>
      </c>
      <c r="S8" s="5" t="s">
        <v>123</v>
      </c>
      <c r="T8" s="5" t="s">
        <v>124</v>
      </c>
      <c r="U8" s="5" t="s">
        <v>125</v>
      </c>
    </row>
    <row r="9" spans="17:21" ht="105" x14ac:dyDescent="0.25">
      <c r="Q9" s="89" t="s">
        <v>19</v>
      </c>
      <c r="R9" s="4" t="s">
        <v>117</v>
      </c>
      <c r="S9" s="5" t="s">
        <v>70</v>
      </c>
      <c r="T9" s="5" t="s">
        <v>71</v>
      </c>
      <c r="U9" s="5" t="s">
        <v>72</v>
      </c>
    </row>
    <row r="10" spans="17:21" ht="183" customHeight="1" x14ac:dyDescent="0.25">
      <c r="Q10" s="90" t="s">
        <v>75</v>
      </c>
      <c r="R10" s="8" t="s">
        <v>126</v>
      </c>
      <c r="S10" s="5" t="s">
        <v>99</v>
      </c>
      <c r="T10" s="5" t="s">
        <v>99</v>
      </c>
      <c r="U10" s="5" t="s">
        <v>99</v>
      </c>
    </row>
    <row r="11" spans="17:21" ht="86.25" customHeight="1" x14ac:dyDescent="0.25">
      <c r="Q11" s="90" t="s">
        <v>77</v>
      </c>
      <c r="R11" s="8" t="s">
        <v>127</v>
      </c>
      <c r="S11" s="101" t="s">
        <v>100</v>
      </c>
      <c r="T11" s="102"/>
      <c r="U11" s="5" t="s">
        <v>82</v>
      </c>
    </row>
    <row r="12" spans="17:21" ht="60" x14ac:dyDescent="0.25">
      <c r="Q12" s="90" t="s">
        <v>76</v>
      </c>
      <c r="R12" s="8" t="s">
        <v>128</v>
      </c>
      <c r="S12" s="103"/>
      <c r="T12" s="104"/>
      <c r="U12" s="5" t="s">
        <v>83</v>
      </c>
    </row>
    <row r="13" spans="17:21" ht="36" customHeight="1" x14ac:dyDescent="0.25">
      <c r="Q13" s="91" t="s">
        <v>93</v>
      </c>
      <c r="R13" s="108" t="s">
        <v>119</v>
      </c>
      <c r="S13" s="109"/>
      <c r="T13" s="109"/>
      <c r="U13" s="110"/>
    </row>
    <row r="14" spans="17:21" ht="15.75" x14ac:dyDescent="0.25">
      <c r="Q14" s="92" t="s">
        <v>86</v>
      </c>
      <c r="R14" s="111" t="s">
        <v>120</v>
      </c>
      <c r="S14" s="112"/>
      <c r="T14" s="112"/>
      <c r="U14" s="113"/>
    </row>
  </sheetData>
  <mergeCells count="4">
    <mergeCell ref="S11:T12"/>
    <mergeCell ref="R4:U4"/>
    <mergeCell ref="R13:U13"/>
    <mergeCell ref="R14:U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sheetPr>
  <dimension ref="A1:AB132"/>
  <sheetViews>
    <sheetView zoomScale="110" zoomScaleNormal="110" workbookViewId="0">
      <pane xSplit="2" ySplit="2" topLeftCell="J3" activePane="bottomRight" state="frozen"/>
      <selection pane="topRight" activeCell="C1" sqref="C1"/>
      <selection pane="bottomLeft" activeCell="A3" sqref="A3"/>
      <selection pane="bottomRight" activeCell="M3" sqref="M3"/>
    </sheetView>
  </sheetViews>
  <sheetFormatPr defaultColWidth="9.140625" defaultRowHeight="15" customHeight="1" x14ac:dyDescent="0.25"/>
  <cols>
    <col min="1" max="1" width="10" style="32" bestFit="1" customWidth="1"/>
    <col min="2" max="2" width="20.85546875" style="36" bestFit="1" customWidth="1"/>
    <col min="3" max="3" width="24.28515625" style="51" bestFit="1" customWidth="1"/>
    <col min="4" max="4" width="15.140625" style="50" bestFit="1" customWidth="1"/>
    <col min="5" max="5" width="10" style="35" customWidth="1"/>
    <col min="6" max="6" width="24.7109375" style="50" bestFit="1" customWidth="1"/>
    <col min="7" max="7" width="25.7109375" style="50" bestFit="1" customWidth="1"/>
    <col min="8" max="8" width="24.28515625" style="50" bestFit="1" customWidth="1"/>
    <col min="9" max="9" width="23.140625" style="50" bestFit="1" customWidth="1"/>
    <col min="10" max="10" width="14.85546875" style="50" bestFit="1" customWidth="1"/>
    <col min="11" max="11" width="21.140625" style="50" bestFit="1" customWidth="1"/>
    <col min="12" max="12" width="15" style="50" bestFit="1" customWidth="1"/>
    <col min="13" max="13" width="16.85546875" style="35" bestFit="1" customWidth="1"/>
    <col min="14" max="14" width="11" style="35" customWidth="1"/>
    <col min="15" max="16384" width="9.140625" style="23"/>
  </cols>
  <sheetData>
    <row r="1" spans="1:14" ht="15" customHeight="1" x14ac:dyDescent="0.25">
      <c r="A1" s="114" t="s">
        <v>13</v>
      </c>
      <c r="B1" s="116" t="s">
        <v>14</v>
      </c>
      <c r="C1" s="118" t="s">
        <v>85</v>
      </c>
      <c r="D1" s="119"/>
      <c r="E1" s="120"/>
      <c r="F1" s="121" t="s">
        <v>92</v>
      </c>
      <c r="G1" s="122"/>
      <c r="H1" s="122"/>
      <c r="I1" s="122"/>
      <c r="J1" s="122"/>
      <c r="K1" s="122"/>
      <c r="L1" s="122"/>
      <c r="M1" s="123"/>
      <c r="N1" s="124" t="s">
        <v>113</v>
      </c>
    </row>
    <row r="2" spans="1:14" s="24" customFormat="1" ht="15.75" customHeight="1" x14ac:dyDescent="0.25">
      <c r="A2" s="115"/>
      <c r="B2" s="117"/>
      <c r="C2" s="44" t="s">
        <v>101</v>
      </c>
      <c r="D2" s="45" t="s">
        <v>102</v>
      </c>
      <c r="E2" s="37" t="s">
        <v>103</v>
      </c>
      <c r="F2" s="52" t="s">
        <v>104</v>
      </c>
      <c r="G2" s="53" t="s">
        <v>105</v>
      </c>
      <c r="H2" s="53" t="s">
        <v>106</v>
      </c>
      <c r="I2" s="53" t="s">
        <v>107</v>
      </c>
      <c r="J2" s="53" t="s">
        <v>108</v>
      </c>
      <c r="K2" s="53" t="s">
        <v>109</v>
      </c>
      <c r="L2" s="53" t="s">
        <v>110</v>
      </c>
      <c r="M2" s="38" t="s">
        <v>111</v>
      </c>
      <c r="N2" s="125"/>
    </row>
    <row r="3" spans="1:14" ht="15" customHeight="1" x14ac:dyDescent="0.25">
      <c r="A3" s="25">
        <v>1</v>
      </c>
      <c r="B3" s="26" t="s">
        <v>20</v>
      </c>
      <c r="C3" s="58">
        <v>3</v>
      </c>
      <c r="D3" s="59">
        <v>3</v>
      </c>
      <c r="E3" s="60">
        <f>IF(SUM(C3:D3)=0,2,AVERAGE(C3:D3))</f>
        <v>3</v>
      </c>
      <c r="F3" s="65">
        <v>1</v>
      </c>
      <c r="G3" s="66"/>
      <c r="H3" s="66">
        <v>1</v>
      </c>
      <c r="I3" s="66">
        <v>1</v>
      </c>
      <c r="J3" s="66"/>
      <c r="K3" s="66"/>
      <c r="L3" s="66"/>
      <c r="M3" s="67">
        <f>IF(SUM(F3:L3)=0,2,AVERAGE(F3:L3))</f>
        <v>1</v>
      </c>
      <c r="N3" s="40">
        <f>SQRT(((E3-3)^2)+((M3-1)^2))</f>
        <v>0</v>
      </c>
    </row>
    <row r="4" spans="1:14" ht="15" customHeight="1" x14ac:dyDescent="0.25">
      <c r="A4" s="25">
        <v>2</v>
      </c>
      <c r="B4" s="26" t="s">
        <v>21</v>
      </c>
      <c r="C4" s="46"/>
      <c r="D4" s="43"/>
      <c r="E4" s="57">
        <f t="shared" ref="E4:E51" si="0">IF(SUM(C4:D4)=0,2,AVERAGE(C4:D4))</f>
        <v>2</v>
      </c>
      <c r="F4" s="54">
        <v>1</v>
      </c>
      <c r="G4" s="55"/>
      <c r="H4" s="55">
        <v>1</v>
      </c>
      <c r="I4" s="55">
        <v>1</v>
      </c>
      <c r="J4" s="55"/>
      <c r="K4" s="55"/>
      <c r="L4" s="55"/>
      <c r="M4" s="39">
        <f t="shared" ref="M4:M51" si="1">IF(SUM(F4:L4)=0,2,AVERAGE(F4:L4))</f>
        <v>1</v>
      </c>
      <c r="N4" s="71">
        <f t="shared" ref="N4:N51" si="2">SQRT(((E4-3)^2)+((M4-1)^2))</f>
        <v>1</v>
      </c>
    </row>
    <row r="5" spans="1:14" ht="15" customHeight="1" x14ac:dyDescent="0.25">
      <c r="A5" s="25">
        <v>3</v>
      </c>
      <c r="B5" s="27" t="s">
        <v>22</v>
      </c>
      <c r="C5" s="61">
        <v>1</v>
      </c>
      <c r="D5" s="59">
        <v>1</v>
      </c>
      <c r="E5" s="60">
        <f t="shared" si="0"/>
        <v>1</v>
      </c>
      <c r="F5" s="65">
        <v>1</v>
      </c>
      <c r="G5" s="66"/>
      <c r="H5" s="66">
        <v>1</v>
      </c>
      <c r="I5" s="66">
        <v>1</v>
      </c>
      <c r="J5" s="66"/>
      <c r="K5" s="66"/>
      <c r="L5" s="66"/>
      <c r="M5" s="67">
        <f t="shared" si="1"/>
        <v>1</v>
      </c>
      <c r="N5" s="40">
        <f t="shared" si="2"/>
        <v>2</v>
      </c>
    </row>
    <row r="6" spans="1:14" ht="15" customHeight="1" x14ac:dyDescent="0.25">
      <c r="A6" s="25">
        <v>4</v>
      </c>
      <c r="B6" s="26" t="s">
        <v>23</v>
      </c>
      <c r="C6" s="46">
        <v>2</v>
      </c>
      <c r="D6" s="43">
        <v>3</v>
      </c>
      <c r="E6" s="57">
        <f t="shared" si="0"/>
        <v>2.5</v>
      </c>
      <c r="F6" s="54">
        <v>1</v>
      </c>
      <c r="G6" s="55">
        <v>3</v>
      </c>
      <c r="H6" s="55">
        <v>2</v>
      </c>
      <c r="I6" s="55">
        <v>1</v>
      </c>
      <c r="J6" s="55"/>
      <c r="K6" s="55"/>
      <c r="L6" s="55"/>
      <c r="M6" s="39">
        <f t="shared" si="1"/>
        <v>1.75</v>
      </c>
      <c r="N6" s="71">
        <f t="shared" si="2"/>
        <v>0.90138781886599728</v>
      </c>
    </row>
    <row r="7" spans="1:14" ht="15" customHeight="1" x14ac:dyDescent="0.25">
      <c r="A7" s="25">
        <v>5</v>
      </c>
      <c r="B7" s="26" t="s">
        <v>24</v>
      </c>
      <c r="C7" s="58">
        <v>1</v>
      </c>
      <c r="D7" s="59">
        <v>2</v>
      </c>
      <c r="E7" s="60">
        <f t="shared" si="0"/>
        <v>1.5</v>
      </c>
      <c r="F7" s="65">
        <v>3</v>
      </c>
      <c r="G7" s="66">
        <v>1</v>
      </c>
      <c r="H7" s="66">
        <v>1</v>
      </c>
      <c r="I7" s="66">
        <v>1</v>
      </c>
      <c r="J7" s="66"/>
      <c r="K7" s="66"/>
      <c r="L7" s="66">
        <v>3</v>
      </c>
      <c r="M7" s="67">
        <f t="shared" si="1"/>
        <v>1.8</v>
      </c>
      <c r="N7" s="40">
        <f t="shared" si="2"/>
        <v>1.7</v>
      </c>
    </row>
    <row r="8" spans="1:14" ht="15" customHeight="1" x14ac:dyDescent="0.25">
      <c r="A8" s="25">
        <v>6</v>
      </c>
      <c r="B8" s="26" t="s">
        <v>25</v>
      </c>
      <c r="C8" s="46">
        <v>1</v>
      </c>
      <c r="D8" s="43">
        <v>2</v>
      </c>
      <c r="E8" s="57">
        <f t="shared" si="0"/>
        <v>1.5</v>
      </c>
      <c r="F8" s="54">
        <v>1</v>
      </c>
      <c r="G8" s="55">
        <v>2</v>
      </c>
      <c r="H8" s="55">
        <v>2</v>
      </c>
      <c r="I8" s="55">
        <v>1</v>
      </c>
      <c r="J8" s="55"/>
      <c r="K8" s="55"/>
      <c r="L8" s="55"/>
      <c r="M8" s="39">
        <f t="shared" si="1"/>
        <v>1.5</v>
      </c>
      <c r="N8" s="71">
        <f t="shared" si="2"/>
        <v>1.5811388300841898</v>
      </c>
    </row>
    <row r="9" spans="1:14" ht="15" customHeight="1" x14ac:dyDescent="0.25">
      <c r="A9" s="25">
        <v>7</v>
      </c>
      <c r="B9" s="26" t="s">
        <v>26</v>
      </c>
      <c r="C9" s="58">
        <v>1</v>
      </c>
      <c r="D9" s="59">
        <v>2</v>
      </c>
      <c r="E9" s="60">
        <f t="shared" si="0"/>
        <v>1.5</v>
      </c>
      <c r="F9" s="65">
        <v>2</v>
      </c>
      <c r="G9" s="66">
        <v>1</v>
      </c>
      <c r="H9" s="66">
        <v>2</v>
      </c>
      <c r="I9" s="66">
        <v>1</v>
      </c>
      <c r="J9" s="66"/>
      <c r="K9" s="66"/>
      <c r="L9" s="66"/>
      <c r="M9" s="67">
        <f t="shared" si="1"/>
        <v>1.5</v>
      </c>
      <c r="N9" s="40">
        <f t="shared" si="2"/>
        <v>1.5811388300841898</v>
      </c>
    </row>
    <row r="10" spans="1:14" ht="15" customHeight="1" x14ac:dyDescent="0.25">
      <c r="A10" s="25">
        <v>8</v>
      </c>
      <c r="B10" s="26" t="s">
        <v>27</v>
      </c>
      <c r="C10" s="46">
        <v>2</v>
      </c>
      <c r="D10" s="43">
        <v>3</v>
      </c>
      <c r="E10" s="57">
        <f t="shared" si="0"/>
        <v>2.5</v>
      </c>
      <c r="F10" s="54">
        <v>2</v>
      </c>
      <c r="G10" s="55"/>
      <c r="H10" s="55">
        <v>1</v>
      </c>
      <c r="I10" s="55">
        <v>1</v>
      </c>
      <c r="J10" s="55"/>
      <c r="K10" s="55"/>
      <c r="L10" s="55"/>
      <c r="M10" s="39">
        <f t="shared" si="1"/>
        <v>1.3333333333333333</v>
      </c>
      <c r="N10" s="71">
        <f t="shared" si="2"/>
        <v>0.60092521257733145</v>
      </c>
    </row>
    <row r="11" spans="1:14" ht="15" customHeight="1" x14ac:dyDescent="0.25">
      <c r="A11" s="25">
        <v>9</v>
      </c>
      <c r="B11" s="26" t="s">
        <v>28</v>
      </c>
      <c r="C11" s="58">
        <v>2</v>
      </c>
      <c r="D11" s="59">
        <v>3</v>
      </c>
      <c r="E11" s="60">
        <f t="shared" si="0"/>
        <v>2.5</v>
      </c>
      <c r="F11" s="65">
        <v>1</v>
      </c>
      <c r="G11" s="66">
        <v>1</v>
      </c>
      <c r="H11" s="66">
        <v>2</v>
      </c>
      <c r="I11" s="66">
        <v>1</v>
      </c>
      <c r="J11" s="66"/>
      <c r="K11" s="66"/>
      <c r="L11" s="66"/>
      <c r="M11" s="67">
        <f t="shared" si="1"/>
        <v>1.25</v>
      </c>
      <c r="N11" s="40">
        <f t="shared" si="2"/>
        <v>0.55901699437494745</v>
      </c>
    </row>
    <row r="12" spans="1:14" ht="15" customHeight="1" x14ac:dyDescent="0.25">
      <c r="A12" s="25">
        <v>10</v>
      </c>
      <c r="B12" s="26" t="s">
        <v>29</v>
      </c>
      <c r="C12" s="46">
        <v>1</v>
      </c>
      <c r="D12" s="43">
        <v>1</v>
      </c>
      <c r="E12" s="57">
        <f t="shared" si="0"/>
        <v>1</v>
      </c>
      <c r="F12" s="54">
        <v>3</v>
      </c>
      <c r="G12" s="55">
        <v>1</v>
      </c>
      <c r="H12" s="55">
        <v>1</v>
      </c>
      <c r="I12" s="55">
        <v>1</v>
      </c>
      <c r="J12" s="55"/>
      <c r="K12" s="55"/>
      <c r="L12" s="55"/>
      <c r="M12" s="39">
        <f t="shared" si="1"/>
        <v>1.5</v>
      </c>
      <c r="N12" s="71">
        <f t="shared" si="2"/>
        <v>2.0615528128088303</v>
      </c>
    </row>
    <row r="13" spans="1:14" ht="15" customHeight="1" x14ac:dyDescent="0.25">
      <c r="A13" s="25">
        <v>11</v>
      </c>
      <c r="B13" s="26" t="s">
        <v>30</v>
      </c>
      <c r="C13" s="58">
        <v>1</v>
      </c>
      <c r="D13" s="59">
        <v>1</v>
      </c>
      <c r="E13" s="60">
        <f t="shared" si="0"/>
        <v>1</v>
      </c>
      <c r="F13" s="65">
        <v>3</v>
      </c>
      <c r="G13" s="66"/>
      <c r="H13" s="66">
        <v>1</v>
      </c>
      <c r="I13" s="66">
        <v>1</v>
      </c>
      <c r="J13" s="66"/>
      <c r="K13" s="66"/>
      <c r="L13" s="66"/>
      <c r="M13" s="67">
        <f t="shared" si="1"/>
        <v>1.6666666666666667</v>
      </c>
      <c r="N13" s="40">
        <f t="shared" si="2"/>
        <v>2.1081851067789197</v>
      </c>
    </row>
    <row r="14" spans="1:14" ht="15" customHeight="1" x14ac:dyDescent="0.25">
      <c r="A14" s="25">
        <v>12</v>
      </c>
      <c r="B14" s="26" t="s">
        <v>31</v>
      </c>
      <c r="C14" s="46">
        <v>1</v>
      </c>
      <c r="D14" s="43">
        <v>2</v>
      </c>
      <c r="E14" s="57">
        <f t="shared" si="0"/>
        <v>1.5</v>
      </c>
      <c r="F14" s="54">
        <v>1</v>
      </c>
      <c r="G14" s="55">
        <v>1</v>
      </c>
      <c r="H14" s="55">
        <v>1</v>
      </c>
      <c r="I14" s="55">
        <v>2</v>
      </c>
      <c r="J14" s="55"/>
      <c r="K14" s="55"/>
      <c r="L14" s="55"/>
      <c r="M14" s="39">
        <f t="shared" si="1"/>
        <v>1.25</v>
      </c>
      <c r="N14" s="71">
        <f t="shared" si="2"/>
        <v>1.5206906325745548</v>
      </c>
    </row>
    <row r="15" spans="1:14" ht="15" customHeight="1" x14ac:dyDescent="0.25">
      <c r="A15" s="25">
        <v>13</v>
      </c>
      <c r="B15" s="26" t="s">
        <v>32</v>
      </c>
      <c r="C15" s="58">
        <v>1</v>
      </c>
      <c r="D15" s="59">
        <v>2</v>
      </c>
      <c r="E15" s="60">
        <f t="shared" si="0"/>
        <v>1.5</v>
      </c>
      <c r="F15" s="65">
        <v>1</v>
      </c>
      <c r="G15" s="66">
        <v>3</v>
      </c>
      <c r="H15" s="66">
        <v>1</v>
      </c>
      <c r="I15" s="66">
        <v>1</v>
      </c>
      <c r="J15" s="66"/>
      <c r="K15" s="66">
        <v>3</v>
      </c>
      <c r="L15" s="66"/>
      <c r="M15" s="67">
        <f t="shared" si="1"/>
        <v>1.8</v>
      </c>
      <c r="N15" s="40">
        <f t="shared" si="2"/>
        <v>1.7</v>
      </c>
    </row>
    <row r="16" spans="1:14" ht="15" customHeight="1" x14ac:dyDescent="0.25">
      <c r="A16" s="25">
        <v>14</v>
      </c>
      <c r="B16" s="26" t="s">
        <v>33</v>
      </c>
      <c r="C16" s="46">
        <v>2</v>
      </c>
      <c r="D16" s="43">
        <v>3</v>
      </c>
      <c r="E16" s="57">
        <f t="shared" si="0"/>
        <v>2.5</v>
      </c>
      <c r="F16" s="54">
        <v>1</v>
      </c>
      <c r="G16" s="55">
        <v>1</v>
      </c>
      <c r="H16" s="55">
        <v>1</v>
      </c>
      <c r="I16" s="55">
        <v>1</v>
      </c>
      <c r="J16" s="55"/>
      <c r="K16" s="55"/>
      <c r="L16" s="55"/>
      <c r="M16" s="39">
        <f t="shared" si="1"/>
        <v>1</v>
      </c>
      <c r="N16" s="71">
        <f t="shared" si="2"/>
        <v>0.5</v>
      </c>
    </row>
    <row r="17" spans="1:28" ht="15" customHeight="1" x14ac:dyDescent="0.25">
      <c r="A17" s="25">
        <v>15</v>
      </c>
      <c r="B17" s="26" t="s">
        <v>34</v>
      </c>
      <c r="C17" s="58">
        <v>1</v>
      </c>
      <c r="D17" s="59">
        <v>3</v>
      </c>
      <c r="E17" s="60">
        <f t="shared" si="0"/>
        <v>2</v>
      </c>
      <c r="F17" s="65">
        <v>3</v>
      </c>
      <c r="G17" s="66">
        <v>3</v>
      </c>
      <c r="H17" s="66">
        <v>1</v>
      </c>
      <c r="I17" s="66">
        <v>3</v>
      </c>
      <c r="J17" s="66"/>
      <c r="K17" s="66"/>
      <c r="L17" s="66"/>
      <c r="M17" s="67">
        <f t="shared" si="1"/>
        <v>2.5</v>
      </c>
      <c r="N17" s="40">
        <f t="shared" si="2"/>
        <v>1.8027756377319946</v>
      </c>
    </row>
    <row r="18" spans="1:28" ht="15" customHeight="1" x14ac:dyDescent="0.25">
      <c r="A18" s="25">
        <v>16</v>
      </c>
      <c r="B18" s="26" t="s">
        <v>35</v>
      </c>
      <c r="C18" s="46">
        <v>1</v>
      </c>
      <c r="D18" s="43">
        <v>3</v>
      </c>
      <c r="E18" s="57">
        <f t="shared" si="0"/>
        <v>2</v>
      </c>
      <c r="F18" s="54">
        <v>1</v>
      </c>
      <c r="G18" s="55"/>
      <c r="H18" s="55">
        <v>1</v>
      </c>
      <c r="I18" s="55">
        <v>1</v>
      </c>
      <c r="J18" s="55"/>
      <c r="K18" s="55"/>
      <c r="L18" s="55"/>
      <c r="M18" s="39">
        <f t="shared" si="1"/>
        <v>1</v>
      </c>
      <c r="N18" s="71">
        <f t="shared" si="2"/>
        <v>1</v>
      </c>
    </row>
    <row r="19" spans="1:28" ht="15" customHeight="1" x14ac:dyDescent="0.25">
      <c r="A19" s="25">
        <v>17</v>
      </c>
      <c r="B19" s="26" t="s">
        <v>36</v>
      </c>
      <c r="C19" s="58">
        <v>1</v>
      </c>
      <c r="D19" s="59">
        <v>1</v>
      </c>
      <c r="E19" s="60">
        <f t="shared" si="0"/>
        <v>1</v>
      </c>
      <c r="F19" s="65">
        <v>3</v>
      </c>
      <c r="G19" s="66">
        <v>1</v>
      </c>
      <c r="H19" s="66">
        <v>1</v>
      </c>
      <c r="I19" s="66">
        <v>1</v>
      </c>
      <c r="J19" s="66"/>
      <c r="K19" s="66"/>
      <c r="L19" s="66"/>
      <c r="M19" s="67">
        <f t="shared" si="1"/>
        <v>1.5</v>
      </c>
      <c r="N19" s="40">
        <f t="shared" si="2"/>
        <v>2.0615528128088303</v>
      </c>
    </row>
    <row r="20" spans="1:28" ht="15" customHeight="1" x14ac:dyDescent="0.25">
      <c r="A20" s="25">
        <v>18</v>
      </c>
      <c r="B20" s="26" t="s">
        <v>37</v>
      </c>
      <c r="C20" s="46">
        <v>2</v>
      </c>
      <c r="D20" s="43">
        <v>3</v>
      </c>
      <c r="E20" s="57">
        <f t="shared" si="0"/>
        <v>2.5</v>
      </c>
      <c r="F20" s="54">
        <v>2</v>
      </c>
      <c r="G20" s="55">
        <v>1</v>
      </c>
      <c r="H20" s="55">
        <v>3</v>
      </c>
      <c r="I20" s="55">
        <v>1</v>
      </c>
      <c r="J20" s="55"/>
      <c r="K20" s="55"/>
      <c r="L20" s="55"/>
      <c r="M20" s="39">
        <f t="shared" si="1"/>
        <v>1.75</v>
      </c>
      <c r="N20" s="71">
        <f t="shared" si="2"/>
        <v>0.90138781886599728</v>
      </c>
    </row>
    <row r="21" spans="1:28" ht="15" customHeight="1" x14ac:dyDescent="0.25">
      <c r="A21" s="25">
        <v>19</v>
      </c>
      <c r="B21" s="26" t="s">
        <v>38</v>
      </c>
      <c r="C21" s="58">
        <v>1</v>
      </c>
      <c r="D21" s="59">
        <v>1</v>
      </c>
      <c r="E21" s="60">
        <f t="shared" si="0"/>
        <v>1</v>
      </c>
      <c r="F21" s="65">
        <v>1</v>
      </c>
      <c r="G21" s="66"/>
      <c r="H21" s="66">
        <v>2</v>
      </c>
      <c r="I21" s="66">
        <v>1</v>
      </c>
      <c r="J21" s="66"/>
      <c r="K21" s="66"/>
      <c r="L21" s="66"/>
      <c r="M21" s="67">
        <f t="shared" si="1"/>
        <v>1.3333333333333333</v>
      </c>
      <c r="N21" s="40">
        <f t="shared" si="2"/>
        <v>2.0275875100994063</v>
      </c>
    </row>
    <row r="22" spans="1:28" ht="15" customHeight="1" x14ac:dyDescent="0.25">
      <c r="A22" s="25">
        <v>20</v>
      </c>
      <c r="B22" s="26" t="s">
        <v>39</v>
      </c>
      <c r="C22" s="46">
        <v>1</v>
      </c>
      <c r="D22" s="43">
        <v>3</v>
      </c>
      <c r="E22" s="57">
        <f t="shared" si="0"/>
        <v>2</v>
      </c>
      <c r="F22" s="54">
        <v>1</v>
      </c>
      <c r="G22" s="55">
        <v>1</v>
      </c>
      <c r="H22" s="55">
        <v>3</v>
      </c>
      <c r="I22" s="55">
        <v>2</v>
      </c>
      <c r="J22" s="55"/>
      <c r="K22" s="55"/>
      <c r="L22" s="55"/>
      <c r="M22" s="39">
        <f t="shared" si="1"/>
        <v>1.75</v>
      </c>
      <c r="N22" s="71">
        <f t="shared" si="2"/>
        <v>1.25</v>
      </c>
    </row>
    <row r="23" spans="1:28" ht="15" customHeight="1" x14ac:dyDescent="0.25">
      <c r="A23" s="25">
        <v>21</v>
      </c>
      <c r="B23" s="26" t="s">
        <v>40</v>
      </c>
      <c r="C23" s="58"/>
      <c r="D23" s="59"/>
      <c r="E23" s="60">
        <f t="shared" si="0"/>
        <v>2</v>
      </c>
      <c r="F23" s="65">
        <v>3</v>
      </c>
      <c r="G23" s="66"/>
      <c r="H23" s="66">
        <v>1</v>
      </c>
      <c r="I23" s="66">
        <v>1</v>
      </c>
      <c r="J23" s="66"/>
      <c r="K23" s="66"/>
      <c r="L23" s="66"/>
      <c r="M23" s="67">
        <f t="shared" si="1"/>
        <v>1.6666666666666667</v>
      </c>
      <c r="N23" s="40">
        <f t="shared" si="2"/>
        <v>1.2018504251546631</v>
      </c>
    </row>
    <row r="24" spans="1:28" ht="15" customHeight="1" x14ac:dyDescent="0.25">
      <c r="A24" s="25">
        <v>22</v>
      </c>
      <c r="B24" s="26" t="s">
        <v>41</v>
      </c>
      <c r="C24" s="46">
        <v>1</v>
      </c>
      <c r="D24" s="43"/>
      <c r="E24" s="57">
        <f t="shared" si="0"/>
        <v>1</v>
      </c>
      <c r="F24" s="54">
        <v>1</v>
      </c>
      <c r="G24" s="55"/>
      <c r="H24" s="55">
        <v>1</v>
      </c>
      <c r="I24" s="55">
        <v>1</v>
      </c>
      <c r="J24" s="55"/>
      <c r="K24" s="55"/>
      <c r="L24" s="55"/>
      <c r="M24" s="39">
        <f t="shared" si="1"/>
        <v>1</v>
      </c>
      <c r="N24" s="71">
        <f t="shared" si="2"/>
        <v>2</v>
      </c>
    </row>
    <row r="25" spans="1:28" ht="15" customHeight="1" x14ac:dyDescent="0.25">
      <c r="A25" s="25">
        <v>23</v>
      </c>
      <c r="B25" s="26" t="s">
        <v>42</v>
      </c>
      <c r="C25" s="58">
        <v>1</v>
      </c>
      <c r="D25" s="59">
        <v>3</v>
      </c>
      <c r="E25" s="60">
        <f t="shared" si="0"/>
        <v>2</v>
      </c>
      <c r="F25" s="65">
        <v>3</v>
      </c>
      <c r="G25" s="66"/>
      <c r="H25" s="66">
        <v>1</v>
      </c>
      <c r="I25" s="66">
        <v>1</v>
      </c>
      <c r="J25" s="66"/>
      <c r="K25" s="66"/>
      <c r="L25" s="66"/>
      <c r="M25" s="67">
        <f t="shared" si="1"/>
        <v>1.6666666666666667</v>
      </c>
      <c r="N25" s="40">
        <f t="shared" si="2"/>
        <v>1.2018504251546631</v>
      </c>
    </row>
    <row r="26" spans="1:28" s="28" customFormat="1" ht="15" customHeight="1" x14ac:dyDescent="0.25">
      <c r="A26" s="25">
        <v>24</v>
      </c>
      <c r="B26" s="26" t="s">
        <v>43</v>
      </c>
      <c r="C26" s="46"/>
      <c r="D26" s="43"/>
      <c r="E26" s="57">
        <f t="shared" si="0"/>
        <v>2</v>
      </c>
      <c r="F26" s="54">
        <v>1</v>
      </c>
      <c r="G26" s="55"/>
      <c r="H26" s="55">
        <v>1</v>
      </c>
      <c r="I26" s="55">
        <v>1</v>
      </c>
      <c r="J26" s="55"/>
      <c r="K26" s="55"/>
      <c r="L26" s="55"/>
      <c r="M26" s="39">
        <f t="shared" si="1"/>
        <v>1</v>
      </c>
      <c r="N26" s="71">
        <f t="shared" si="2"/>
        <v>1</v>
      </c>
      <c r="V26" s="23"/>
      <c r="W26" s="23"/>
      <c r="X26" s="23"/>
      <c r="Y26" s="23"/>
      <c r="Z26" s="23"/>
      <c r="AA26" s="23"/>
      <c r="AB26" s="23"/>
    </row>
    <row r="27" spans="1:28" ht="15" customHeight="1" x14ac:dyDescent="0.25">
      <c r="A27" s="25">
        <v>25</v>
      </c>
      <c r="B27" s="26" t="s">
        <v>44</v>
      </c>
      <c r="C27" s="58"/>
      <c r="D27" s="59">
        <v>1</v>
      </c>
      <c r="E27" s="60">
        <f t="shared" si="0"/>
        <v>1</v>
      </c>
      <c r="F27" s="65">
        <v>1</v>
      </c>
      <c r="G27" s="66"/>
      <c r="H27" s="66">
        <v>1</v>
      </c>
      <c r="I27" s="66">
        <v>1</v>
      </c>
      <c r="J27" s="66"/>
      <c r="K27" s="66"/>
      <c r="L27" s="66"/>
      <c r="M27" s="67">
        <f t="shared" si="1"/>
        <v>1</v>
      </c>
      <c r="N27" s="40">
        <f t="shared" si="2"/>
        <v>2</v>
      </c>
    </row>
    <row r="28" spans="1:28" ht="15" customHeight="1" x14ac:dyDescent="0.25">
      <c r="A28" s="25">
        <v>26</v>
      </c>
      <c r="B28" s="26" t="s">
        <v>45</v>
      </c>
      <c r="C28" s="46">
        <v>1</v>
      </c>
      <c r="D28" s="43"/>
      <c r="E28" s="57">
        <f t="shared" si="0"/>
        <v>1</v>
      </c>
      <c r="F28" s="54">
        <v>2</v>
      </c>
      <c r="G28" s="55"/>
      <c r="H28" s="55">
        <v>1</v>
      </c>
      <c r="I28" s="55">
        <v>1</v>
      </c>
      <c r="J28" s="55"/>
      <c r="K28" s="55"/>
      <c r="L28" s="55"/>
      <c r="M28" s="39">
        <f t="shared" si="1"/>
        <v>1.3333333333333333</v>
      </c>
      <c r="N28" s="71">
        <f t="shared" si="2"/>
        <v>2.0275875100994063</v>
      </c>
    </row>
    <row r="29" spans="1:28" ht="15" customHeight="1" x14ac:dyDescent="0.25">
      <c r="A29" s="25">
        <v>27</v>
      </c>
      <c r="B29" s="26" t="s">
        <v>46</v>
      </c>
      <c r="C29" s="58"/>
      <c r="D29" s="59"/>
      <c r="E29" s="60">
        <f t="shared" si="0"/>
        <v>2</v>
      </c>
      <c r="F29" s="65">
        <v>2</v>
      </c>
      <c r="G29" s="66"/>
      <c r="H29" s="66">
        <v>1</v>
      </c>
      <c r="I29" s="66">
        <v>1</v>
      </c>
      <c r="J29" s="66"/>
      <c r="K29" s="66"/>
      <c r="L29" s="66"/>
      <c r="M29" s="67">
        <f t="shared" si="1"/>
        <v>1.3333333333333333</v>
      </c>
      <c r="N29" s="40">
        <f t="shared" si="2"/>
        <v>1.0540925533894598</v>
      </c>
    </row>
    <row r="30" spans="1:28" ht="15" customHeight="1" x14ac:dyDescent="0.25">
      <c r="A30" s="25">
        <v>28</v>
      </c>
      <c r="B30" s="26" t="s">
        <v>47</v>
      </c>
      <c r="C30" s="46"/>
      <c r="D30" s="43"/>
      <c r="E30" s="57">
        <f t="shared" si="0"/>
        <v>2</v>
      </c>
      <c r="F30" s="54">
        <v>2</v>
      </c>
      <c r="G30" s="55"/>
      <c r="H30" s="55">
        <v>1</v>
      </c>
      <c r="I30" s="55">
        <v>1</v>
      </c>
      <c r="J30" s="55"/>
      <c r="K30" s="55"/>
      <c r="L30" s="55"/>
      <c r="M30" s="39">
        <f t="shared" si="1"/>
        <v>1.3333333333333333</v>
      </c>
      <c r="N30" s="71">
        <f t="shared" si="2"/>
        <v>1.0540925533894598</v>
      </c>
    </row>
    <row r="31" spans="1:28" ht="15" customHeight="1" x14ac:dyDescent="0.25">
      <c r="A31" s="25">
        <v>29</v>
      </c>
      <c r="B31" s="26" t="s">
        <v>48</v>
      </c>
      <c r="C31" s="58"/>
      <c r="D31" s="59"/>
      <c r="E31" s="60">
        <f t="shared" si="0"/>
        <v>2</v>
      </c>
      <c r="F31" s="65">
        <v>3</v>
      </c>
      <c r="G31" s="66"/>
      <c r="H31" s="66">
        <v>1</v>
      </c>
      <c r="I31" s="66">
        <v>1</v>
      </c>
      <c r="J31" s="66"/>
      <c r="K31" s="66"/>
      <c r="L31" s="66"/>
      <c r="M31" s="67">
        <f t="shared" si="1"/>
        <v>1.6666666666666667</v>
      </c>
      <c r="N31" s="40">
        <f t="shared" si="2"/>
        <v>1.2018504251546631</v>
      </c>
    </row>
    <row r="32" spans="1:28" ht="15" customHeight="1" x14ac:dyDescent="0.25">
      <c r="A32" s="25">
        <v>30</v>
      </c>
      <c r="B32" s="26" t="s">
        <v>49</v>
      </c>
      <c r="C32" s="46"/>
      <c r="D32" s="43"/>
      <c r="E32" s="57">
        <f t="shared" si="0"/>
        <v>2</v>
      </c>
      <c r="F32" s="54">
        <v>2</v>
      </c>
      <c r="G32" s="55"/>
      <c r="H32" s="55">
        <v>1</v>
      </c>
      <c r="I32" s="55">
        <v>1</v>
      </c>
      <c r="J32" s="55"/>
      <c r="K32" s="55"/>
      <c r="L32" s="55"/>
      <c r="M32" s="39">
        <f t="shared" si="1"/>
        <v>1.3333333333333333</v>
      </c>
      <c r="N32" s="71">
        <f t="shared" si="2"/>
        <v>1.0540925533894598</v>
      </c>
    </row>
    <row r="33" spans="1:16" ht="15" customHeight="1" x14ac:dyDescent="0.25">
      <c r="A33" s="25">
        <v>31</v>
      </c>
      <c r="B33" s="26" t="s">
        <v>50</v>
      </c>
      <c r="C33" s="58">
        <v>2</v>
      </c>
      <c r="D33" s="59">
        <v>2</v>
      </c>
      <c r="E33" s="60">
        <f t="shared" si="0"/>
        <v>2</v>
      </c>
      <c r="F33" s="65">
        <v>2</v>
      </c>
      <c r="G33" s="66"/>
      <c r="H33" s="66">
        <v>1</v>
      </c>
      <c r="I33" s="66">
        <v>3</v>
      </c>
      <c r="J33" s="66"/>
      <c r="K33" s="66"/>
      <c r="L33" s="66"/>
      <c r="M33" s="67">
        <f t="shared" si="1"/>
        <v>2</v>
      </c>
      <c r="N33" s="40">
        <f t="shared" si="2"/>
        <v>1.4142135623730951</v>
      </c>
    </row>
    <row r="34" spans="1:16" ht="15" customHeight="1" x14ac:dyDescent="0.25">
      <c r="A34" s="25">
        <v>32</v>
      </c>
      <c r="B34" s="29" t="s">
        <v>51</v>
      </c>
      <c r="C34" s="47">
        <v>2</v>
      </c>
      <c r="D34" s="43">
        <v>3</v>
      </c>
      <c r="E34" s="57">
        <f t="shared" si="0"/>
        <v>2.5</v>
      </c>
      <c r="F34" s="54">
        <v>1</v>
      </c>
      <c r="G34" s="55"/>
      <c r="H34" s="55">
        <v>1</v>
      </c>
      <c r="I34" s="55">
        <v>1</v>
      </c>
      <c r="J34" s="55"/>
      <c r="K34" s="55"/>
      <c r="L34" s="55"/>
      <c r="M34" s="39">
        <f t="shared" si="1"/>
        <v>1</v>
      </c>
      <c r="N34" s="71">
        <f t="shared" si="2"/>
        <v>0.5</v>
      </c>
    </row>
    <row r="35" spans="1:16" ht="15" customHeight="1" x14ac:dyDescent="0.25">
      <c r="A35" s="25">
        <v>33</v>
      </c>
      <c r="B35" s="29" t="s">
        <v>52</v>
      </c>
      <c r="C35" s="61">
        <v>2</v>
      </c>
      <c r="D35" s="59"/>
      <c r="E35" s="60">
        <f t="shared" si="0"/>
        <v>2</v>
      </c>
      <c r="F35" s="65">
        <v>1</v>
      </c>
      <c r="G35" s="66"/>
      <c r="H35" s="66">
        <v>1</v>
      </c>
      <c r="I35" s="66">
        <v>1</v>
      </c>
      <c r="J35" s="66"/>
      <c r="K35" s="66"/>
      <c r="L35" s="66"/>
      <c r="M35" s="67">
        <f t="shared" si="1"/>
        <v>1</v>
      </c>
      <c r="N35" s="40">
        <f t="shared" si="2"/>
        <v>1</v>
      </c>
      <c r="P35" s="28"/>
    </row>
    <row r="36" spans="1:16" ht="15" customHeight="1" x14ac:dyDescent="0.25">
      <c r="A36" s="25">
        <v>34</v>
      </c>
      <c r="B36" s="29" t="s">
        <v>53</v>
      </c>
      <c r="C36" s="47"/>
      <c r="D36" s="43"/>
      <c r="E36" s="57">
        <f t="shared" si="0"/>
        <v>2</v>
      </c>
      <c r="F36" s="54">
        <v>2</v>
      </c>
      <c r="G36" s="55"/>
      <c r="H36" s="55">
        <v>1</v>
      </c>
      <c r="I36" s="55">
        <v>1</v>
      </c>
      <c r="J36" s="55"/>
      <c r="K36" s="55"/>
      <c r="L36" s="55"/>
      <c r="M36" s="39">
        <f t="shared" si="1"/>
        <v>1.3333333333333333</v>
      </c>
      <c r="N36" s="71">
        <f t="shared" si="2"/>
        <v>1.0540925533894598</v>
      </c>
      <c r="P36" s="28"/>
    </row>
    <row r="37" spans="1:16" ht="15" customHeight="1" x14ac:dyDescent="0.25">
      <c r="A37" s="25">
        <v>35</v>
      </c>
      <c r="B37" s="29" t="s">
        <v>54</v>
      </c>
      <c r="C37" s="58">
        <v>2</v>
      </c>
      <c r="D37" s="59">
        <v>2</v>
      </c>
      <c r="E37" s="60">
        <f t="shared" si="0"/>
        <v>2</v>
      </c>
      <c r="F37" s="65">
        <v>1</v>
      </c>
      <c r="G37" s="66"/>
      <c r="H37" s="66">
        <v>1</v>
      </c>
      <c r="I37" s="66">
        <v>1</v>
      </c>
      <c r="J37" s="66"/>
      <c r="K37" s="66"/>
      <c r="L37" s="66"/>
      <c r="M37" s="67">
        <f t="shared" si="1"/>
        <v>1</v>
      </c>
      <c r="N37" s="40">
        <f t="shared" si="2"/>
        <v>1</v>
      </c>
      <c r="P37" s="28"/>
    </row>
    <row r="38" spans="1:16" ht="15" customHeight="1" x14ac:dyDescent="0.25">
      <c r="A38" s="25">
        <v>36</v>
      </c>
      <c r="B38" s="26" t="s">
        <v>55</v>
      </c>
      <c r="C38" s="46">
        <v>2</v>
      </c>
      <c r="D38" s="43">
        <v>2</v>
      </c>
      <c r="E38" s="57">
        <f t="shared" si="0"/>
        <v>2</v>
      </c>
      <c r="F38" s="54">
        <v>1</v>
      </c>
      <c r="G38" s="55"/>
      <c r="H38" s="55">
        <v>1</v>
      </c>
      <c r="I38" s="55">
        <v>1</v>
      </c>
      <c r="J38" s="55"/>
      <c r="K38" s="55"/>
      <c r="L38" s="55"/>
      <c r="M38" s="39">
        <f t="shared" si="1"/>
        <v>1</v>
      </c>
      <c r="N38" s="71">
        <f t="shared" si="2"/>
        <v>1</v>
      </c>
      <c r="P38" s="28"/>
    </row>
    <row r="39" spans="1:16" ht="15" customHeight="1" x14ac:dyDescent="0.25">
      <c r="A39" s="25">
        <v>37</v>
      </c>
      <c r="B39" s="26" t="s">
        <v>56</v>
      </c>
      <c r="C39" s="58">
        <v>3</v>
      </c>
      <c r="D39" s="59"/>
      <c r="E39" s="60">
        <f t="shared" si="0"/>
        <v>3</v>
      </c>
      <c r="F39" s="65">
        <v>1</v>
      </c>
      <c r="G39" s="66"/>
      <c r="H39" s="66">
        <v>1</v>
      </c>
      <c r="I39" s="66">
        <v>1</v>
      </c>
      <c r="J39" s="66"/>
      <c r="K39" s="66"/>
      <c r="L39" s="66"/>
      <c r="M39" s="67">
        <f t="shared" si="1"/>
        <v>1</v>
      </c>
      <c r="N39" s="40">
        <f t="shared" si="2"/>
        <v>0</v>
      </c>
      <c r="P39" s="28"/>
    </row>
    <row r="40" spans="1:16" ht="15" customHeight="1" x14ac:dyDescent="0.25">
      <c r="A40" s="25">
        <v>38</v>
      </c>
      <c r="B40" s="26" t="s">
        <v>57</v>
      </c>
      <c r="C40" s="46">
        <v>3</v>
      </c>
      <c r="D40" s="43">
        <v>2</v>
      </c>
      <c r="E40" s="57">
        <f t="shared" si="0"/>
        <v>2.5</v>
      </c>
      <c r="F40" s="54">
        <v>3</v>
      </c>
      <c r="G40" s="55"/>
      <c r="H40" s="55">
        <v>1</v>
      </c>
      <c r="I40" s="55">
        <v>1</v>
      </c>
      <c r="J40" s="55"/>
      <c r="K40" s="55"/>
      <c r="L40" s="55"/>
      <c r="M40" s="39">
        <f t="shared" si="1"/>
        <v>1.6666666666666667</v>
      </c>
      <c r="N40" s="71">
        <f t="shared" si="2"/>
        <v>0.83333333333333337</v>
      </c>
    </row>
    <row r="41" spans="1:16" ht="15" customHeight="1" x14ac:dyDescent="0.25">
      <c r="A41" s="25">
        <v>39</v>
      </c>
      <c r="B41" s="26" t="s">
        <v>58</v>
      </c>
      <c r="C41" s="58">
        <v>2</v>
      </c>
      <c r="D41" s="59"/>
      <c r="E41" s="60">
        <f t="shared" si="0"/>
        <v>2</v>
      </c>
      <c r="F41" s="65">
        <v>1</v>
      </c>
      <c r="G41" s="66"/>
      <c r="H41" s="66">
        <v>1</v>
      </c>
      <c r="I41" s="66">
        <v>1</v>
      </c>
      <c r="J41" s="66"/>
      <c r="K41" s="66"/>
      <c r="L41" s="66"/>
      <c r="M41" s="67">
        <f t="shared" si="1"/>
        <v>1</v>
      </c>
      <c r="N41" s="40">
        <f t="shared" si="2"/>
        <v>1</v>
      </c>
    </row>
    <row r="42" spans="1:16" ht="15" customHeight="1" x14ac:dyDescent="0.25">
      <c r="A42" s="25">
        <v>40</v>
      </c>
      <c r="B42" s="26" t="s">
        <v>59</v>
      </c>
      <c r="C42" s="46">
        <v>3</v>
      </c>
      <c r="D42" s="43">
        <v>1</v>
      </c>
      <c r="E42" s="57">
        <f t="shared" si="0"/>
        <v>2</v>
      </c>
      <c r="F42" s="54">
        <v>1</v>
      </c>
      <c r="G42" s="55"/>
      <c r="H42" s="55">
        <v>1</v>
      </c>
      <c r="I42" s="55">
        <v>1</v>
      </c>
      <c r="J42" s="55"/>
      <c r="K42" s="55"/>
      <c r="L42" s="55"/>
      <c r="M42" s="39">
        <f t="shared" si="1"/>
        <v>1</v>
      </c>
      <c r="N42" s="71">
        <f t="shared" si="2"/>
        <v>1</v>
      </c>
    </row>
    <row r="43" spans="1:16" ht="15" customHeight="1" x14ac:dyDescent="0.25">
      <c r="A43" s="25">
        <v>41</v>
      </c>
      <c r="B43" s="26" t="s">
        <v>60</v>
      </c>
      <c r="C43" s="58">
        <v>3</v>
      </c>
      <c r="D43" s="59"/>
      <c r="E43" s="60">
        <f t="shared" si="0"/>
        <v>3</v>
      </c>
      <c r="F43" s="65">
        <v>1</v>
      </c>
      <c r="G43" s="66"/>
      <c r="H43" s="66">
        <v>1</v>
      </c>
      <c r="I43" s="66">
        <v>1</v>
      </c>
      <c r="J43" s="66"/>
      <c r="K43" s="66"/>
      <c r="L43" s="66"/>
      <c r="M43" s="67">
        <f t="shared" si="1"/>
        <v>1</v>
      </c>
      <c r="N43" s="40">
        <f t="shared" si="2"/>
        <v>0</v>
      </c>
    </row>
    <row r="44" spans="1:16" ht="15" customHeight="1" x14ac:dyDescent="0.25">
      <c r="A44" s="25">
        <v>42</v>
      </c>
      <c r="B44" s="26" t="s">
        <v>61</v>
      </c>
      <c r="C44" s="46">
        <v>1</v>
      </c>
      <c r="D44" s="43">
        <v>2</v>
      </c>
      <c r="E44" s="57">
        <f t="shared" si="0"/>
        <v>1.5</v>
      </c>
      <c r="F44" s="54">
        <v>1</v>
      </c>
      <c r="G44" s="55"/>
      <c r="H44" s="55">
        <v>1</v>
      </c>
      <c r="I44" s="55">
        <v>1</v>
      </c>
      <c r="J44" s="55"/>
      <c r="K44" s="55"/>
      <c r="L44" s="55"/>
      <c r="M44" s="39">
        <f t="shared" si="1"/>
        <v>1</v>
      </c>
      <c r="N44" s="71">
        <f t="shared" si="2"/>
        <v>1.5</v>
      </c>
    </row>
    <row r="45" spans="1:16" ht="15" customHeight="1" x14ac:dyDescent="0.25">
      <c r="A45" s="25">
        <v>43</v>
      </c>
      <c r="B45" s="26" t="s">
        <v>62</v>
      </c>
      <c r="C45" s="58"/>
      <c r="D45" s="59">
        <v>2</v>
      </c>
      <c r="E45" s="60">
        <f t="shared" si="0"/>
        <v>2</v>
      </c>
      <c r="F45" s="65">
        <v>3</v>
      </c>
      <c r="G45" s="66"/>
      <c r="H45" s="66">
        <v>1</v>
      </c>
      <c r="I45" s="66">
        <v>1</v>
      </c>
      <c r="J45" s="66"/>
      <c r="K45" s="66"/>
      <c r="L45" s="66"/>
      <c r="M45" s="67">
        <f t="shared" si="1"/>
        <v>1.6666666666666667</v>
      </c>
      <c r="N45" s="40">
        <f t="shared" si="2"/>
        <v>1.2018504251546631</v>
      </c>
    </row>
    <row r="46" spans="1:16" ht="15" customHeight="1" x14ac:dyDescent="0.25">
      <c r="A46" s="25">
        <v>44</v>
      </c>
      <c r="B46" s="26" t="s">
        <v>63</v>
      </c>
      <c r="C46" s="46">
        <v>2</v>
      </c>
      <c r="D46" s="43">
        <v>1</v>
      </c>
      <c r="E46" s="57">
        <f t="shared" si="0"/>
        <v>1.5</v>
      </c>
      <c r="F46" s="54">
        <v>2</v>
      </c>
      <c r="G46" s="55"/>
      <c r="H46" s="55">
        <v>1</v>
      </c>
      <c r="I46" s="55">
        <v>1</v>
      </c>
      <c r="J46" s="55"/>
      <c r="K46" s="55"/>
      <c r="L46" s="55"/>
      <c r="M46" s="39">
        <f t="shared" si="1"/>
        <v>1.3333333333333333</v>
      </c>
      <c r="N46" s="71">
        <f t="shared" si="2"/>
        <v>1.5365907428821479</v>
      </c>
    </row>
    <row r="47" spans="1:16" ht="15" customHeight="1" x14ac:dyDescent="0.25">
      <c r="A47" s="25">
        <v>45</v>
      </c>
      <c r="B47" s="26" t="s">
        <v>64</v>
      </c>
      <c r="C47" s="58"/>
      <c r="D47" s="59"/>
      <c r="E47" s="60">
        <f t="shared" si="0"/>
        <v>2</v>
      </c>
      <c r="F47" s="65">
        <v>2</v>
      </c>
      <c r="G47" s="66"/>
      <c r="H47" s="66">
        <v>1</v>
      </c>
      <c r="I47" s="66">
        <v>1</v>
      </c>
      <c r="J47" s="66"/>
      <c r="K47" s="66"/>
      <c r="L47" s="66"/>
      <c r="M47" s="67">
        <f t="shared" si="1"/>
        <v>1.3333333333333333</v>
      </c>
      <c r="N47" s="40">
        <f t="shared" si="2"/>
        <v>1.0540925533894598</v>
      </c>
    </row>
    <row r="48" spans="1:16" ht="15" customHeight="1" x14ac:dyDescent="0.25">
      <c r="A48" s="25">
        <v>46</v>
      </c>
      <c r="B48" s="26" t="s">
        <v>65</v>
      </c>
      <c r="C48" s="46">
        <v>3</v>
      </c>
      <c r="D48" s="43">
        <v>2</v>
      </c>
      <c r="E48" s="57">
        <f t="shared" si="0"/>
        <v>2.5</v>
      </c>
      <c r="F48" s="54">
        <v>1</v>
      </c>
      <c r="G48" s="55"/>
      <c r="H48" s="55">
        <v>1</v>
      </c>
      <c r="I48" s="55">
        <v>1</v>
      </c>
      <c r="J48" s="55"/>
      <c r="K48" s="55"/>
      <c r="L48" s="55"/>
      <c r="M48" s="39">
        <f t="shared" si="1"/>
        <v>1</v>
      </c>
      <c r="N48" s="71">
        <f t="shared" si="2"/>
        <v>0.5</v>
      </c>
    </row>
    <row r="49" spans="1:14" ht="15" customHeight="1" x14ac:dyDescent="0.25">
      <c r="A49" s="25">
        <v>47</v>
      </c>
      <c r="B49" s="26" t="s">
        <v>66</v>
      </c>
      <c r="C49" s="58">
        <v>3</v>
      </c>
      <c r="D49" s="59"/>
      <c r="E49" s="60">
        <f t="shared" si="0"/>
        <v>3</v>
      </c>
      <c r="F49" s="65">
        <v>3</v>
      </c>
      <c r="G49" s="66"/>
      <c r="H49" s="66">
        <v>1</v>
      </c>
      <c r="I49" s="66">
        <v>1</v>
      </c>
      <c r="J49" s="66"/>
      <c r="K49" s="66"/>
      <c r="L49" s="66"/>
      <c r="M49" s="67">
        <f t="shared" si="1"/>
        <v>1.6666666666666667</v>
      </c>
      <c r="N49" s="40">
        <f t="shared" si="2"/>
        <v>0.66666666666666674</v>
      </c>
    </row>
    <row r="50" spans="1:14" ht="15" customHeight="1" x14ac:dyDescent="0.25">
      <c r="A50" s="25">
        <v>48</v>
      </c>
      <c r="B50" s="26" t="s">
        <v>67</v>
      </c>
      <c r="C50" s="46">
        <v>3</v>
      </c>
      <c r="D50" s="43">
        <v>3</v>
      </c>
      <c r="E50" s="57">
        <f t="shared" si="0"/>
        <v>3</v>
      </c>
      <c r="F50" s="54">
        <v>1</v>
      </c>
      <c r="G50" s="55"/>
      <c r="H50" s="55">
        <v>3</v>
      </c>
      <c r="I50" s="55">
        <v>3</v>
      </c>
      <c r="J50" s="55"/>
      <c r="K50" s="55"/>
      <c r="L50" s="55"/>
      <c r="M50" s="39">
        <f t="shared" si="1"/>
        <v>2.3333333333333335</v>
      </c>
      <c r="N50" s="71">
        <f t="shared" si="2"/>
        <v>1.3333333333333335</v>
      </c>
    </row>
    <row r="51" spans="1:14" ht="15" customHeight="1" thickBot="1" x14ac:dyDescent="0.3">
      <c r="A51" s="30">
        <v>49</v>
      </c>
      <c r="B51" s="31" t="s">
        <v>68</v>
      </c>
      <c r="C51" s="62">
        <v>3</v>
      </c>
      <c r="D51" s="63">
        <v>3</v>
      </c>
      <c r="E51" s="64">
        <f t="shared" si="0"/>
        <v>3</v>
      </c>
      <c r="F51" s="68">
        <v>2</v>
      </c>
      <c r="G51" s="69"/>
      <c r="H51" s="69">
        <v>1</v>
      </c>
      <c r="I51" s="69">
        <v>2</v>
      </c>
      <c r="J51" s="69"/>
      <c r="K51" s="69"/>
      <c r="L51" s="69"/>
      <c r="M51" s="70">
        <f t="shared" si="1"/>
        <v>1.6666666666666667</v>
      </c>
      <c r="N51" s="41">
        <f t="shared" si="2"/>
        <v>0.66666666666666674</v>
      </c>
    </row>
    <row r="52" spans="1:14" ht="15" customHeight="1" x14ac:dyDescent="0.25">
      <c r="B52" s="33"/>
      <c r="C52" s="48"/>
      <c r="D52" s="49"/>
      <c r="E52" s="34"/>
    </row>
    <row r="53" spans="1:14" ht="15" customHeight="1" x14ac:dyDescent="0.25">
      <c r="B53" s="33"/>
      <c r="C53" s="48"/>
      <c r="D53" s="49"/>
      <c r="E53" s="34"/>
    </row>
    <row r="54" spans="1:14" ht="15" customHeight="1" x14ac:dyDescent="0.25">
      <c r="B54" s="33"/>
      <c r="C54" s="48"/>
      <c r="D54" s="49"/>
      <c r="E54" s="34"/>
      <c r="N54" s="42"/>
    </row>
    <row r="55" spans="1:14" ht="15" customHeight="1" x14ac:dyDescent="0.25">
      <c r="B55" s="33"/>
      <c r="C55" s="48"/>
    </row>
    <row r="56" spans="1:14" ht="15" customHeight="1" x14ac:dyDescent="0.25">
      <c r="B56" s="33"/>
      <c r="C56" s="48"/>
    </row>
    <row r="57" spans="1:14" ht="15" customHeight="1" x14ac:dyDescent="0.25">
      <c r="B57" s="33"/>
      <c r="C57" s="48"/>
    </row>
    <row r="58" spans="1:14" ht="15" customHeight="1" x14ac:dyDescent="0.25">
      <c r="B58" s="33"/>
      <c r="C58" s="48"/>
    </row>
    <row r="59" spans="1:14" ht="15" customHeight="1" x14ac:dyDescent="0.25">
      <c r="B59" s="33"/>
      <c r="C59" s="48"/>
    </row>
    <row r="60" spans="1:14" ht="15" customHeight="1" x14ac:dyDescent="0.25">
      <c r="B60" s="33"/>
      <c r="C60" s="48"/>
    </row>
    <row r="61" spans="1:14" ht="15" customHeight="1" x14ac:dyDescent="0.25">
      <c r="B61" s="33"/>
      <c r="C61" s="48"/>
    </row>
    <row r="62" spans="1:14" ht="15" customHeight="1" x14ac:dyDescent="0.25">
      <c r="B62" s="33"/>
      <c r="C62" s="48"/>
    </row>
    <row r="63" spans="1:14" ht="15" customHeight="1" x14ac:dyDescent="0.25">
      <c r="B63" s="33"/>
      <c r="C63" s="48"/>
    </row>
    <row r="64" spans="1:14" ht="15" customHeight="1" x14ac:dyDescent="0.25">
      <c r="B64" s="33"/>
      <c r="C64" s="48"/>
    </row>
    <row r="65" spans="2:3" ht="15" customHeight="1" x14ac:dyDescent="0.25">
      <c r="B65" s="33"/>
      <c r="C65" s="48"/>
    </row>
    <row r="66" spans="2:3" ht="15" customHeight="1" x14ac:dyDescent="0.25">
      <c r="B66" s="33"/>
      <c r="C66" s="48"/>
    </row>
    <row r="67" spans="2:3" ht="15" customHeight="1" x14ac:dyDescent="0.25">
      <c r="B67" s="33"/>
      <c r="C67" s="48"/>
    </row>
    <row r="68" spans="2:3" ht="15" customHeight="1" x14ac:dyDescent="0.25">
      <c r="B68" s="33"/>
      <c r="C68" s="48"/>
    </row>
    <row r="69" spans="2:3" ht="15" customHeight="1" x14ac:dyDescent="0.25">
      <c r="B69" s="33"/>
      <c r="C69" s="48"/>
    </row>
    <row r="70" spans="2:3" ht="15" customHeight="1" x14ac:dyDescent="0.25">
      <c r="B70" s="33"/>
      <c r="C70" s="48"/>
    </row>
    <row r="71" spans="2:3" ht="15" customHeight="1" x14ac:dyDescent="0.25">
      <c r="B71" s="33"/>
      <c r="C71" s="48"/>
    </row>
    <row r="72" spans="2:3" ht="15" customHeight="1" x14ac:dyDescent="0.25">
      <c r="B72" s="33"/>
      <c r="C72" s="48"/>
    </row>
    <row r="73" spans="2:3" ht="15" customHeight="1" x14ac:dyDescent="0.25">
      <c r="B73" s="33"/>
      <c r="C73" s="48"/>
    </row>
    <row r="74" spans="2:3" ht="15" customHeight="1" x14ac:dyDescent="0.25">
      <c r="B74" s="33"/>
      <c r="C74" s="48"/>
    </row>
    <row r="75" spans="2:3" ht="15" customHeight="1" x14ac:dyDescent="0.25">
      <c r="B75" s="33"/>
      <c r="C75" s="48"/>
    </row>
    <row r="76" spans="2:3" ht="15" customHeight="1" x14ac:dyDescent="0.25">
      <c r="B76" s="33"/>
      <c r="C76" s="48"/>
    </row>
    <row r="77" spans="2:3" ht="15" customHeight="1" x14ac:dyDescent="0.25">
      <c r="B77" s="33"/>
      <c r="C77" s="48"/>
    </row>
    <row r="78" spans="2:3" ht="15" customHeight="1" x14ac:dyDescent="0.25">
      <c r="B78" s="33"/>
      <c r="C78" s="48"/>
    </row>
    <row r="79" spans="2:3" ht="15" customHeight="1" x14ac:dyDescent="0.25">
      <c r="B79" s="33"/>
      <c r="C79" s="48"/>
    </row>
    <row r="80" spans="2:3" ht="15" customHeight="1" x14ac:dyDescent="0.25">
      <c r="B80" s="33"/>
      <c r="C80" s="48"/>
    </row>
    <row r="81" spans="2:3" ht="15" customHeight="1" x14ac:dyDescent="0.25">
      <c r="B81" s="33"/>
      <c r="C81" s="48"/>
    </row>
    <row r="82" spans="2:3" ht="15" customHeight="1" x14ac:dyDescent="0.25">
      <c r="B82" s="33"/>
      <c r="C82" s="48"/>
    </row>
    <row r="83" spans="2:3" ht="15" customHeight="1" x14ac:dyDescent="0.25">
      <c r="B83" s="33"/>
      <c r="C83" s="48"/>
    </row>
    <row r="84" spans="2:3" ht="15" customHeight="1" x14ac:dyDescent="0.25">
      <c r="B84" s="33"/>
      <c r="C84" s="48"/>
    </row>
    <row r="85" spans="2:3" ht="15" customHeight="1" x14ac:dyDescent="0.25">
      <c r="B85" s="33"/>
      <c r="C85" s="48"/>
    </row>
    <row r="86" spans="2:3" ht="15" customHeight="1" x14ac:dyDescent="0.25">
      <c r="B86" s="33"/>
      <c r="C86" s="48"/>
    </row>
    <row r="87" spans="2:3" ht="15" customHeight="1" x14ac:dyDescent="0.25">
      <c r="B87" s="33"/>
      <c r="C87" s="48"/>
    </row>
    <row r="88" spans="2:3" ht="15" customHeight="1" x14ac:dyDescent="0.25">
      <c r="B88" s="33"/>
      <c r="C88" s="48"/>
    </row>
    <row r="89" spans="2:3" ht="15" customHeight="1" x14ac:dyDescent="0.25">
      <c r="B89" s="33"/>
      <c r="C89" s="48"/>
    </row>
    <row r="90" spans="2:3" ht="15" customHeight="1" x14ac:dyDescent="0.25">
      <c r="B90" s="33"/>
      <c r="C90" s="48"/>
    </row>
    <row r="91" spans="2:3" ht="15" customHeight="1" x14ac:dyDescent="0.25">
      <c r="B91" s="33"/>
      <c r="C91" s="48"/>
    </row>
    <row r="92" spans="2:3" ht="15" customHeight="1" x14ac:dyDescent="0.25">
      <c r="B92" s="33"/>
      <c r="C92" s="48"/>
    </row>
    <row r="93" spans="2:3" ht="15" customHeight="1" x14ac:dyDescent="0.25">
      <c r="B93" s="33"/>
      <c r="C93" s="48"/>
    </row>
    <row r="94" spans="2:3" ht="15" customHeight="1" x14ac:dyDescent="0.25">
      <c r="B94" s="33"/>
      <c r="C94" s="48"/>
    </row>
    <row r="95" spans="2:3" ht="15" customHeight="1" x14ac:dyDescent="0.25">
      <c r="B95" s="33"/>
      <c r="C95" s="48"/>
    </row>
    <row r="96" spans="2:3" ht="15" customHeight="1" x14ac:dyDescent="0.25">
      <c r="B96" s="33"/>
      <c r="C96" s="48"/>
    </row>
    <row r="97" spans="2:3" ht="15" customHeight="1" x14ac:dyDescent="0.25">
      <c r="B97" s="33"/>
      <c r="C97" s="48"/>
    </row>
    <row r="98" spans="2:3" ht="15" customHeight="1" x14ac:dyDescent="0.25">
      <c r="B98" s="33"/>
      <c r="C98" s="48"/>
    </row>
    <row r="99" spans="2:3" ht="15" customHeight="1" x14ac:dyDescent="0.25">
      <c r="B99" s="33"/>
      <c r="C99" s="48"/>
    </row>
    <row r="100" spans="2:3" ht="15" customHeight="1" x14ac:dyDescent="0.25">
      <c r="B100" s="33"/>
      <c r="C100" s="48"/>
    </row>
    <row r="101" spans="2:3" ht="15" customHeight="1" x14ac:dyDescent="0.25">
      <c r="B101" s="33"/>
      <c r="C101" s="48"/>
    </row>
    <row r="102" spans="2:3" ht="15" customHeight="1" x14ac:dyDescent="0.25">
      <c r="B102" s="33"/>
      <c r="C102" s="48"/>
    </row>
    <row r="103" spans="2:3" ht="15" customHeight="1" x14ac:dyDescent="0.25">
      <c r="B103" s="33"/>
      <c r="C103" s="48"/>
    </row>
    <row r="104" spans="2:3" ht="15" customHeight="1" x14ac:dyDescent="0.25">
      <c r="B104" s="33"/>
      <c r="C104" s="48"/>
    </row>
    <row r="105" spans="2:3" ht="15" customHeight="1" x14ac:dyDescent="0.25">
      <c r="B105" s="33"/>
      <c r="C105" s="48"/>
    </row>
    <row r="106" spans="2:3" ht="15" customHeight="1" x14ac:dyDescent="0.25">
      <c r="B106" s="33"/>
      <c r="C106" s="48"/>
    </row>
    <row r="107" spans="2:3" ht="15" customHeight="1" x14ac:dyDescent="0.25">
      <c r="B107" s="33"/>
      <c r="C107" s="48"/>
    </row>
    <row r="108" spans="2:3" ht="15" customHeight="1" x14ac:dyDescent="0.25">
      <c r="B108" s="33"/>
      <c r="C108" s="48"/>
    </row>
    <row r="109" spans="2:3" ht="15" customHeight="1" x14ac:dyDescent="0.25">
      <c r="B109" s="33"/>
      <c r="C109" s="48"/>
    </row>
    <row r="110" spans="2:3" ht="15" customHeight="1" x14ac:dyDescent="0.25">
      <c r="B110" s="33"/>
      <c r="C110" s="48"/>
    </row>
    <row r="111" spans="2:3" ht="15" customHeight="1" x14ac:dyDescent="0.25">
      <c r="B111" s="33"/>
      <c r="C111" s="48"/>
    </row>
    <row r="112" spans="2:3" ht="15" customHeight="1" x14ac:dyDescent="0.25">
      <c r="B112" s="33"/>
      <c r="C112" s="48"/>
    </row>
    <row r="113" spans="2:3" ht="15" customHeight="1" x14ac:dyDescent="0.25">
      <c r="B113" s="33"/>
      <c r="C113" s="48"/>
    </row>
    <row r="114" spans="2:3" ht="15" customHeight="1" x14ac:dyDescent="0.25">
      <c r="B114" s="33"/>
      <c r="C114" s="48"/>
    </row>
    <row r="115" spans="2:3" ht="15" customHeight="1" x14ac:dyDescent="0.25">
      <c r="B115" s="33"/>
      <c r="C115" s="48"/>
    </row>
    <row r="116" spans="2:3" ht="15" customHeight="1" x14ac:dyDescent="0.25">
      <c r="B116" s="33"/>
      <c r="C116" s="48"/>
    </row>
    <row r="117" spans="2:3" ht="15" customHeight="1" x14ac:dyDescent="0.25">
      <c r="B117" s="33"/>
      <c r="C117" s="48"/>
    </row>
    <row r="118" spans="2:3" ht="15" customHeight="1" x14ac:dyDescent="0.25">
      <c r="B118" s="33"/>
      <c r="C118" s="48"/>
    </row>
    <row r="119" spans="2:3" ht="15" customHeight="1" x14ac:dyDescent="0.25">
      <c r="B119" s="33"/>
      <c r="C119" s="48"/>
    </row>
    <row r="120" spans="2:3" ht="15" customHeight="1" x14ac:dyDescent="0.25">
      <c r="B120" s="33"/>
      <c r="C120" s="48"/>
    </row>
    <row r="121" spans="2:3" ht="15" customHeight="1" x14ac:dyDescent="0.25">
      <c r="B121" s="33"/>
      <c r="C121" s="48"/>
    </row>
    <row r="122" spans="2:3" ht="15" customHeight="1" x14ac:dyDescent="0.25">
      <c r="B122" s="33"/>
      <c r="C122" s="48"/>
    </row>
    <row r="123" spans="2:3" ht="15" customHeight="1" x14ac:dyDescent="0.25">
      <c r="B123" s="33"/>
      <c r="C123" s="48"/>
    </row>
    <row r="124" spans="2:3" ht="15" customHeight="1" x14ac:dyDescent="0.25">
      <c r="B124" s="33"/>
      <c r="C124" s="48"/>
    </row>
    <row r="125" spans="2:3" ht="15" customHeight="1" x14ac:dyDescent="0.25">
      <c r="B125" s="33"/>
      <c r="C125" s="48"/>
    </row>
    <row r="126" spans="2:3" ht="15" customHeight="1" x14ac:dyDescent="0.25">
      <c r="B126" s="33"/>
      <c r="C126" s="48"/>
    </row>
    <row r="127" spans="2:3" ht="15" customHeight="1" x14ac:dyDescent="0.25">
      <c r="B127" s="33"/>
      <c r="C127" s="48"/>
    </row>
    <row r="128" spans="2:3" ht="15" customHeight="1" x14ac:dyDescent="0.25">
      <c r="B128" s="33"/>
      <c r="C128" s="48"/>
    </row>
    <row r="129" spans="2:3" ht="15" customHeight="1" x14ac:dyDescent="0.25">
      <c r="B129" s="33"/>
      <c r="C129" s="48"/>
    </row>
    <row r="130" spans="2:3" ht="15" customHeight="1" x14ac:dyDescent="0.25">
      <c r="B130" s="33"/>
      <c r="C130" s="48"/>
    </row>
    <row r="131" spans="2:3" ht="15" customHeight="1" x14ac:dyDescent="0.25">
      <c r="B131" s="33"/>
      <c r="C131" s="48"/>
    </row>
    <row r="132" spans="2:3" ht="15" customHeight="1" x14ac:dyDescent="0.25">
      <c r="B132" s="33"/>
      <c r="C132" s="48"/>
    </row>
  </sheetData>
  <mergeCells count="5">
    <mergeCell ref="A1:A2"/>
    <mergeCell ref="B1:B2"/>
    <mergeCell ref="C1:E1"/>
    <mergeCell ref="F1:M1"/>
    <mergeCell ref="N1:N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338FB-BDEA-4F27-AD31-A46B63164E34}">
  <sheetPr>
    <tabColor rgb="FF00B050"/>
  </sheetPr>
  <dimension ref="A1:AH51"/>
  <sheetViews>
    <sheetView zoomScale="70" zoomScaleNormal="70" workbookViewId="0">
      <selection activeCell="H2" sqref="H2"/>
    </sheetView>
  </sheetViews>
  <sheetFormatPr defaultRowHeight="15" x14ac:dyDescent="0.25"/>
  <cols>
    <col min="1" max="1" width="15.7109375" style="10" customWidth="1"/>
    <col min="2" max="2" width="25.5703125" style="11" customWidth="1"/>
    <col min="3" max="3" width="18.5703125" style="10" customWidth="1"/>
    <col min="4" max="4" width="17.42578125" style="10" customWidth="1"/>
    <col min="5" max="5" width="19" style="10" customWidth="1"/>
    <col min="6" max="6" width="15.28515625" style="10" customWidth="1"/>
    <col min="7" max="7" width="15" style="10" customWidth="1"/>
    <col min="8" max="8" width="30.7109375" style="3" customWidth="1"/>
    <col min="9" max="9" width="17.28515625" style="3" customWidth="1"/>
    <col min="10" max="10" width="19.7109375" style="3" customWidth="1"/>
    <col min="11" max="11" width="18.42578125" style="3" customWidth="1"/>
    <col min="12" max="12" width="15.42578125" style="3" customWidth="1"/>
    <col min="13" max="13" width="15.28515625" style="3" customWidth="1"/>
    <col min="14" max="20" width="9.140625" style="3"/>
    <col min="21" max="21" width="12.85546875" style="3" customWidth="1"/>
    <col min="22" max="33" width="9.140625" style="3"/>
    <col min="34" max="34" width="13" style="3" bestFit="1" customWidth="1"/>
    <col min="35" max="35" width="9.140625" style="3"/>
    <col min="36" max="36" width="10.140625" style="3" bestFit="1" customWidth="1"/>
    <col min="37" max="16384" width="9.140625" style="3"/>
  </cols>
  <sheetData>
    <row r="1" spans="1:34" s="2" customFormat="1" ht="38.25" thickBot="1" x14ac:dyDescent="0.35">
      <c r="A1" s="76" t="s">
        <v>13</v>
      </c>
      <c r="B1" s="76" t="s">
        <v>112</v>
      </c>
      <c r="C1" s="75" t="s">
        <v>89</v>
      </c>
      <c r="D1" s="75" t="s">
        <v>94</v>
      </c>
      <c r="E1" s="76" t="s">
        <v>12</v>
      </c>
      <c r="F1" s="83" t="s">
        <v>87</v>
      </c>
      <c r="G1" s="9" t="s">
        <v>73</v>
      </c>
      <c r="H1" s="84"/>
      <c r="I1" s="12" t="s">
        <v>90</v>
      </c>
      <c r="J1" s="13" t="s">
        <v>2</v>
      </c>
      <c r="L1" s="12" t="s">
        <v>115</v>
      </c>
      <c r="M1" s="13" t="s">
        <v>116</v>
      </c>
    </row>
    <row r="2" spans="1:34" ht="17.100000000000001" customHeight="1" x14ac:dyDescent="0.3">
      <c r="A2" s="77">
        <v>1</v>
      </c>
      <c r="B2" s="80" t="str">
        <f>'Species &amp; Attributes'!B3</f>
        <v>Atlantic Spadefish</v>
      </c>
      <c r="C2" s="72">
        <f>'Species &amp; Attributes'!E3</f>
        <v>3</v>
      </c>
      <c r="D2" s="72">
        <f>'Species &amp; Attributes'!M3</f>
        <v>1</v>
      </c>
      <c r="E2" s="72">
        <f>'Species &amp; Attributes'!N3</f>
        <v>0</v>
      </c>
      <c r="F2" s="77" t="str">
        <f>IF((E2&lt;=1),"Low",(IF((E2&lt;=2),"Moderate","High")))</f>
        <v>Low</v>
      </c>
      <c r="G2" s="16" t="str">
        <f>IF((E2&lt;=1),"High",(IF((E2&lt;=2),"Moderate","Low")))</f>
        <v>High</v>
      </c>
      <c r="H2" s="1"/>
      <c r="I2" s="56" t="s">
        <v>114</v>
      </c>
      <c r="J2" s="18" t="s">
        <v>17</v>
      </c>
      <c r="L2" s="56" t="s">
        <v>114</v>
      </c>
      <c r="M2" s="18" t="s">
        <v>16</v>
      </c>
    </row>
    <row r="3" spans="1:34" ht="17.100000000000001" customHeight="1" x14ac:dyDescent="0.25">
      <c r="A3" s="78">
        <v>2</v>
      </c>
      <c r="B3" s="81" t="str">
        <f>'Species &amp; Attributes'!B4</f>
        <v>Bar Jack</v>
      </c>
      <c r="C3" s="73">
        <f>'Species &amp; Attributes'!E4</f>
        <v>2</v>
      </c>
      <c r="D3" s="73">
        <f>'Species &amp; Attributes'!M4</f>
        <v>1</v>
      </c>
      <c r="E3" s="73">
        <f>'Species &amp; Attributes'!N4</f>
        <v>1</v>
      </c>
      <c r="F3" s="78" t="str">
        <f t="shared" ref="F3:F50" si="0">IF((E3&lt;=1),"Low",(IF((E3&lt;=2),"Moderate","High")))</f>
        <v>Low</v>
      </c>
      <c r="G3" s="16" t="str">
        <f t="shared" ref="G3:G50" si="1">IF((E3&lt;=1),"High",(IF((E3&lt;=2),"Moderate","Low")))</f>
        <v>High</v>
      </c>
      <c r="I3" s="19" t="s">
        <v>129</v>
      </c>
      <c r="J3" s="20" t="s">
        <v>18</v>
      </c>
      <c r="L3" s="19" t="s">
        <v>129</v>
      </c>
      <c r="M3" s="20" t="s">
        <v>18</v>
      </c>
    </row>
    <row r="4" spans="1:34" ht="17.100000000000001" customHeight="1" thickBot="1" x14ac:dyDescent="0.3">
      <c r="A4" s="78">
        <v>3</v>
      </c>
      <c r="B4" s="81" t="str">
        <f>'Species &amp; Attributes'!B5</f>
        <v>Black Grouper</v>
      </c>
      <c r="C4" s="73">
        <f>'Species &amp; Attributes'!E5</f>
        <v>1</v>
      </c>
      <c r="D4" s="73">
        <f>'Species &amp; Attributes'!M5</f>
        <v>1</v>
      </c>
      <c r="E4" s="73">
        <f>'Species &amp; Attributes'!N5</f>
        <v>2</v>
      </c>
      <c r="F4" s="78" t="str">
        <f t="shared" si="0"/>
        <v>Moderate</v>
      </c>
      <c r="G4" s="16" t="str">
        <f t="shared" si="1"/>
        <v>Moderate</v>
      </c>
      <c r="I4" s="21" t="s">
        <v>130</v>
      </c>
      <c r="J4" s="22" t="s">
        <v>16</v>
      </c>
      <c r="L4" s="21" t="s">
        <v>130</v>
      </c>
      <c r="M4" s="22" t="s">
        <v>17</v>
      </c>
      <c r="AH4" s="6"/>
    </row>
    <row r="5" spans="1:34" ht="17.100000000000001" customHeight="1" x14ac:dyDescent="0.25">
      <c r="A5" s="78">
        <v>4</v>
      </c>
      <c r="B5" s="81" t="str">
        <f>'Species &amp; Attributes'!B6</f>
        <v>Black Sea Bass</v>
      </c>
      <c r="C5" s="73">
        <f>'Species &amp; Attributes'!E6</f>
        <v>2.5</v>
      </c>
      <c r="D5" s="73">
        <f>'Species &amp; Attributes'!M6</f>
        <v>1.75</v>
      </c>
      <c r="E5" s="73">
        <f>'Species &amp; Attributes'!N6</f>
        <v>0.90138781886599728</v>
      </c>
      <c r="F5" s="78" t="str">
        <f t="shared" si="0"/>
        <v>Low</v>
      </c>
      <c r="G5" s="16" t="str">
        <f t="shared" si="1"/>
        <v>High</v>
      </c>
      <c r="AH5" s="6"/>
    </row>
    <row r="6" spans="1:34" ht="17.100000000000001" customHeight="1" x14ac:dyDescent="0.25">
      <c r="A6" s="78">
        <v>5</v>
      </c>
      <c r="B6" s="81" t="str">
        <f>'Species &amp; Attributes'!B7</f>
        <v>Blueline Tilefish</v>
      </c>
      <c r="C6" s="73">
        <f>'Species &amp; Attributes'!E7</f>
        <v>1.5</v>
      </c>
      <c r="D6" s="73">
        <f>'Species &amp; Attributes'!M7</f>
        <v>1.8</v>
      </c>
      <c r="E6" s="73">
        <f>'Species &amp; Attributes'!N7</f>
        <v>1.7</v>
      </c>
      <c r="F6" s="78" t="str">
        <f t="shared" si="0"/>
        <v>Moderate</v>
      </c>
      <c r="G6" s="16" t="str">
        <f t="shared" si="1"/>
        <v>Moderate</v>
      </c>
      <c r="AH6" s="6"/>
    </row>
    <row r="7" spans="1:34" ht="17.100000000000001" customHeight="1" x14ac:dyDescent="0.25">
      <c r="A7" s="78">
        <v>6</v>
      </c>
      <c r="B7" s="81" t="str">
        <f>'Species &amp; Attributes'!B8</f>
        <v>Gag</v>
      </c>
      <c r="C7" s="73">
        <f>'Species &amp; Attributes'!E8</f>
        <v>1.5</v>
      </c>
      <c r="D7" s="73">
        <f>'Species &amp; Attributes'!M8</f>
        <v>1.5</v>
      </c>
      <c r="E7" s="73">
        <f>'Species &amp; Attributes'!N8</f>
        <v>1.5811388300841898</v>
      </c>
      <c r="F7" s="78" t="str">
        <f t="shared" si="0"/>
        <v>Moderate</v>
      </c>
      <c r="G7" s="16" t="str">
        <f t="shared" si="1"/>
        <v>Moderate</v>
      </c>
      <c r="AH7" s="6"/>
    </row>
    <row r="8" spans="1:34" ht="17.100000000000001" customHeight="1" x14ac:dyDescent="0.25">
      <c r="A8" s="78">
        <v>7</v>
      </c>
      <c r="B8" s="81" t="str">
        <f>'Species &amp; Attributes'!B9</f>
        <v>Golden Tilefish</v>
      </c>
      <c r="C8" s="73">
        <f>'Species &amp; Attributes'!E9</f>
        <v>1.5</v>
      </c>
      <c r="D8" s="73">
        <f>'Species &amp; Attributes'!M9</f>
        <v>1.5</v>
      </c>
      <c r="E8" s="73">
        <f>'Species &amp; Attributes'!N9</f>
        <v>1.5811388300841898</v>
      </c>
      <c r="F8" s="78" t="str">
        <f t="shared" si="0"/>
        <v>Moderate</v>
      </c>
      <c r="G8" s="16" t="str">
        <f t="shared" si="1"/>
        <v>Moderate</v>
      </c>
      <c r="AH8" s="6"/>
    </row>
    <row r="9" spans="1:34" ht="17.100000000000001" customHeight="1" x14ac:dyDescent="0.25">
      <c r="A9" s="78">
        <v>8</v>
      </c>
      <c r="B9" s="81" t="str">
        <f>'Species &amp; Attributes'!B10</f>
        <v>Gray Triggerfish</v>
      </c>
      <c r="C9" s="73">
        <f>'Species &amp; Attributes'!E10</f>
        <v>2.5</v>
      </c>
      <c r="D9" s="73">
        <f>'Species &amp; Attributes'!M10</f>
        <v>1.3333333333333333</v>
      </c>
      <c r="E9" s="73">
        <f>'Species &amp; Attributes'!N10</f>
        <v>0.60092521257733145</v>
      </c>
      <c r="F9" s="78" t="str">
        <f t="shared" si="0"/>
        <v>Low</v>
      </c>
      <c r="G9" s="16" t="str">
        <f t="shared" si="1"/>
        <v>High</v>
      </c>
      <c r="AH9" s="6"/>
    </row>
    <row r="10" spans="1:34" ht="17.100000000000001" customHeight="1" x14ac:dyDescent="0.25">
      <c r="A10" s="78">
        <v>9</v>
      </c>
      <c r="B10" s="81" t="str">
        <f>'Species &amp; Attributes'!B11</f>
        <v>Greater Amberjack</v>
      </c>
      <c r="C10" s="73">
        <f>'Species &amp; Attributes'!E11</f>
        <v>2.5</v>
      </c>
      <c r="D10" s="73">
        <f>'Species &amp; Attributes'!M11</f>
        <v>1.25</v>
      </c>
      <c r="E10" s="73">
        <f>'Species &amp; Attributes'!N11</f>
        <v>0.55901699437494745</v>
      </c>
      <c r="F10" s="78" t="str">
        <f t="shared" si="0"/>
        <v>Low</v>
      </c>
      <c r="G10" s="16" t="str">
        <f t="shared" si="1"/>
        <v>High</v>
      </c>
    </row>
    <row r="11" spans="1:34" ht="17.100000000000001" customHeight="1" x14ac:dyDescent="0.25">
      <c r="A11" s="78">
        <v>10</v>
      </c>
      <c r="B11" s="81" t="str">
        <f>'Species &amp; Attributes'!B12</f>
        <v>FLK/EFL Hogfish</v>
      </c>
      <c r="C11" s="73">
        <f>'Species &amp; Attributes'!E12</f>
        <v>1</v>
      </c>
      <c r="D11" s="73">
        <f>'Species &amp; Attributes'!M12</f>
        <v>1.5</v>
      </c>
      <c r="E11" s="73">
        <f>'Species &amp; Attributes'!N12</f>
        <v>2.0615528128088303</v>
      </c>
      <c r="F11" s="78" t="str">
        <f t="shared" si="0"/>
        <v>High</v>
      </c>
      <c r="G11" s="16" t="str">
        <f t="shared" si="1"/>
        <v>Low</v>
      </c>
    </row>
    <row r="12" spans="1:34" ht="17.100000000000001" customHeight="1" x14ac:dyDescent="0.25">
      <c r="A12" s="78">
        <v>11</v>
      </c>
      <c r="B12" s="81" t="str">
        <f>'Species &amp; Attributes'!B13</f>
        <v>GA-NC Hogfish</v>
      </c>
      <c r="C12" s="73">
        <f>'Species &amp; Attributes'!E13</f>
        <v>1</v>
      </c>
      <c r="D12" s="73">
        <f>'Species &amp; Attributes'!M13</f>
        <v>1.6666666666666667</v>
      </c>
      <c r="E12" s="73">
        <f>'Species &amp; Attributes'!N13</f>
        <v>2.1081851067789197</v>
      </c>
      <c r="F12" s="78" t="str">
        <f t="shared" si="0"/>
        <v>High</v>
      </c>
      <c r="G12" s="16" t="str">
        <f t="shared" si="1"/>
        <v>Low</v>
      </c>
    </row>
    <row r="13" spans="1:34" ht="17.100000000000001" customHeight="1" x14ac:dyDescent="0.25">
      <c r="A13" s="78">
        <v>12</v>
      </c>
      <c r="B13" s="81" t="str">
        <f>'Species &amp; Attributes'!B14</f>
        <v>Mutton Snapper</v>
      </c>
      <c r="C13" s="73">
        <f>'Species &amp; Attributes'!E14</f>
        <v>1.5</v>
      </c>
      <c r="D13" s="73">
        <f>'Species &amp; Attributes'!M14</f>
        <v>1.25</v>
      </c>
      <c r="E13" s="73">
        <f>'Species &amp; Attributes'!N14</f>
        <v>1.5206906325745548</v>
      </c>
      <c r="F13" s="78" t="str">
        <f t="shared" si="0"/>
        <v>Moderate</v>
      </c>
      <c r="G13" s="16" t="str">
        <f t="shared" si="1"/>
        <v>Moderate</v>
      </c>
    </row>
    <row r="14" spans="1:34" ht="17.100000000000001" customHeight="1" x14ac:dyDescent="0.25">
      <c r="A14" s="78">
        <v>13</v>
      </c>
      <c r="B14" s="81" t="str">
        <f>'Species &amp; Attributes'!B15</f>
        <v>Red Grouper</v>
      </c>
      <c r="C14" s="73">
        <f>'Species &amp; Attributes'!E15</f>
        <v>1.5</v>
      </c>
      <c r="D14" s="73">
        <f>'Species &amp; Attributes'!M15</f>
        <v>1.8</v>
      </c>
      <c r="E14" s="73">
        <f>'Species &amp; Attributes'!N15</f>
        <v>1.7</v>
      </c>
      <c r="F14" s="78" t="str">
        <f t="shared" si="0"/>
        <v>Moderate</v>
      </c>
      <c r="G14" s="16" t="str">
        <f t="shared" si="1"/>
        <v>Moderate</v>
      </c>
    </row>
    <row r="15" spans="1:34" ht="17.100000000000001" customHeight="1" x14ac:dyDescent="0.25">
      <c r="A15" s="78">
        <v>14</v>
      </c>
      <c r="B15" s="81" t="str">
        <f>'Species &amp; Attributes'!B16</f>
        <v>Red Porgy</v>
      </c>
      <c r="C15" s="73">
        <f>'Species &amp; Attributes'!E16</f>
        <v>2.5</v>
      </c>
      <c r="D15" s="73">
        <f>'Species &amp; Attributes'!M16</f>
        <v>1</v>
      </c>
      <c r="E15" s="73">
        <f>'Species &amp; Attributes'!N16</f>
        <v>0.5</v>
      </c>
      <c r="F15" s="78" t="str">
        <f t="shared" si="0"/>
        <v>Low</v>
      </c>
      <c r="G15" s="16" t="str">
        <f t="shared" si="1"/>
        <v>High</v>
      </c>
    </row>
    <row r="16" spans="1:34" ht="17.100000000000001" customHeight="1" x14ac:dyDescent="0.25">
      <c r="A16" s="78">
        <v>15</v>
      </c>
      <c r="B16" s="81" t="str">
        <f>'Species &amp; Attributes'!B17</f>
        <v>Red Snapper</v>
      </c>
      <c r="C16" s="73">
        <f>'Species &amp; Attributes'!E17</f>
        <v>2</v>
      </c>
      <c r="D16" s="73">
        <f>'Species &amp; Attributes'!M17</f>
        <v>2.5</v>
      </c>
      <c r="E16" s="73">
        <f>'Species &amp; Attributes'!N17</f>
        <v>1.8027756377319946</v>
      </c>
      <c r="F16" s="78" t="str">
        <f t="shared" si="0"/>
        <v>Moderate</v>
      </c>
      <c r="G16" s="16" t="str">
        <f t="shared" si="1"/>
        <v>Moderate</v>
      </c>
    </row>
    <row r="17" spans="1:7" ht="17.100000000000001" customHeight="1" x14ac:dyDescent="0.25">
      <c r="A17" s="78">
        <v>16</v>
      </c>
      <c r="B17" s="81" t="str">
        <f>'Species &amp; Attributes'!B18</f>
        <v>Scamp</v>
      </c>
      <c r="C17" s="73">
        <f>'Species &amp; Attributes'!E18</f>
        <v>2</v>
      </c>
      <c r="D17" s="73">
        <f>'Species &amp; Attributes'!M18</f>
        <v>1</v>
      </c>
      <c r="E17" s="73">
        <f>'Species &amp; Attributes'!N18</f>
        <v>1</v>
      </c>
      <c r="F17" s="78" t="str">
        <f t="shared" si="0"/>
        <v>Low</v>
      </c>
      <c r="G17" s="16" t="str">
        <f t="shared" si="1"/>
        <v>High</v>
      </c>
    </row>
    <row r="18" spans="1:7" ht="17.100000000000001" customHeight="1" x14ac:dyDescent="0.25">
      <c r="A18" s="78">
        <v>17</v>
      </c>
      <c r="B18" s="81" t="str">
        <f>'Species &amp; Attributes'!B19</f>
        <v>Snowy Grouper</v>
      </c>
      <c r="C18" s="73">
        <f>'Species &amp; Attributes'!E19</f>
        <v>1</v>
      </c>
      <c r="D18" s="73">
        <f>'Species &amp; Attributes'!M19</f>
        <v>1.5</v>
      </c>
      <c r="E18" s="73">
        <f>'Species &amp; Attributes'!N19</f>
        <v>2.0615528128088303</v>
      </c>
      <c r="F18" s="78" t="str">
        <f t="shared" si="0"/>
        <v>High</v>
      </c>
      <c r="G18" s="16" t="str">
        <f t="shared" si="1"/>
        <v>Low</v>
      </c>
    </row>
    <row r="19" spans="1:7" ht="17.100000000000001" customHeight="1" x14ac:dyDescent="0.25">
      <c r="A19" s="78">
        <v>18</v>
      </c>
      <c r="B19" s="81" t="str">
        <f>'Species &amp; Attributes'!B20</f>
        <v>Vermilion Snapper</v>
      </c>
      <c r="C19" s="73">
        <f>'Species &amp; Attributes'!E20</f>
        <v>2.5</v>
      </c>
      <c r="D19" s="73">
        <f>'Species &amp; Attributes'!M20</f>
        <v>1.75</v>
      </c>
      <c r="E19" s="73">
        <f>'Species &amp; Attributes'!N20</f>
        <v>0.90138781886599728</v>
      </c>
      <c r="F19" s="78" t="str">
        <f t="shared" si="0"/>
        <v>Low</v>
      </c>
      <c r="G19" s="16" t="str">
        <f t="shared" si="1"/>
        <v>High</v>
      </c>
    </row>
    <row r="20" spans="1:7" ht="17.100000000000001" customHeight="1" x14ac:dyDescent="0.25">
      <c r="A20" s="78">
        <v>19</v>
      </c>
      <c r="B20" s="81" t="str">
        <f>'Species &amp; Attributes'!B21</f>
        <v>Wreckfish</v>
      </c>
      <c r="C20" s="73">
        <f>'Species &amp; Attributes'!E21</f>
        <v>1</v>
      </c>
      <c r="D20" s="73">
        <f>'Species &amp; Attributes'!M21</f>
        <v>1.3333333333333333</v>
      </c>
      <c r="E20" s="73">
        <f>'Species &amp; Attributes'!N21</f>
        <v>2.0275875100994063</v>
      </c>
      <c r="F20" s="78" t="str">
        <f t="shared" si="0"/>
        <v>High</v>
      </c>
      <c r="G20" s="16" t="str">
        <f t="shared" si="1"/>
        <v>Low</v>
      </c>
    </row>
    <row r="21" spans="1:7" ht="17.100000000000001" customHeight="1" x14ac:dyDescent="0.25">
      <c r="A21" s="78">
        <v>20</v>
      </c>
      <c r="B21" s="81" t="str">
        <f>'Species &amp; Attributes'!B22</f>
        <v>Yellowtail Snapper</v>
      </c>
      <c r="C21" s="73">
        <f>'Species &amp; Attributes'!E22</f>
        <v>2</v>
      </c>
      <c r="D21" s="73">
        <f>'Species &amp; Attributes'!M22</f>
        <v>1.75</v>
      </c>
      <c r="E21" s="73">
        <f>'Species &amp; Attributes'!N22</f>
        <v>1.25</v>
      </c>
      <c r="F21" s="78" t="str">
        <f t="shared" si="0"/>
        <v>Moderate</v>
      </c>
      <c r="G21" s="16" t="str">
        <f t="shared" si="1"/>
        <v>Moderate</v>
      </c>
    </row>
    <row r="22" spans="1:7" ht="17.100000000000001" customHeight="1" x14ac:dyDescent="0.25">
      <c r="A22" s="78">
        <v>21</v>
      </c>
      <c r="B22" s="81" t="str">
        <f>'Species &amp; Attributes'!B23</f>
        <v>Blackfin Snapper</v>
      </c>
      <c r="C22" s="73">
        <f>'Species &amp; Attributes'!E23</f>
        <v>2</v>
      </c>
      <c r="D22" s="73">
        <f>'Species &amp; Attributes'!M23</f>
        <v>1.6666666666666667</v>
      </c>
      <c r="E22" s="73">
        <f>'Species &amp; Attributes'!N23</f>
        <v>1.2018504251546631</v>
      </c>
      <c r="F22" s="78" t="str">
        <f t="shared" si="0"/>
        <v>Moderate</v>
      </c>
      <c r="G22" s="16" t="str">
        <f t="shared" si="1"/>
        <v>Moderate</v>
      </c>
    </row>
    <row r="23" spans="1:7" ht="17.100000000000001" customHeight="1" x14ac:dyDescent="0.25">
      <c r="A23" s="78">
        <v>22</v>
      </c>
      <c r="B23" s="81" t="str">
        <f>'Species &amp; Attributes'!B24</f>
        <v>Misty Grouper</v>
      </c>
      <c r="C23" s="73">
        <f>'Species &amp; Attributes'!E24</f>
        <v>1</v>
      </c>
      <c r="D23" s="73">
        <f>'Species &amp; Attributes'!M24</f>
        <v>1</v>
      </c>
      <c r="E23" s="73">
        <f>'Species &amp; Attributes'!N24</f>
        <v>2</v>
      </c>
      <c r="F23" s="78" t="str">
        <f t="shared" si="0"/>
        <v>Moderate</v>
      </c>
      <c r="G23" s="16" t="str">
        <f t="shared" si="1"/>
        <v>Moderate</v>
      </c>
    </row>
    <row r="24" spans="1:7" ht="17.100000000000001" customHeight="1" x14ac:dyDescent="0.25">
      <c r="A24" s="78">
        <v>23</v>
      </c>
      <c r="B24" s="81" t="str">
        <f>'Species &amp; Attributes'!B25</f>
        <v>Queen Snapper</v>
      </c>
      <c r="C24" s="73">
        <f>'Species &amp; Attributes'!E25</f>
        <v>2</v>
      </c>
      <c r="D24" s="73">
        <f>'Species &amp; Attributes'!M25</f>
        <v>1.6666666666666667</v>
      </c>
      <c r="E24" s="73">
        <f>'Species &amp; Attributes'!N25</f>
        <v>1.2018504251546631</v>
      </c>
      <c r="F24" s="78" t="str">
        <f t="shared" si="0"/>
        <v>Moderate</v>
      </c>
      <c r="G24" s="16" t="str">
        <f t="shared" si="1"/>
        <v>Moderate</v>
      </c>
    </row>
    <row r="25" spans="1:7" ht="17.100000000000001" customHeight="1" x14ac:dyDescent="0.25">
      <c r="A25" s="78">
        <v>24</v>
      </c>
      <c r="B25" s="81" t="str">
        <f>'Species &amp; Attributes'!B26</f>
        <v>Sand Tilefish</v>
      </c>
      <c r="C25" s="73">
        <f>'Species &amp; Attributes'!E26</f>
        <v>2</v>
      </c>
      <c r="D25" s="73">
        <f>'Species &amp; Attributes'!M26</f>
        <v>1</v>
      </c>
      <c r="E25" s="73">
        <f>'Species &amp; Attributes'!N26</f>
        <v>1</v>
      </c>
      <c r="F25" s="78" t="str">
        <f t="shared" si="0"/>
        <v>Low</v>
      </c>
      <c r="G25" s="16" t="str">
        <f t="shared" si="1"/>
        <v>High</v>
      </c>
    </row>
    <row r="26" spans="1:7" ht="17.100000000000001" customHeight="1" x14ac:dyDescent="0.25">
      <c r="A26" s="78">
        <v>25</v>
      </c>
      <c r="B26" s="81" t="str">
        <f>'Species &amp; Attributes'!B27</f>
        <v>Silk Snapper</v>
      </c>
      <c r="C26" s="73">
        <f>'Species &amp; Attributes'!E27</f>
        <v>1</v>
      </c>
      <c r="D26" s="73">
        <f>'Species &amp; Attributes'!M27</f>
        <v>1</v>
      </c>
      <c r="E26" s="73">
        <f>'Species &amp; Attributes'!N27</f>
        <v>2</v>
      </c>
      <c r="F26" s="78" t="str">
        <f t="shared" si="0"/>
        <v>Moderate</v>
      </c>
      <c r="G26" s="16" t="str">
        <f t="shared" si="1"/>
        <v>Moderate</v>
      </c>
    </row>
    <row r="27" spans="1:7" ht="17.100000000000001" customHeight="1" x14ac:dyDescent="0.25">
      <c r="A27" s="78">
        <v>26</v>
      </c>
      <c r="B27" s="81" t="str">
        <f>'Species &amp; Attributes'!B28</f>
        <v>Yellowedge Grouper</v>
      </c>
      <c r="C27" s="73">
        <f>'Species &amp; Attributes'!E28</f>
        <v>1</v>
      </c>
      <c r="D27" s="73">
        <f>'Species &amp; Attributes'!M28</f>
        <v>1.3333333333333333</v>
      </c>
      <c r="E27" s="73">
        <f>'Species &amp; Attributes'!N28</f>
        <v>2.0275875100994063</v>
      </c>
      <c r="F27" s="78" t="str">
        <f t="shared" si="0"/>
        <v>High</v>
      </c>
      <c r="G27" s="16" t="str">
        <f t="shared" si="1"/>
        <v>Low</v>
      </c>
    </row>
    <row r="28" spans="1:7" ht="17.100000000000001" customHeight="1" x14ac:dyDescent="0.25">
      <c r="A28" s="78">
        <v>27</v>
      </c>
      <c r="B28" s="81" t="str">
        <f>'Species &amp; Attributes'!B29</f>
        <v>Almaco Jack</v>
      </c>
      <c r="C28" s="73">
        <f>'Species &amp; Attributes'!E29</f>
        <v>2</v>
      </c>
      <c r="D28" s="73">
        <f>'Species &amp; Attributes'!M29</f>
        <v>1.3333333333333333</v>
      </c>
      <c r="E28" s="73">
        <f>'Species &amp; Attributes'!N29</f>
        <v>1.0540925533894598</v>
      </c>
      <c r="F28" s="78" t="str">
        <f t="shared" si="0"/>
        <v>Moderate</v>
      </c>
      <c r="G28" s="16" t="str">
        <f t="shared" si="1"/>
        <v>Moderate</v>
      </c>
    </row>
    <row r="29" spans="1:7" ht="17.100000000000001" customHeight="1" x14ac:dyDescent="0.25">
      <c r="A29" s="78">
        <v>28</v>
      </c>
      <c r="B29" s="81" t="str">
        <f>'Species &amp; Attributes'!B30</f>
        <v>Banded Rudderfish</v>
      </c>
      <c r="C29" s="73">
        <f>'Species &amp; Attributes'!E30</f>
        <v>2</v>
      </c>
      <c r="D29" s="73">
        <f>'Species &amp; Attributes'!M30</f>
        <v>1.3333333333333333</v>
      </c>
      <c r="E29" s="73">
        <f>'Species &amp; Attributes'!N30</f>
        <v>1.0540925533894598</v>
      </c>
      <c r="F29" s="78" t="str">
        <f t="shared" si="0"/>
        <v>Moderate</v>
      </c>
      <c r="G29" s="16" t="str">
        <f t="shared" si="1"/>
        <v>Moderate</v>
      </c>
    </row>
    <row r="30" spans="1:7" ht="17.100000000000001" customHeight="1" x14ac:dyDescent="0.25">
      <c r="A30" s="78">
        <v>29</v>
      </c>
      <c r="B30" s="81" t="str">
        <f>'Species &amp; Attributes'!B31</f>
        <v>Lesser Amberjack</v>
      </c>
      <c r="C30" s="73">
        <f>'Species &amp; Attributes'!E31</f>
        <v>2</v>
      </c>
      <c r="D30" s="73">
        <f>'Species &amp; Attributes'!M31</f>
        <v>1.6666666666666667</v>
      </c>
      <c r="E30" s="73">
        <f>'Species &amp; Attributes'!N31</f>
        <v>1.2018504251546631</v>
      </c>
      <c r="F30" s="78" t="str">
        <f t="shared" si="0"/>
        <v>Moderate</v>
      </c>
      <c r="G30" s="16" t="str">
        <f t="shared" si="1"/>
        <v>Moderate</v>
      </c>
    </row>
    <row r="31" spans="1:7" ht="17.100000000000001" customHeight="1" x14ac:dyDescent="0.25">
      <c r="A31" s="78">
        <v>30</v>
      </c>
      <c r="B31" s="81" t="str">
        <f>'Species &amp; Attributes'!B32</f>
        <v>Cubera Snapper</v>
      </c>
      <c r="C31" s="73">
        <f>'Species &amp; Attributes'!E32</f>
        <v>2</v>
      </c>
      <c r="D31" s="73">
        <f>'Species &amp; Attributes'!M32</f>
        <v>1.3333333333333333</v>
      </c>
      <c r="E31" s="73">
        <f>'Species &amp; Attributes'!N32</f>
        <v>1.0540925533894598</v>
      </c>
      <c r="F31" s="78" t="str">
        <f t="shared" si="0"/>
        <v>Moderate</v>
      </c>
      <c r="G31" s="16" t="str">
        <f t="shared" si="1"/>
        <v>Moderate</v>
      </c>
    </row>
    <row r="32" spans="1:7" ht="17.100000000000001" customHeight="1" x14ac:dyDescent="0.25">
      <c r="A32" s="78">
        <v>31</v>
      </c>
      <c r="B32" s="81" t="str">
        <f>'Species &amp; Attributes'!B33</f>
        <v>Gray Snapper</v>
      </c>
      <c r="C32" s="73">
        <f>'Species &amp; Attributes'!E33</f>
        <v>2</v>
      </c>
      <c r="D32" s="73">
        <f>'Species &amp; Attributes'!M33</f>
        <v>2</v>
      </c>
      <c r="E32" s="73">
        <f>'Species &amp; Attributes'!N33</f>
        <v>1.4142135623730951</v>
      </c>
      <c r="F32" s="78" t="str">
        <f t="shared" si="0"/>
        <v>Moderate</v>
      </c>
      <c r="G32" s="16" t="str">
        <f t="shared" si="1"/>
        <v>Moderate</v>
      </c>
    </row>
    <row r="33" spans="1:7" ht="17.100000000000001" customHeight="1" x14ac:dyDescent="0.25">
      <c r="A33" s="78">
        <v>32</v>
      </c>
      <c r="B33" s="81" t="str">
        <f>'Species &amp; Attributes'!B34</f>
        <v>Lane Snapper</v>
      </c>
      <c r="C33" s="73">
        <f>'Species &amp; Attributes'!E34</f>
        <v>2.5</v>
      </c>
      <c r="D33" s="73">
        <f>'Species &amp; Attributes'!M34</f>
        <v>1</v>
      </c>
      <c r="E33" s="73">
        <f>'Species &amp; Attributes'!N34</f>
        <v>0.5</v>
      </c>
      <c r="F33" s="78" t="str">
        <f t="shared" si="0"/>
        <v>Low</v>
      </c>
      <c r="G33" s="16" t="str">
        <f t="shared" si="1"/>
        <v>High</v>
      </c>
    </row>
    <row r="34" spans="1:7" ht="17.100000000000001" customHeight="1" x14ac:dyDescent="0.25">
      <c r="A34" s="78">
        <v>33</v>
      </c>
      <c r="B34" s="81" t="str">
        <f>'Species &amp; Attributes'!B35</f>
        <v>Margate</v>
      </c>
      <c r="C34" s="73">
        <f>'Species &amp; Attributes'!E35</f>
        <v>2</v>
      </c>
      <c r="D34" s="73">
        <f>'Species &amp; Attributes'!M35</f>
        <v>1</v>
      </c>
      <c r="E34" s="73">
        <f>'Species &amp; Attributes'!N35</f>
        <v>1</v>
      </c>
      <c r="F34" s="78" t="str">
        <f t="shared" si="0"/>
        <v>Low</v>
      </c>
      <c r="G34" s="16" t="str">
        <f t="shared" si="1"/>
        <v>High</v>
      </c>
    </row>
    <row r="35" spans="1:7" ht="17.100000000000001" customHeight="1" x14ac:dyDescent="0.25">
      <c r="A35" s="78">
        <v>34</v>
      </c>
      <c r="B35" s="81" t="str">
        <f>'Species &amp; Attributes'!B36</f>
        <v>Sailors Choice</v>
      </c>
      <c r="C35" s="73">
        <f>'Species &amp; Attributes'!E36</f>
        <v>2</v>
      </c>
      <c r="D35" s="73">
        <f>'Species &amp; Attributes'!M36</f>
        <v>1.3333333333333333</v>
      </c>
      <c r="E35" s="73">
        <f>'Species &amp; Attributes'!N36</f>
        <v>1.0540925533894598</v>
      </c>
      <c r="F35" s="78" t="str">
        <f t="shared" si="0"/>
        <v>Moderate</v>
      </c>
      <c r="G35" s="16" t="str">
        <f t="shared" si="1"/>
        <v>Moderate</v>
      </c>
    </row>
    <row r="36" spans="1:7" ht="17.100000000000001" customHeight="1" x14ac:dyDescent="0.25">
      <c r="A36" s="78">
        <v>35</v>
      </c>
      <c r="B36" s="81" t="str">
        <f>'Species &amp; Attributes'!B37</f>
        <v>Tomtate</v>
      </c>
      <c r="C36" s="73">
        <f>'Species &amp; Attributes'!E37</f>
        <v>2</v>
      </c>
      <c r="D36" s="73">
        <f>'Species &amp; Attributes'!M37</f>
        <v>1</v>
      </c>
      <c r="E36" s="73">
        <f>'Species &amp; Attributes'!N37</f>
        <v>1</v>
      </c>
      <c r="F36" s="78" t="str">
        <f t="shared" si="0"/>
        <v>Low</v>
      </c>
      <c r="G36" s="16" t="str">
        <f t="shared" si="1"/>
        <v>High</v>
      </c>
    </row>
    <row r="37" spans="1:7" ht="17.100000000000001" customHeight="1" x14ac:dyDescent="0.25">
      <c r="A37" s="78">
        <v>36</v>
      </c>
      <c r="B37" s="81" t="str">
        <f>'Species &amp; Attributes'!B38</f>
        <v>White Grunt</v>
      </c>
      <c r="C37" s="73">
        <f>'Species &amp; Attributes'!E38</f>
        <v>2</v>
      </c>
      <c r="D37" s="73">
        <f>'Species &amp; Attributes'!M38</f>
        <v>1</v>
      </c>
      <c r="E37" s="73">
        <f>'Species &amp; Attributes'!N38</f>
        <v>1</v>
      </c>
      <c r="F37" s="78" t="str">
        <f t="shared" si="0"/>
        <v>Low</v>
      </c>
      <c r="G37" s="16" t="str">
        <f t="shared" si="1"/>
        <v>High</v>
      </c>
    </row>
    <row r="38" spans="1:7" ht="17.100000000000001" customHeight="1" x14ac:dyDescent="0.25">
      <c r="A38" s="78">
        <v>37</v>
      </c>
      <c r="B38" s="81" t="str">
        <f>'Species &amp; Attributes'!B39</f>
        <v>Coney</v>
      </c>
      <c r="C38" s="73">
        <f>'Species &amp; Attributes'!E39</f>
        <v>3</v>
      </c>
      <c r="D38" s="73">
        <f>'Species &amp; Attributes'!M39</f>
        <v>1</v>
      </c>
      <c r="E38" s="73">
        <f>'Species &amp; Attributes'!N39</f>
        <v>0</v>
      </c>
      <c r="F38" s="78" t="str">
        <f t="shared" si="0"/>
        <v>Low</v>
      </c>
      <c r="G38" s="16" t="str">
        <f t="shared" si="1"/>
        <v>High</v>
      </c>
    </row>
    <row r="39" spans="1:7" ht="17.100000000000001" customHeight="1" x14ac:dyDescent="0.25">
      <c r="A39" s="78">
        <v>38</v>
      </c>
      <c r="B39" s="81" t="str">
        <f>'Species &amp; Attributes'!B40</f>
        <v>Graysby</v>
      </c>
      <c r="C39" s="73">
        <f>'Species &amp; Attributes'!E40</f>
        <v>2.5</v>
      </c>
      <c r="D39" s="73">
        <f>'Species &amp; Attributes'!M40</f>
        <v>1.6666666666666667</v>
      </c>
      <c r="E39" s="73">
        <f>'Species &amp; Attributes'!N40</f>
        <v>0.83333333333333337</v>
      </c>
      <c r="F39" s="78" t="str">
        <f t="shared" si="0"/>
        <v>Low</v>
      </c>
      <c r="G39" s="16" t="str">
        <f t="shared" si="1"/>
        <v>High</v>
      </c>
    </row>
    <row r="40" spans="1:7" ht="17.100000000000001" customHeight="1" x14ac:dyDescent="0.25">
      <c r="A40" s="78">
        <v>39</v>
      </c>
      <c r="B40" s="81" t="str">
        <f>'Species &amp; Attributes'!B41</f>
        <v>Red Hind</v>
      </c>
      <c r="C40" s="73">
        <f>'Species &amp; Attributes'!E41</f>
        <v>2</v>
      </c>
      <c r="D40" s="73">
        <f>'Species &amp; Attributes'!M41</f>
        <v>1</v>
      </c>
      <c r="E40" s="73">
        <f>'Species &amp; Attributes'!N41</f>
        <v>1</v>
      </c>
      <c r="F40" s="78" t="str">
        <f t="shared" si="0"/>
        <v>Low</v>
      </c>
      <c r="G40" s="16" t="str">
        <f t="shared" si="1"/>
        <v>High</v>
      </c>
    </row>
    <row r="41" spans="1:7" ht="17.100000000000001" customHeight="1" x14ac:dyDescent="0.25">
      <c r="A41" s="78">
        <v>40</v>
      </c>
      <c r="B41" s="81" t="str">
        <f>'Species &amp; Attributes'!B42</f>
        <v>Rock Hind</v>
      </c>
      <c r="C41" s="73">
        <f>'Species &amp; Attributes'!E42</f>
        <v>2</v>
      </c>
      <c r="D41" s="73">
        <f>'Species &amp; Attributes'!M42</f>
        <v>1</v>
      </c>
      <c r="E41" s="73">
        <f>'Species &amp; Attributes'!N42</f>
        <v>1</v>
      </c>
      <c r="F41" s="78" t="str">
        <f t="shared" si="0"/>
        <v>Low</v>
      </c>
      <c r="G41" s="16" t="str">
        <f t="shared" si="1"/>
        <v>High</v>
      </c>
    </row>
    <row r="42" spans="1:7" ht="17.100000000000001" customHeight="1" x14ac:dyDescent="0.25">
      <c r="A42" s="78">
        <v>41</v>
      </c>
      <c r="B42" s="81" t="str">
        <f>'Species &amp; Attributes'!B43</f>
        <v>Yellowfin Grouper</v>
      </c>
      <c r="C42" s="73">
        <f>'Species &amp; Attributes'!E43</f>
        <v>3</v>
      </c>
      <c r="D42" s="73">
        <f>'Species &amp; Attributes'!M43</f>
        <v>1</v>
      </c>
      <c r="E42" s="73">
        <f>'Species &amp; Attributes'!N43</f>
        <v>0</v>
      </c>
      <c r="F42" s="78" t="str">
        <f t="shared" si="0"/>
        <v>Low</v>
      </c>
      <c r="G42" s="16" t="str">
        <f t="shared" si="1"/>
        <v>High</v>
      </c>
    </row>
    <row r="43" spans="1:7" ht="17.100000000000001" customHeight="1" x14ac:dyDescent="0.25">
      <c r="A43" s="78">
        <v>42</v>
      </c>
      <c r="B43" s="81" t="str">
        <f>'Species &amp; Attributes'!B44</f>
        <v>Yellowmouth Grouper</v>
      </c>
      <c r="C43" s="73">
        <f>'Species &amp; Attributes'!E44</f>
        <v>1.5</v>
      </c>
      <c r="D43" s="73">
        <f>'Species &amp; Attributes'!M44</f>
        <v>1</v>
      </c>
      <c r="E43" s="73">
        <f>'Species &amp; Attributes'!N44</f>
        <v>1.5</v>
      </c>
      <c r="F43" s="78" t="str">
        <f t="shared" si="0"/>
        <v>Moderate</v>
      </c>
      <c r="G43" s="16" t="str">
        <f t="shared" si="1"/>
        <v>Moderate</v>
      </c>
    </row>
    <row r="44" spans="1:7" ht="17.100000000000001" customHeight="1" x14ac:dyDescent="0.25">
      <c r="A44" s="78">
        <v>43</v>
      </c>
      <c r="B44" s="81" t="str">
        <f>'Species &amp; Attributes'!B45</f>
        <v>Jolthead Porgy</v>
      </c>
      <c r="C44" s="73">
        <f>'Species &amp; Attributes'!E45</f>
        <v>2</v>
      </c>
      <c r="D44" s="73">
        <f>'Species &amp; Attributes'!M45</f>
        <v>1.6666666666666667</v>
      </c>
      <c r="E44" s="73">
        <f>'Species &amp; Attributes'!N45</f>
        <v>1.2018504251546631</v>
      </c>
      <c r="F44" s="78" t="str">
        <f t="shared" si="0"/>
        <v>Moderate</v>
      </c>
      <c r="G44" s="16" t="str">
        <f t="shared" si="1"/>
        <v>Moderate</v>
      </c>
    </row>
    <row r="45" spans="1:7" ht="17.100000000000001" customHeight="1" x14ac:dyDescent="0.25">
      <c r="A45" s="78">
        <v>44</v>
      </c>
      <c r="B45" s="81" t="str">
        <f>'Species &amp; Attributes'!B46</f>
        <v>Knobbed Porgy</v>
      </c>
      <c r="C45" s="73">
        <f>'Species &amp; Attributes'!E46</f>
        <v>1.5</v>
      </c>
      <c r="D45" s="73">
        <f>'Species &amp; Attributes'!M46</f>
        <v>1.3333333333333333</v>
      </c>
      <c r="E45" s="73">
        <f>'Species &amp; Attributes'!N46</f>
        <v>1.5365907428821479</v>
      </c>
      <c r="F45" s="78" t="str">
        <f t="shared" si="0"/>
        <v>Moderate</v>
      </c>
      <c r="G45" s="16" t="str">
        <f t="shared" si="1"/>
        <v>Moderate</v>
      </c>
    </row>
    <row r="46" spans="1:7" ht="17.100000000000001" customHeight="1" x14ac:dyDescent="0.25">
      <c r="A46" s="78">
        <v>45</v>
      </c>
      <c r="B46" s="81" t="str">
        <f>'Species &amp; Attributes'!B47</f>
        <v>Saucereye Porgy</v>
      </c>
      <c r="C46" s="73">
        <f>'Species &amp; Attributes'!E47</f>
        <v>2</v>
      </c>
      <c r="D46" s="73">
        <f>'Species &amp; Attributes'!M47</f>
        <v>1.3333333333333333</v>
      </c>
      <c r="E46" s="73">
        <f>'Species &amp; Attributes'!N47</f>
        <v>1.0540925533894598</v>
      </c>
      <c r="F46" s="78" t="str">
        <f t="shared" si="0"/>
        <v>Moderate</v>
      </c>
      <c r="G46" s="16" t="str">
        <f t="shared" si="1"/>
        <v>Moderate</v>
      </c>
    </row>
    <row r="47" spans="1:7" ht="17.100000000000001" customHeight="1" x14ac:dyDescent="0.25">
      <c r="A47" s="78">
        <v>46</v>
      </c>
      <c r="B47" s="81" t="str">
        <f>'Species &amp; Attributes'!B48</f>
        <v>Scup</v>
      </c>
      <c r="C47" s="73">
        <f>'Species &amp; Attributes'!E48</f>
        <v>2.5</v>
      </c>
      <c r="D47" s="73">
        <f>'Species &amp; Attributes'!M48</f>
        <v>1</v>
      </c>
      <c r="E47" s="73">
        <f>'Species &amp; Attributes'!N48</f>
        <v>0.5</v>
      </c>
      <c r="F47" s="78" t="str">
        <f t="shared" si="0"/>
        <v>Low</v>
      </c>
      <c r="G47" s="16" t="str">
        <f t="shared" si="1"/>
        <v>High</v>
      </c>
    </row>
    <row r="48" spans="1:7" ht="17.100000000000001" customHeight="1" x14ac:dyDescent="0.25">
      <c r="A48" s="78">
        <v>47</v>
      </c>
      <c r="B48" s="81" t="str">
        <f>'Species &amp; Attributes'!B49</f>
        <v>Whitebone Porgy</v>
      </c>
      <c r="C48" s="73">
        <f>'Species &amp; Attributes'!E49</f>
        <v>3</v>
      </c>
      <c r="D48" s="73">
        <f>'Species &amp; Attributes'!M49</f>
        <v>1.6666666666666667</v>
      </c>
      <c r="E48" s="73">
        <f>'Species &amp; Attributes'!N49</f>
        <v>0.66666666666666674</v>
      </c>
      <c r="F48" s="78" t="str">
        <f t="shared" si="0"/>
        <v>Low</v>
      </c>
      <c r="G48" s="16" t="str">
        <f t="shared" si="1"/>
        <v>High</v>
      </c>
    </row>
    <row r="49" spans="1:7" ht="17.100000000000001" customHeight="1" x14ac:dyDescent="0.25">
      <c r="A49" s="78">
        <v>48</v>
      </c>
      <c r="B49" s="81" t="str">
        <f>'Species &amp; Attributes'!B50</f>
        <v>Dolphin</v>
      </c>
      <c r="C49" s="73">
        <f>'Species &amp; Attributes'!E50</f>
        <v>3</v>
      </c>
      <c r="D49" s="73">
        <f>'Species &amp; Attributes'!M50</f>
        <v>2.3333333333333335</v>
      </c>
      <c r="E49" s="73">
        <f>'Species &amp; Attributes'!N50</f>
        <v>1.3333333333333335</v>
      </c>
      <c r="F49" s="78" t="str">
        <f t="shared" si="0"/>
        <v>Moderate</v>
      </c>
      <c r="G49" s="16" t="str">
        <f t="shared" si="1"/>
        <v>Moderate</v>
      </c>
    </row>
    <row r="50" spans="1:7" ht="17.100000000000001" customHeight="1" thickBot="1" x14ac:dyDescent="0.3">
      <c r="A50" s="79">
        <v>49</v>
      </c>
      <c r="B50" s="82" t="str">
        <f>'Species &amp; Attributes'!B51</f>
        <v>Wahoo</v>
      </c>
      <c r="C50" s="74">
        <f>'Species &amp; Attributes'!E51</f>
        <v>3</v>
      </c>
      <c r="D50" s="74">
        <f>'Species &amp; Attributes'!M51</f>
        <v>1.6666666666666667</v>
      </c>
      <c r="E50" s="74">
        <f>'Species &amp; Attributes'!N51</f>
        <v>0.66666666666666674</v>
      </c>
      <c r="F50" s="79" t="str">
        <f t="shared" si="0"/>
        <v>Low</v>
      </c>
      <c r="G50" s="17" t="str">
        <f t="shared" si="1"/>
        <v>High</v>
      </c>
    </row>
    <row r="51" spans="1:7" ht="17.100000000000001" customHeight="1" x14ac:dyDescent="0.25"/>
  </sheetData>
  <conditionalFormatting sqref="F2:F50">
    <cfRule type="containsText" dxfId="13" priority="12" stopIfTrue="1" operator="containsText" text="High">
      <formula>NOT(ISERROR(SEARCH("High",F2)))</formula>
    </cfRule>
    <cfRule type="containsText" dxfId="12" priority="13" stopIfTrue="1" operator="containsText" text="Moderate">
      <formula>NOT(ISERROR(SEARCH("Moderate",F2)))</formula>
    </cfRule>
    <cfRule type="containsText" dxfId="11" priority="14" stopIfTrue="1" operator="containsText" text="Low">
      <formula>NOT(ISERROR(SEARCH("Low",F2)))</formula>
    </cfRule>
  </conditionalFormatting>
  <conditionalFormatting sqref="G2:G50">
    <cfRule type="containsText" dxfId="10" priority="9" operator="containsText" text="High">
      <formula>NOT(ISERROR(SEARCH("High",G2)))</formula>
    </cfRule>
    <cfRule type="containsText" dxfId="9" priority="10" operator="containsText" text="Moderate">
      <formula>NOT(ISERROR(SEARCH("Moderate",G2)))</formula>
    </cfRule>
    <cfRule type="containsText" dxfId="8" priority="11" operator="containsText" text="Low">
      <formula>NOT(ISERROR(SEARCH("Low",G2)))</formula>
    </cfRule>
  </conditionalFormatting>
  <conditionalFormatting sqref="E2:E50">
    <cfRule type="cellIs" dxfId="7" priority="6" operator="greaterThan">
      <formula>2</formula>
    </cfRule>
    <cfRule type="cellIs" dxfId="6" priority="7" operator="between">
      <formula>1</formula>
      <formula>2</formula>
    </cfRule>
    <cfRule type="cellIs" dxfId="5" priority="8" operator="lessThan">
      <formula>1</formula>
    </cfRule>
  </conditionalFormatting>
  <conditionalFormatting sqref="C2:C50">
    <cfRule type="cellIs" dxfId="4" priority="3" stopIfTrue="1" operator="lessThan">
      <formula>1.7</formula>
    </cfRule>
    <cfRule type="cellIs" dxfId="3" priority="4" stopIfTrue="1" operator="greaterThan">
      <formula>2.4</formula>
    </cfRule>
  </conditionalFormatting>
  <conditionalFormatting sqref="C2:D50">
    <cfRule type="cellIs" dxfId="2" priority="5" operator="between">
      <formula>1.7</formula>
      <formula>2.4</formula>
    </cfRule>
  </conditionalFormatting>
  <conditionalFormatting sqref="D2:D50">
    <cfRule type="cellIs" dxfId="1" priority="1" stopIfTrue="1" operator="lessThan">
      <formula>1.7</formula>
    </cfRule>
    <cfRule type="cellIs" dxfId="0" priority="2" stopIfTrue="1" operator="greaterThan">
      <formula>2.4</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Species &amp; Attributes</vt:lpstr>
      <vt:lpstr>RiskTol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Karr;kkarredf@gmail.com</dc:creator>
  <cp:lastModifiedBy>Mike Errigo</cp:lastModifiedBy>
  <cp:lastPrinted>2011-03-23T23:42:11Z</cp:lastPrinted>
  <dcterms:created xsi:type="dcterms:W3CDTF">2011-02-07T22:31:57Z</dcterms:created>
  <dcterms:modified xsi:type="dcterms:W3CDTF">2018-09-28T16:17:45Z</dcterms:modified>
</cp:coreProperties>
</file>