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 activeTab="3"/>
  </bookViews>
  <sheets>
    <sheet name="Data" sheetId="5" r:id="rId1"/>
    <sheet name="OFL" sheetId="1" r:id="rId2"/>
    <sheet name="ABC-% and Cooper" sheetId="2" r:id="rId3"/>
    <sheet name="ABC-DCAC" sheetId="3" r:id="rId4"/>
    <sheet name="Sheet1" sheetId="6" r:id="rId5"/>
  </sheets>
  <calcPr calcId="125725"/>
</workbook>
</file>

<file path=xl/calcChain.xml><?xml version="1.0" encoding="utf-8"?>
<calcChain xmlns="http://schemas.openxmlformats.org/spreadsheetml/2006/main">
  <c r="E4" i="3"/>
  <c r="I79" i="2"/>
  <c r="I80"/>
  <c r="I81"/>
  <c r="I82"/>
  <c r="I83"/>
  <c r="I84"/>
  <c r="I85"/>
  <c r="I86"/>
  <c r="I87"/>
  <c r="I88"/>
  <c r="I89"/>
  <c r="I90"/>
  <c r="I91"/>
  <c r="I9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4"/>
  <c r="E5"/>
  <c r="F5" i="3" l="1"/>
  <c r="E5" s="1"/>
  <c r="F6"/>
  <c r="E6" s="1"/>
  <c r="F7"/>
  <c r="E7" s="1"/>
  <c r="F8"/>
  <c r="E8" s="1"/>
  <c r="F9"/>
  <c r="E9" s="1"/>
  <c r="F10"/>
  <c r="E10" s="1"/>
  <c r="F11"/>
  <c r="E11" s="1"/>
  <c r="F12"/>
  <c r="E12" s="1"/>
  <c r="F13"/>
  <c r="E13" s="1"/>
  <c r="F14"/>
  <c r="E14" s="1"/>
  <c r="F15"/>
  <c r="E15" s="1"/>
  <c r="F16"/>
  <c r="E16" s="1"/>
  <c r="F17"/>
  <c r="E17" s="1"/>
  <c r="F18"/>
  <c r="E18" s="1"/>
  <c r="F19"/>
  <c r="E19" s="1"/>
  <c r="F20"/>
  <c r="E20" s="1"/>
  <c r="F21"/>
  <c r="E21" s="1"/>
  <c r="F22"/>
  <c r="E22" s="1"/>
  <c r="F23"/>
  <c r="E23" s="1"/>
  <c r="F24"/>
  <c r="E24" s="1"/>
  <c r="F25"/>
  <c r="E25" s="1"/>
  <c r="F26"/>
  <c r="E26" s="1"/>
  <c r="F27"/>
  <c r="E27" s="1"/>
  <c r="F28"/>
  <c r="E28" s="1"/>
  <c r="F29"/>
  <c r="E29" s="1"/>
  <c r="F30"/>
  <c r="E30" s="1"/>
  <c r="F31"/>
  <c r="E31" s="1"/>
  <c r="F32"/>
  <c r="E32" s="1"/>
  <c r="F33"/>
  <c r="E33" s="1"/>
  <c r="F34"/>
  <c r="E34" s="1"/>
  <c r="F35"/>
  <c r="E35" s="1"/>
  <c r="F36"/>
  <c r="E36" s="1"/>
  <c r="F37"/>
  <c r="E37" s="1"/>
  <c r="F38"/>
  <c r="E38" s="1"/>
  <c r="F39"/>
  <c r="E39" s="1"/>
  <c r="F40"/>
  <c r="E40" s="1"/>
  <c r="F41"/>
  <c r="E41" s="1"/>
  <c r="F42"/>
  <c r="E42" s="1"/>
  <c r="F43"/>
  <c r="E43" s="1"/>
  <c r="F44"/>
  <c r="E44" s="1"/>
  <c r="F45"/>
  <c r="E45" s="1"/>
  <c r="F46"/>
  <c r="E46" s="1"/>
  <c r="F47"/>
  <c r="E47" s="1"/>
  <c r="F48"/>
  <c r="E48" s="1"/>
  <c r="F49"/>
  <c r="E49" s="1"/>
  <c r="F50"/>
  <c r="E50" s="1"/>
  <c r="F51"/>
  <c r="E51" s="1"/>
  <c r="F52"/>
  <c r="E52" s="1"/>
  <c r="F53"/>
  <c r="E53" s="1"/>
  <c r="F54"/>
  <c r="E54" s="1"/>
  <c r="F55"/>
  <c r="E55" s="1"/>
  <c r="F56"/>
  <c r="E56" s="1"/>
  <c r="F57"/>
  <c r="E57" s="1"/>
  <c r="F58"/>
  <c r="E58" s="1"/>
  <c r="F59"/>
  <c r="E59" s="1"/>
  <c r="F60"/>
  <c r="E60" s="1"/>
  <c r="F61"/>
  <c r="E61" s="1"/>
  <c r="F62"/>
  <c r="E62" s="1"/>
  <c r="F63"/>
  <c r="E63" s="1"/>
  <c r="F64"/>
  <c r="E64" s="1"/>
  <c r="F65"/>
  <c r="E65" s="1"/>
  <c r="F66"/>
  <c r="E66" s="1"/>
  <c r="F67"/>
  <c r="E67" s="1"/>
  <c r="F68"/>
  <c r="E68" s="1"/>
  <c r="F69"/>
  <c r="E69" s="1"/>
  <c r="F70"/>
  <c r="E70" s="1"/>
  <c r="F71"/>
  <c r="E71" s="1"/>
  <c r="F72"/>
  <c r="E72" s="1"/>
  <c r="F73"/>
  <c r="E73" s="1"/>
  <c r="F74"/>
  <c r="E74" s="1"/>
  <c r="F75"/>
  <c r="E75" s="1"/>
  <c r="F76"/>
  <c r="E76" s="1"/>
  <c r="F4"/>
  <c r="E6" i="2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9"/>
  <c r="E80"/>
  <c r="E81"/>
  <c r="E82"/>
  <c r="E83"/>
  <c r="E84"/>
  <c r="E85"/>
  <c r="E86"/>
  <c r="E87"/>
  <c r="E88"/>
  <c r="E89"/>
  <c r="E90"/>
  <c r="E91"/>
  <c r="E92"/>
  <c r="E93"/>
  <c r="E94"/>
  <c r="E4"/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4"/>
</calcChain>
</file>

<file path=xl/comments1.xml><?xml version="1.0" encoding="utf-8"?>
<comments xmlns="http://schemas.openxmlformats.org/spreadsheetml/2006/main">
  <authors>
    <author>kari.fenske</author>
  </authors>
  <commentList>
    <comment ref="B71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all year average probably unnaturally low because of lack of ALS data prior to 1987!!</t>
        </r>
      </text>
    </comment>
  </commentList>
</comments>
</file>

<file path=xl/comments2.xml><?xml version="1.0" encoding="utf-8"?>
<comments xmlns="http://schemas.openxmlformats.org/spreadsheetml/2006/main">
  <authors>
    <author>kari.fenske</author>
  </authors>
  <commentList>
    <comment ref="B71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all year average probably unnaturally low because of lack of ALS data prior to 1987!!</t>
        </r>
      </text>
    </comment>
  </commentList>
</comments>
</file>

<file path=xl/comments3.xml><?xml version="1.0" encoding="utf-8"?>
<comments xmlns="http://schemas.openxmlformats.org/spreadsheetml/2006/main">
  <authors>
    <author>kari.fenske</author>
  </authors>
  <commentList>
    <comment ref="B71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all year average probably unnaturally low because of lack of ALS data prior to 1987!!</t>
        </r>
      </text>
    </comment>
  </commentList>
</comments>
</file>

<file path=xl/comments4.xml><?xml version="1.0" encoding="utf-8"?>
<comments xmlns="http://schemas.openxmlformats.org/spreadsheetml/2006/main">
  <authors>
    <author>kari.fenske</author>
  </authors>
  <commentList>
    <comment ref="B71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all year average probably unnaturally low because of lack of ALS data prior to 1987!!</t>
        </r>
      </text>
    </comment>
  </commentList>
</comments>
</file>

<file path=xl/sharedStrings.xml><?xml version="1.0" encoding="utf-8"?>
<sst xmlns="http://schemas.openxmlformats.org/spreadsheetml/2006/main" count="468" uniqueCount="120">
  <si>
    <t>Snapper-Grouper</t>
  </si>
  <si>
    <t>Species</t>
  </si>
  <si>
    <t>almaco jack</t>
  </si>
  <si>
    <t>atlantic spadefish</t>
  </si>
  <si>
    <t>banded rudderfish</t>
  </si>
  <si>
    <t>bank sea bass</t>
  </si>
  <si>
    <t>bar jack</t>
  </si>
  <si>
    <t>black grouper</t>
  </si>
  <si>
    <t>black margate</t>
  </si>
  <si>
    <t>black sea bass</t>
  </si>
  <si>
    <t>black snapper</t>
  </si>
  <si>
    <t>blackfin snapper</t>
  </si>
  <si>
    <t>blue runner</t>
  </si>
  <si>
    <t>blueline tilefish</t>
  </si>
  <si>
    <t>bluestripe grunt</t>
  </si>
  <si>
    <t>coney</t>
  </si>
  <si>
    <t>cottonwick</t>
  </si>
  <si>
    <t>crevalle jack</t>
  </si>
  <si>
    <t>cubera snapper</t>
  </si>
  <si>
    <t>dog snapper</t>
  </si>
  <si>
    <t>french grunt</t>
  </si>
  <si>
    <t>gag grouper</t>
  </si>
  <si>
    <t>goliath grouper</t>
  </si>
  <si>
    <t>grass porgy</t>
  </si>
  <si>
    <t>gray snapper (mangrove snapper)</t>
  </si>
  <si>
    <t>gray triggerfish</t>
  </si>
  <si>
    <t>graysby</t>
  </si>
  <si>
    <t>greater amberjack</t>
  </si>
  <si>
    <t>hogfish</t>
  </si>
  <si>
    <t>jolthead porgy</t>
  </si>
  <si>
    <t>knobbed porgy</t>
  </si>
  <si>
    <t>lane snapper</t>
  </si>
  <si>
    <t>lesser amberjack</t>
  </si>
  <si>
    <t>longspine porgy</t>
  </si>
  <si>
    <t>mahogany snapper</t>
  </si>
  <si>
    <t>margate</t>
  </si>
  <si>
    <t>misty grouper</t>
  </si>
  <si>
    <t>mutton snapper</t>
  </si>
  <si>
    <t>nassau grouper</t>
  </si>
  <si>
    <t>ocean triggerfish</t>
  </si>
  <si>
    <t>porkfish</t>
  </si>
  <si>
    <t>puddingwife</t>
  </si>
  <si>
    <t>queen snapper</t>
  </si>
  <si>
    <t>queen triggerfish</t>
  </si>
  <si>
    <t>red grouper</t>
  </si>
  <si>
    <t>red hind</t>
  </si>
  <si>
    <t>red porgy</t>
  </si>
  <si>
    <t>red snapper</t>
  </si>
  <si>
    <t>rock hind</t>
  </si>
  <si>
    <t>rock sea bass</t>
  </si>
  <si>
    <t>sailors choice</t>
  </si>
  <si>
    <t>sand tilefish</t>
  </si>
  <si>
    <t>saucereye porgy</t>
  </si>
  <si>
    <t>scamp</t>
  </si>
  <si>
    <t>schoolmaster</t>
  </si>
  <si>
    <t>scup</t>
  </si>
  <si>
    <t>sheepshead</t>
  </si>
  <si>
    <t>silk snapper</t>
  </si>
  <si>
    <t>smallmouth grunt</t>
  </si>
  <si>
    <t>snowy grouper</t>
  </si>
  <si>
    <t>spanish grunt</t>
  </si>
  <si>
    <t>speckled hind</t>
  </si>
  <si>
    <t>tiger grouper</t>
  </si>
  <si>
    <t>tilefish</t>
  </si>
  <si>
    <t>tomtate</t>
  </si>
  <si>
    <t>vermilion snapper</t>
  </si>
  <si>
    <t>warsaw grouper</t>
  </si>
  <si>
    <t>white grunt</t>
  </si>
  <si>
    <t>whitebone porgy</t>
  </si>
  <si>
    <t>wreckfish</t>
  </si>
  <si>
    <t>yellow jack</t>
  </si>
  <si>
    <t>yellowedge grouper</t>
  </si>
  <si>
    <t>yellowfin grouper</t>
  </si>
  <si>
    <t>yellowmouth grouper</t>
  </si>
  <si>
    <t>yellowtail snapper</t>
  </si>
  <si>
    <t>Others</t>
  </si>
  <si>
    <t>Cera</t>
  </si>
  <si>
    <t>Cobia</t>
  </si>
  <si>
    <t>King Mackerel</t>
  </si>
  <si>
    <t>Littly tunny</t>
  </si>
  <si>
    <t>spanish mackerel</t>
  </si>
  <si>
    <t>dolphin</t>
  </si>
  <si>
    <t>wahoo</t>
  </si>
  <si>
    <t>golden crab</t>
  </si>
  <si>
    <t>white shrimp</t>
  </si>
  <si>
    <t>pink shrimp</t>
  </si>
  <si>
    <t>brown shrimp</t>
  </si>
  <si>
    <t>rock shrimp</t>
  </si>
  <si>
    <t>royal red shrimp</t>
  </si>
  <si>
    <t>spiny lobster</t>
  </si>
  <si>
    <t>sargassum</t>
  </si>
  <si>
    <t>coral</t>
  </si>
  <si>
    <t>Contains</t>
  </si>
  <si>
    <t>ALS, Headboat, MRFFS</t>
  </si>
  <si>
    <t>ALS, Headboat, MRFFS, 'sheepshead porgy (MRFSS)'</t>
  </si>
  <si>
    <t>ALS, Headboat, MRFSS</t>
  </si>
  <si>
    <t>OFL=</t>
  </si>
  <si>
    <t>Avg 1986-2007</t>
  </si>
  <si>
    <t>Avg 1998-2007</t>
  </si>
  <si>
    <t>ALL</t>
  </si>
  <si>
    <t>10 YEAR</t>
  </si>
  <si>
    <t>3 YEAR</t>
  </si>
  <si>
    <t>Avg 2005-2007</t>
  </si>
  <si>
    <t>OFL</t>
  </si>
  <si>
    <t>ABC=</t>
  </si>
  <si>
    <t>__% of OFL</t>
  </si>
  <si>
    <t>% value</t>
  </si>
  <si>
    <t>DCAC Yield</t>
  </si>
  <si>
    <t>Variables:</t>
  </si>
  <si>
    <t>Sum Catch</t>
  </si>
  <si>
    <t>n</t>
  </si>
  <si>
    <t>delta</t>
  </si>
  <si>
    <t>c</t>
  </si>
  <si>
    <t>M</t>
  </si>
  <si>
    <t>MFMT</t>
  </si>
  <si>
    <t>P*</t>
  </si>
  <si>
    <t>COOPER METHOD</t>
  </si>
  <si>
    <t>ABC as PERCENT of OFL</t>
  </si>
  <si>
    <t>Cero</t>
  </si>
  <si>
    <t xml:space="preserve">ABC=exp(norminv(0.175,ln(1000),0.4))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</si>
</sst>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3" fontId="0" fillId="0" borderId="0" xfId="0" applyNumberFormat="1"/>
    <xf numFmtId="3" fontId="0" fillId="2" borderId="0" xfId="0" applyNumberFormat="1" applyFill="1"/>
    <xf numFmtId="0" fontId="1" fillId="0" borderId="0" xfId="0" applyFont="1"/>
    <xf numFmtId="4" fontId="0" fillId="0" borderId="0" xfId="0" applyNumberFormat="1"/>
    <xf numFmtId="0" fontId="4" fillId="0" borderId="0" xfId="0" applyFont="1"/>
    <xf numFmtId="0" fontId="5" fillId="0" borderId="0" xfId="0" applyFont="1"/>
    <xf numFmtId="0" fontId="0" fillId="3" borderId="0" xfId="0" applyFill="1"/>
    <xf numFmtId="164" fontId="0" fillId="0" borderId="0" xfId="0" applyNumberFormat="1"/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</xdr:row>
      <xdr:rowOff>85725</xdr:rowOff>
    </xdr:from>
    <xdr:to>
      <xdr:col>3</xdr:col>
      <xdr:colOff>781050</xdr:colOff>
      <xdr:row>8</xdr:row>
      <xdr:rowOff>171450</xdr:rowOff>
    </xdr:to>
    <xdr:sp macro="" textlink="">
      <xdr:nvSpPr>
        <xdr:cNvPr id="2" name="TextBox 1"/>
        <xdr:cNvSpPr txBox="1"/>
      </xdr:nvSpPr>
      <xdr:spPr>
        <a:xfrm>
          <a:off x="1257300" y="666750"/>
          <a:ext cx="13525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OFL=10</a:t>
          </a:r>
          <a:r>
            <a:rPr lang="en-US" sz="1100" baseline="0"/>
            <a:t> year average landings for this example.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4</xdr:row>
      <xdr:rowOff>114300</xdr:rowOff>
    </xdr:from>
    <xdr:to>
      <xdr:col>3</xdr:col>
      <xdr:colOff>666750</xdr:colOff>
      <xdr:row>10</xdr:row>
      <xdr:rowOff>9525</xdr:rowOff>
    </xdr:to>
    <xdr:sp macro="" textlink="">
      <xdr:nvSpPr>
        <xdr:cNvPr id="2" name="TextBox 1"/>
        <xdr:cNvSpPr txBox="1"/>
      </xdr:nvSpPr>
      <xdr:spPr>
        <a:xfrm>
          <a:off x="1143000" y="876300"/>
          <a:ext cx="13525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OFL=10</a:t>
          </a:r>
          <a:r>
            <a:rPr lang="en-US" sz="1100" baseline="0"/>
            <a:t> year average landings for this example.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4"/>
  <sheetViews>
    <sheetView workbookViewId="0"/>
  </sheetViews>
  <sheetFormatPr defaultRowHeight="15"/>
  <cols>
    <col min="2" max="2" width="31.28515625" bestFit="1" customWidth="1"/>
    <col min="3" max="3" width="10.140625" customWidth="1"/>
    <col min="4" max="4" width="9.7109375" customWidth="1"/>
    <col min="5" max="5" width="23.42578125" customWidth="1"/>
  </cols>
  <sheetData>
    <row r="1" spans="1:32">
      <c r="A1" t="s">
        <v>0</v>
      </c>
    </row>
    <row r="2" spans="1:32">
      <c r="C2" t="s">
        <v>114</v>
      </c>
    </row>
    <row r="3" spans="1:32">
      <c r="B3" s="1" t="s">
        <v>1</v>
      </c>
      <c r="C3" s="1"/>
      <c r="D3" s="1"/>
      <c r="E3" s="1" t="s">
        <v>92</v>
      </c>
      <c r="F3" s="4">
        <v>1981</v>
      </c>
      <c r="G3" s="4">
        <v>1982</v>
      </c>
      <c r="H3" s="4">
        <v>1983</v>
      </c>
      <c r="I3" s="4">
        <v>1984</v>
      </c>
      <c r="J3" s="4">
        <v>1985</v>
      </c>
      <c r="K3" s="4">
        <v>1986</v>
      </c>
      <c r="L3" s="4">
        <v>1987</v>
      </c>
      <c r="M3" s="4">
        <v>1988</v>
      </c>
      <c r="N3" s="4">
        <v>1989</v>
      </c>
      <c r="O3" s="4">
        <v>1990</v>
      </c>
      <c r="P3" s="4">
        <v>1991</v>
      </c>
      <c r="Q3" s="4">
        <v>1992</v>
      </c>
      <c r="R3" s="4">
        <v>1993</v>
      </c>
      <c r="S3" s="4">
        <v>1994</v>
      </c>
      <c r="T3" s="4">
        <v>1995</v>
      </c>
      <c r="U3" s="4">
        <v>1996</v>
      </c>
      <c r="V3" s="4">
        <v>1997</v>
      </c>
      <c r="W3" s="4">
        <v>1998</v>
      </c>
      <c r="X3" s="4">
        <v>1999</v>
      </c>
      <c r="Y3" s="4">
        <v>2000</v>
      </c>
      <c r="Z3" s="4">
        <v>2001</v>
      </c>
      <c r="AA3" s="4">
        <v>2002</v>
      </c>
      <c r="AB3" s="4">
        <v>2003</v>
      </c>
      <c r="AC3" s="4">
        <v>2004</v>
      </c>
      <c r="AD3" s="4">
        <v>2005</v>
      </c>
      <c r="AE3" s="4">
        <v>2006</v>
      </c>
      <c r="AF3" s="4">
        <v>2007</v>
      </c>
    </row>
    <row r="4" spans="1:32">
      <c r="A4">
        <v>1</v>
      </c>
      <c r="B4" s="2" t="s">
        <v>2</v>
      </c>
      <c r="C4" s="2"/>
      <c r="D4" s="2"/>
      <c r="E4" s="2" t="s">
        <v>93</v>
      </c>
      <c r="F4" s="2">
        <v>15878.07</v>
      </c>
      <c r="G4" s="2">
        <v>5265.62</v>
      </c>
      <c r="H4" s="2">
        <v>8793.48</v>
      </c>
      <c r="I4" s="2">
        <v>19682.810000000001</v>
      </c>
      <c r="J4" s="2">
        <v>9065.2900000000009</v>
      </c>
      <c r="K4" s="2">
        <v>4910.2299999999996</v>
      </c>
      <c r="L4" s="2">
        <v>13753.150000000001</v>
      </c>
      <c r="M4" s="2">
        <v>13922.44</v>
      </c>
      <c r="N4" s="2">
        <v>3818</v>
      </c>
      <c r="O4" s="2">
        <v>2767.42</v>
      </c>
      <c r="P4" s="2">
        <v>19987.63</v>
      </c>
      <c r="Q4" s="2">
        <v>24625.93</v>
      </c>
      <c r="R4" s="2">
        <v>49821.65</v>
      </c>
      <c r="S4" s="2">
        <v>55043.31</v>
      </c>
      <c r="T4" s="2">
        <v>56135.82</v>
      </c>
      <c r="U4" s="2">
        <v>52696.55</v>
      </c>
      <c r="V4" s="2">
        <v>50887.270000000004</v>
      </c>
      <c r="W4" s="2">
        <v>73796.03</v>
      </c>
      <c r="X4" s="2">
        <v>357450.33</v>
      </c>
      <c r="Y4" s="2">
        <v>155031.75</v>
      </c>
      <c r="Z4" s="2">
        <v>173906.73</v>
      </c>
      <c r="AA4" s="2">
        <v>135545.66999999998</v>
      </c>
      <c r="AB4" s="2">
        <v>204564.72</v>
      </c>
      <c r="AC4" s="2">
        <v>288089.19</v>
      </c>
      <c r="AD4" s="2">
        <v>157574.34</v>
      </c>
      <c r="AE4" s="2">
        <v>276247.31</v>
      </c>
      <c r="AF4" s="2">
        <v>333030.27</v>
      </c>
    </row>
    <row r="5" spans="1:32">
      <c r="A5">
        <v>2</v>
      </c>
      <c r="B5" s="2" t="s">
        <v>3</v>
      </c>
      <c r="C5" s="2"/>
      <c r="D5" s="2"/>
      <c r="E5" s="2" t="s">
        <v>93</v>
      </c>
      <c r="F5" s="2">
        <v>1437.24</v>
      </c>
      <c r="G5" s="2">
        <v>1590.59</v>
      </c>
      <c r="H5" s="2">
        <v>1861.46</v>
      </c>
      <c r="I5" s="2">
        <v>3222.49</v>
      </c>
      <c r="J5" s="2">
        <v>3820.38</v>
      </c>
      <c r="K5" s="2">
        <v>6812.32</v>
      </c>
      <c r="L5" s="2">
        <v>3685.28</v>
      </c>
      <c r="M5" s="2">
        <v>15457.49</v>
      </c>
      <c r="N5" s="2">
        <v>44635.8</v>
      </c>
      <c r="O5" s="2">
        <v>3386.86</v>
      </c>
      <c r="P5" s="2">
        <v>2709.33</v>
      </c>
      <c r="Q5" s="2">
        <v>2721.32</v>
      </c>
      <c r="R5" s="2">
        <v>1984.92</v>
      </c>
      <c r="S5" s="2">
        <v>1535.8</v>
      </c>
      <c r="T5" s="2">
        <v>2750.07</v>
      </c>
      <c r="U5" s="2">
        <v>512.65</v>
      </c>
      <c r="V5" s="2">
        <v>783.8</v>
      </c>
      <c r="W5" s="2">
        <v>891.53</v>
      </c>
      <c r="X5" s="2">
        <v>677.78</v>
      </c>
      <c r="Y5" s="2">
        <v>726.92</v>
      </c>
      <c r="Z5" s="2">
        <v>677.47</v>
      </c>
      <c r="AA5" s="2">
        <v>357.03</v>
      </c>
      <c r="AB5" s="2">
        <v>4506.59</v>
      </c>
      <c r="AC5" s="2">
        <v>654.55999999999995</v>
      </c>
      <c r="AD5" s="2">
        <v>370.15</v>
      </c>
      <c r="AE5" s="2">
        <v>429.67</v>
      </c>
      <c r="AF5" s="2">
        <v>82.06</v>
      </c>
    </row>
    <row r="6" spans="1:32">
      <c r="A6">
        <v>3</v>
      </c>
      <c r="B6" s="2" t="s">
        <v>4</v>
      </c>
      <c r="C6" s="2"/>
      <c r="D6" s="2"/>
      <c r="E6" s="2" t="s">
        <v>93</v>
      </c>
      <c r="F6" s="2">
        <v>86.07</v>
      </c>
      <c r="G6" s="2">
        <v>202.82</v>
      </c>
      <c r="H6" s="2">
        <v>0</v>
      </c>
      <c r="I6" s="2">
        <v>56.99</v>
      </c>
      <c r="J6" s="2">
        <v>2.12</v>
      </c>
      <c r="K6" s="2">
        <v>5.0599999999999996</v>
      </c>
      <c r="L6" s="2">
        <v>1.69</v>
      </c>
      <c r="M6" s="2">
        <v>1.98</v>
      </c>
      <c r="N6" s="2">
        <v>218.73</v>
      </c>
      <c r="O6" s="2">
        <v>59.57</v>
      </c>
      <c r="P6" s="2">
        <v>225.43</v>
      </c>
      <c r="Q6" s="2">
        <v>9298.02</v>
      </c>
      <c r="R6" s="2">
        <v>28714.17</v>
      </c>
      <c r="S6" s="2">
        <v>26243.35</v>
      </c>
      <c r="T6" s="2">
        <v>31367.25</v>
      </c>
      <c r="U6" s="2">
        <v>30686.49</v>
      </c>
      <c r="V6" s="2">
        <v>65089.14</v>
      </c>
      <c r="W6" s="2">
        <v>69555.67</v>
      </c>
      <c r="X6" s="2">
        <v>93902.16</v>
      </c>
      <c r="Y6" s="2">
        <v>84535.67</v>
      </c>
      <c r="Z6" s="2">
        <v>68544.429999999993</v>
      </c>
      <c r="AA6" s="2">
        <v>43414.270000000004</v>
      </c>
      <c r="AB6" s="2">
        <v>58206.77</v>
      </c>
      <c r="AC6" s="2">
        <v>78596.820000000007</v>
      </c>
      <c r="AD6" s="2">
        <v>79976.81</v>
      </c>
      <c r="AE6" s="2">
        <v>131272.87</v>
      </c>
      <c r="AF6" s="2">
        <v>78136</v>
      </c>
    </row>
    <row r="7" spans="1:32">
      <c r="A7">
        <v>4</v>
      </c>
      <c r="B7" s="2" t="s">
        <v>5</v>
      </c>
      <c r="C7" s="2"/>
      <c r="D7" s="2"/>
      <c r="E7" s="2" t="s">
        <v>93</v>
      </c>
      <c r="F7" s="2">
        <v>389.78999999999996</v>
      </c>
      <c r="G7" s="2">
        <v>11077.32</v>
      </c>
      <c r="H7" s="2">
        <v>5264.37</v>
      </c>
      <c r="I7" s="2">
        <v>11787.91</v>
      </c>
      <c r="J7" s="2">
        <v>412.62</v>
      </c>
      <c r="K7" s="2">
        <v>7618.24</v>
      </c>
      <c r="L7" s="2">
        <v>17729.59</v>
      </c>
      <c r="M7" s="2">
        <v>31543.75</v>
      </c>
      <c r="N7" s="2">
        <v>26175.75</v>
      </c>
      <c r="O7" s="2">
        <v>21669.54</v>
      </c>
      <c r="P7" s="2">
        <v>20840.669999999998</v>
      </c>
      <c r="Q7" s="2">
        <v>14323.25</v>
      </c>
      <c r="R7" s="2">
        <v>12425.7</v>
      </c>
      <c r="S7" s="2">
        <v>15723.34</v>
      </c>
      <c r="T7" s="2">
        <v>37868.36</v>
      </c>
      <c r="U7" s="2">
        <v>14383.27</v>
      </c>
      <c r="V7" s="2">
        <v>18777.04</v>
      </c>
      <c r="W7" s="2">
        <v>8536.5499999999993</v>
      </c>
      <c r="X7" s="2">
        <v>6008.93</v>
      </c>
      <c r="Y7" s="2">
        <v>5952.11</v>
      </c>
      <c r="Z7" s="2">
        <v>4922.62</v>
      </c>
      <c r="AA7" s="2">
        <v>3970.12</v>
      </c>
      <c r="AB7" s="2">
        <v>5521.1</v>
      </c>
      <c r="AC7" s="2">
        <v>7112.9400000000005</v>
      </c>
      <c r="AD7" s="2">
        <v>8741.9</v>
      </c>
      <c r="AE7" s="2">
        <v>12194.64</v>
      </c>
      <c r="AF7" s="2">
        <v>6142.88</v>
      </c>
    </row>
    <row r="8" spans="1:32">
      <c r="A8">
        <v>5</v>
      </c>
      <c r="B8" s="2" t="s">
        <v>6</v>
      </c>
      <c r="C8" s="2"/>
      <c r="D8" s="2"/>
      <c r="E8" s="2" t="s">
        <v>93</v>
      </c>
      <c r="F8" s="2">
        <v>764.81</v>
      </c>
      <c r="G8" s="2">
        <v>29895.69</v>
      </c>
      <c r="H8" s="2">
        <v>7114.8600000000006</v>
      </c>
      <c r="I8" s="2">
        <v>600.51</v>
      </c>
      <c r="J8" s="2">
        <v>21404.76</v>
      </c>
      <c r="K8" s="2">
        <v>36586.36</v>
      </c>
      <c r="L8" s="2">
        <v>12821.830000000002</v>
      </c>
      <c r="M8" s="2">
        <v>2269.1400000000003</v>
      </c>
      <c r="N8" s="2">
        <v>52847.259999999995</v>
      </c>
      <c r="O8" s="2">
        <v>8175.19</v>
      </c>
      <c r="P8" s="2">
        <v>2533.2199999999998</v>
      </c>
      <c r="Q8" s="2">
        <v>3461.84</v>
      </c>
      <c r="R8" s="2">
        <v>11300.65</v>
      </c>
      <c r="S8" s="2">
        <v>6412.6</v>
      </c>
      <c r="T8" s="2">
        <v>5711.77</v>
      </c>
      <c r="U8" s="2">
        <v>12364.789999999999</v>
      </c>
      <c r="V8" s="2">
        <v>13338.49</v>
      </c>
      <c r="W8" s="2">
        <v>13503.630000000001</v>
      </c>
      <c r="X8" s="2">
        <v>6254.74</v>
      </c>
      <c r="Y8" s="2">
        <v>3342.95</v>
      </c>
      <c r="Z8" s="2">
        <v>22419.53</v>
      </c>
      <c r="AA8" s="2">
        <v>7800.57</v>
      </c>
      <c r="AB8" s="2">
        <v>3869.2</v>
      </c>
      <c r="AC8" s="2">
        <v>7837.04</v>
      </c>
      <c r="AD8" s="2">
        <v>8675.2999999999993</v>
      </c>
      <c r="AE8" s="2">
        <v>5062.38</v>
      </c>
      <c r="AF8" s="2">
        <v>7159.67</v>
      </c>
    </row>
    <row r="9" spans="1:32">
      <c r="A9">
        <v>6</v>
      </c>
      <c r="B9" s="2" t="s">
        <v>7</v>
      </c>
      <c r="C9" s="2"/>
      <c r="D9" s="2"/>
      <c r="E9" s="2" t="s">
        <v>93</v>
      </c>
      <c r="F9" s="2">
        <v>349828.31</v>
      </c>
      <c r="G9" s="2">
        <v>50574.19</v>
      </c>
      <c r="H9" s="2">
        <v>522253.6</v>
      </c>
      <c r="I9" s="2">
        <v>94853.63</v>
      </c>
      <c r="J9" s="2">
        <v>125203.95999999999</v>
      </c>
      <c r="K9" s="2">
        <v>617506.27</v>
      </c>
      <c r="L9" s="2">
        <v>716250.29</v>
      </c>
      <c r="M9" s="2">
        <v>442491.2</v>
      </c>
      <c r="N9" s="2">
        <v>686835.92999999993</v>
      </c>
      <c r="O9" s="2">
        <v>305005.57</v>
      </c>
      <c r="P9" s="2">
        <v>221329.31</v>
      </c>
      <c r="Q9" s="2">
        <v>335094.11</v>
      </c>
      <c r="R9" s="2">
        <v>296123</v>
      </c>
      <c r="S9" s="2">
        <v>255835.9</v>
      </c>
      <c r="T9" s="2">
        <v>281207.21000000002</v>
      </c>
      <c r="U9" s="2">
        <v>369118</v>
      </c>
      <c r="V9" s="2">
        <v>262562.70999999996</v>
      </c>
      <c r="W9" s="2">
        <v>287994.87</v>
      </c>
      <c r="X9" s="2">
        <v>181583.86</v>
      </c>
      <c r="Y9" s="2">
        <v>198597.97</v>
      </c>
      <c r="Z9" s="2">
        <v>255863.13</v>
      </c>
      <c r="AA9" s="2">
        <v>214632.76</v>
      </c>
      <c r="AB9" s="2">
        <v>207304.44</v>
      </c>
      <c r="AC9" s="2">
        <v>258536.82</v>
      </c>
      <c r="AD9" s="2">
        <v>270877.56</v>
      </c>
      <c r="AE9" s="2">
        <v>136607.03</v>
      </c>
      <c r="AF9" s="2">
        <v>168861.45</v>
      </c>
    </row>
    <row r="10" spans="1:32">
      <c r="A10">
        <v>7</v>
      </c>
      <c r="B10" s="2" t="s">
        <v>8</v>
      </c>
      <c r="C10" s="2"/>
      <c r="D10" s="2"/>
      <c r="E10" s="2" t="s">
        <v>93</v>
      </c>
      <c r="F10" s="2">
        <v>21893.65</v>
      </c>
      <c r="G10" s="2">
        <v>2010.05</v>
      </c>
      <c r="H10" s="2">
        <v>12526.1</v>
      </c>
      <c r="I10" s="2">
        <v>13153.54</v>
      </c>
      <c r="J10" s="2">
        <v>3696.83</v>
      </c>
      <c r="K10" s="2">
        <v>4037.7799999999997</v>
      </c>
      <c r="L10" s="2">
        <v>9853.15</v>
      </c>
      <c r="M10" s="2">
        <v>44222.82</v>
      </c>
      <c r="N10" s="2">
        <v>64996.299999999996</v>
      </c>
      <c r="O10" s="2">
        <v>2369.36</v>
      </c>
      <c r="P10" s="2">
        <v>7349.0099999999993</v>
      </c>
      <c r="Q10" s="2">
        <v>31078.920000000002</v>
      </c>
      <c r="R10" s="2">
        <v>16546.43</v>
      </c>
      <c r="S10" s="2">
        <v>12722.64</v>
      </c>
      <c r="T10" s="2">
        <v>11152.25</v>
      </c>
      <c r="U10" s="2">
        <v>26223.1</v>
      </c>
      <c r="V10" s="2">
        <v>127251.26999999999</v>
      </c>
      <c r="W10" s="2">
        <v>69030.61</v>
      </c>
      <c r="X10" s="2">
        <v>91573.41</v>
      </c>
      <c r="Y10" s="2">
        <v>96999.86</v>
      </c>
      <c r="Z10" s="2">
        <v>85940.09</v>
      </c>
      <c r="AA10" s="2">
        <v>54903.53</v>
      </c>
      <c r="AB10" s="2">
        <v>56782.52</v>
      </c>
      <c r="AC10" s="2">
        <v>42661.04</v>
      </c>
      <c r="AD10" s="2">
        <v>61774.65</v>
      </c>
      <c r="AE10" s="2">
        <v>37976.520000000004</v>
      </c>
      <c r="AF10" s="2">
        <v>62201.340000000004</v>
      </c>
    </row>
    <row r="11" spans="1:32">
      <c r="A11">
        <v>8</v>
      </c>
      <c r="B11" s="2" t="s">
        <v>9</v>
      </c>
      <c r="C11" s="2"/>
      <c r="D11" s="2"/>
      <c r="E11" s="2" t="s">
        <v>93</v>
      </c>
      <c r="F11" s="2">
        <v>1470467.77</v>
      </c>
      <c r="G11" s="2">
        <v>2607914.89</v>
      </c>
      <c r="H11" s="2">
        <v>1630530.9</v>
      </c>
      <c r="I11" s="2">
        <v>3026225.26</v>
      </c>
      <c r="J11" s="2">
        <v>1923646.33</v>
      </c>
      <c r="K11" s="2">
        <v>1743365.22</v>
      </c>
      <c r="L11" s="2">
        <v>2269849.62</v>
      </c>
      <c r="M11" s="2">
        <v>2906935.5999999996</v>
      </c>
      <c r="N11" s="2">
        <v>2451335.96</v>
      </c>
      <c r="O11" s="2">
        <v>1921390.5</v>
      </c>
      <c r="P11" s="2">
        <v>2083394.57</v>
      </c>
      <c r="Q11" s="2">
        <v>1765764.14</v>
      </c>
      <c r="R11" s="2">
        <v>1470597.73</v>
      </c>
      <c r="S11" s="2">
        <v>1491606.1</v>
      </c>
      <c r="T11" s="2">
        <v>1289186.6600000001</v>
      </c>
      <c r="U11" s="2">
        <v>1520539.1</v>
      </c>
      <c r="V11" s="2">
        <v>1506729.56</v>
      </c>
      <c r="W11" s="2">
        <v>1273125.49</v>
      </c>
      <c r="X11" s="2">
        <v>1312953.3999999999</v>
      </c>
      <c r="Y11" s="2">
        <v>1024550.02</v>
      </c>
      <c r="Z11" s="2">
        <v>1384408.37</v>
      </c>
      <c r="AA11" s="2">
        <v>970432.23</v>
      </c>
      <c r="AB11" s="2">
        <v>1186526.5900000001</v>
      </c>
      <c r="AC11" s="2">
        <v>1931955.54</v>
      </c>
      <c r="AD11" s="2">
        <v>1377644.98</v>
      </c>
      <c r="AE11" s="2">
        <v>1470612.74</v>
      </c>
      <c r="AF11" s="2">
        <v>1210692.71</v>
      </c>
    </row>
    <row r="12" spans="1:32">
      <c r="A12">
        <v>9</v>
      </c>
      <c r="B12" s="2" t="s">
        <v>10</v>
      </c>
      <c r="C12" s="2"/>
      <c r="D12" s="2"/>
      <c r="E12" s="2" t="s">
        <v>93</v>
      </c>
      <c r="F12" s="2">
        <v>198.41</v>
      </c>
      <c r="G12" s="2">
        <v>45.84</v>
      </c>
      <c r="H12" s="2">
        <v>78.63</v>
      </c>
      <c r="I12" s="2">
        <v>2.2000000000000002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141</v>
      </c>
      <c r="Q12" s="2">
        <v>120.52</v>
      </c>
      <c r="R12" s="2">
        <v>4917</v>
      </c>
      <c r="S12" s="2">
        <v>488.01</v>
      </c>
      <c r="T12" s="2">
        <v>26</v>
      </c>
      <c r="U12" s="2">
        <v>28.97</v>
      </c>
      <c r="V12" s="2">
        <v>7</v>
      </c>
      <c r="W12" s="2">
        <v>8</v>
      </c>
      <c r="X12" s="2">
        <v>3</v>
      </c>
      <c r="Y12" s="2">
        <v>11</v>
      </c>
      <c r="Z12" s="2">
        <v>462</v>
      </c>
      <c r="AA12" s="2">
        <v>377</v>
      </c>
      <c r="AB12" s="2">
        <v>286</v>
      </c>
      <c r="AC12" s="2">
        <v>286</v>
      </c>
      <c r="AD12" s="2">
        <v>0</v>
      </c>
      <c r="AE12" s="2">
        <v>228</v>
      </c>
      <c r="AF12" s="2">
        <v>16</v>
      </c>
    </row>
    <row r="13" spans="1:32">
      <c r="A13">
        <v>10</v>
      </c>
      <c r="B13" s="2" t="s">
        <v>11</v>
      </c>
      <c r="C13" s="2"/>
      <c r="D13" s="2"/>
      <c r="E13" s="2" t="s">
        <v>93</v>
      </c>
      <c r="F13" s="2">
        <v>2634.4</v>
      </c>
      <c r="G13" s="2">
        <v>4098.24</v>
      </c>
      <c r="H13" s="2">
        <v>2221.31</v>
      </c>
      <c r="I13" s="2">
        <v>2686.1600000000003</v>
      </c>
      <c r="J13" s="2">
        <v>246.11</v>
      </c>
      <c r="K13" s="2">
        <v>3540.5</v>
      </c>
      <c r="L13" s="2">
        <v>3236.07</v>
      </c>
      <c r="M13" s="2">
        <v>1418.34</v>
      </c>
      <c r="N13" s="2">
        <v>1268.97</v>
      </c>
      <c r="O13" s="2">
        <v>887.89</v>
      </c>
      <c r="P13" s="2">
        <v>4767.05</v>
      </c>
      <c r="Q13" s="2">
        <v>501.43</v>
      </c>
      <c r="R13" s="2">
        <v>576.30999999999995</v>
      </c>
      <c r="S13" s="2">
        <v>625.29</v>
      </c>
      <c r="T13" s="2">
        <v>1059.69</v>
      </c>
      <c r="U13" s="2">
        <v>2374.9699999999998</v>
      </c>
      <c r="V13" s="2">
        <v>2428.19</v>
      </c>
      <c r="W13" s="2">
        <v>379.46</v>
      </c>
      <c r="X13" s="2">
        <v>1702.8200000000002</v>
      </c>
      <c r="Y13" s="2">
        <v>4826.12</v>
      </c>
      <c r="Z13" s="2">
        <v>3438.1099999999997</v>
      </c>
      <c r="AA13" s="2">
        <v>2011.95</v>
      </c>
      <c r="AB13" s="2">
        <v>1511.63</v>
      </c>
      <c r="AC13" s="2">
        <v>2748.3100000000004</v>
      </c>
      <c r="AD13" s="2">
        <v>941.01</v>
      </c>
      <c r="AE13" s="2">
        <v>576.53</v>
      </c>
      <c r="AF13" s="2">
        <v>1395.48</v>
      </c>
    </row>
    <row r="14" spans="1:32">
      <c r="A14">
        <v>11</v>
      </c>
      <c r="B14" s="2" t="s">
        <v>12</v>
      </c>
      <c r="C14" s="2"/>
      <c r="D14" s="2"/>
      <c r="E14" s="2" t="s">
        <v>93</v>
      </c>
      <c r="F14" s="2">
        <v>348227.53</v>
      </c>
      <c r="G14" s="2">
        <v>291363.76</v>
      </c>
      <c r="H14" s="2">
        <v>554016.62</v>
      </c>
      <c r="I14" s="2">
        <v>723665.66999999993</v>
      </c>
      <c r="J14" s="2">
        <v>471039.8</v>
      </c>
      <c r="K14" s="2">
        <v>596473.88</v>
      </c>
      <c r="L14" s="2">
        <v>286603.99</v>
      </c>
      <c r="M14" s="2">
        <v>608310.79</v>
      </c>
      <c r="N14" s="2">
        <v>586519.37</v>
      </c>
      <c r="O14" s="2">
        <v>404914.45</v>
      </c>
      <c r="P14" s="2">
        <v>600025.66</v>
      </c>
      <c r="Q14" s="2">
        <v>381440.62</v>
      </c>
      <c r="R14" s="2">
        <v>535177.04</v>
      </c>
      <c r="S14" s="2">
        <v>353982.69</v>
      </c>
      <c r="T14" s="2">
        <v>648061.94000000006</v>
      </c>
      <c r="U14" s="2">
        <v>391002.49</v>
      </c>
      <c r="V14" s="2">
        <v>712608.62</v>
      </c>
      <c r="W14" s="2">
        <v>824530.63</v>
      </c>
      <c r="X14" s="2">
        <v>778319.6100000001</v>
      </c>
      <c r="Y14" s="2">
        <v>931719.47</v>
      </c>
      <c r="Z14" s="2">
        <v>1300171.1300000001</v>
      </c>
      <c r="AA14" s="2">
        <v>644003.61</v>
      </c>
      <c r="AB14" s="2">
        <v>1330352.79</v>
      </c>
      <c r="AC14" s="2">
        <v>707165.8</v>
      </c>
      <c r="AD14" s="2">
        <v>657364.77</v>
      </c>
      <c r="AE14" s="2">
        <v>1333139.07</v>
      </c>
      <c r="AF14" s="2">
        <v>1033808.29</v>
      </c>
    </row>
    <row r="15" spans="1:32">
      <c r="A15">
        <v>12</v>
      </c>
      <c r="B15" s="2" t="s">
        <v>13</v>
      </c>
      <c r="C15" s="2"/>
      <c r="D15" s="2"/>
      <c r="E15" s="2" t="s">
        <v>93</v>
      </c>
      <c r="F15" s="2">
        <v>7256.44</v>
      </c>
      <c r="G15" s="2">
        <v>9283.93</v>
      </c>
      <c r="H15" s="2">
        <v>13403.81</v>
      </c>
      <c r="I15" s="2">
        <v>1309.92</v>
      </c>
      <c r="J15" s="2">
        <v>2595.9</v>
      </c>
      <c r="K15" s="2">
        <v>118259.62</v>
      </c>
      <c r="L15" s="2">
        <v>93235</v>
      </c>
      <c r="M15" s="2">
        <v>51609.55</v>
      </c>
      <c r="N15" s="2">
        <v>55994.43</v>
      </c>
      <c r="O15" s="2">
        <v>102926.74</v>
      </c>
      <c r="P15" s="2">
        <v>143202.26999999999</v>
      </c>
      <c r="Q15" s="2">
        <v>294265.06</v>
      </c>
      <c r="R15" s="2">
        <v>230616.08</v>
      </c>
      <c r="S15" s="2">
        <v>214177.05</v>
      </c>
      <c r="T15" s="2">
        <v>197024.75</v>
      </c>
      <c r="U15" s="2">
        <v>180059.58</v>
      </c>
      <c r="V15" s="2">
        <v>258899.52</v>
      </c>
      <c r="W15" s="2">
        <v>107631.37</v>
      </c>
      <c r="X15" s="2">
        <v>122590.2</v>
      </c>
      <c r="Y15" s="2">
        <v>130181.52</v>
      </c>
      <c r="Z15" s="2">
        <v>158911.44</v>
      </c>
      <c r="AA15" s="2">
        <v>274633.96999999997</v>
      </c>
      <c r="AB15" s="2">
        <v>140483.16</v>
      </c>
      <c r="AC15" s="2">
        <v>115715.75</v>
      </c>
      <c r="AD15" s="2">
        <v>166077.06</v>
      </c>
      <c r="AE15" s="2">
        <v>439357.5</v>
      </c>
      <c r="AF15" s="2">
        <v>457777.39999999997</v>
      </c>
    </row>
    <row r="16" spans="1:32">
      <c r="A16">
        <v>13</v>
      </c>
      <c r="B16" s="2" t="s">
        <v>14</v>
      </c>
      <c r="C16" s="2"/>
      <c r="D16" s="2"/>
      <c r="E16" s="2" t="s">
        <v>93</v>
      </c>
      <c r="F16" s="2">
        <v>168213.86000000002</v>
      </c>
      <c r="G16" s="2">
        <v>90131.79</v>
      </c>
      <c r="H16" s="2">
        <v>44213.729999999996</v>
      </c>
      <c r="I16" s="2">
        <v>47702.89</v>
      </c>
      <c r="J16" s="2">
        <v>27344.07</v>
      </c>
      <c r="K16" s="2">
        <v>26316.48</v>
      </c>
      <c r="L16" s="2">
        <v>36566.74</v>
      </c>
      <c r="M16" s="2">
        <v>59349.279999999999</v>
      </c>
      <c r="N16" s="2">
        <v>11436.61</v>
      </c>
      <c r="O16" s="2">
        <v>28768.639999999999</v>
      </c>
      <c r="P16" s="2">
        <v>3549.76</v>
      </c>
      <c r="Q16" s="2">
        <v>73703.39</v>
      </c>
      <c r="R16" s="2">
        <v>47669.08</v>
      </c>
      <c r="S16" s="2">
        <v>23007.260000000002</v>
      </c>
      <c r="T16" s="2">
        <v>33740.899999999994</v>
      </c>
      <c r="U16" s="2">
        <v>21490.799999999999</v>
      </c>
      <c r="V16" s="2">
        <v>10012.42</v>
      </c>
      <c r="W16" s="2">
        <v>14150.74</v>
      </c>
      <c r="X16" s="2">
        <v>18029.98</v>
      </c>
      <c r="Y16" s="2">
        <v>4642.9399999999996</v>
      </c>
      <c r="Z16" s="2">
        <v>10111.27</v>
      </c>
      <c r="AA16" s="2">
        <v>11921.05</v>
      </c>
      <c r="AB16" s="2">
        <v>25076.58</v>
      </c>
      <c r="AC16" s="2">
        <v>15226.48</v>
      </c>
      <c r="AD16" s="2">
        <v>30043.379999999997</v>
      </c>
      <c r="AE16" s="2">
        <v>74884.98</v>
      </c>
      <c r="AF16" s="2">
        <v>67216.69</v>
      </c>
    </row>
    <row r="17" spans="1:32">
      <c r="A17">
        <v>14</v>
      </c>
      <c r="B17" s="2" t="s">
        <v>15</v>
      </c>
      <c r="C17" s="2"/>
      <c r="D17" s="2"/>
      <c r="E17" s="2" t="s">
        <v>93</v>
      </c>
      <c r="F17" s="2">
        <v>0</v>
      </c>
      <c r="G17" s="2">
        <v>2821.99</v>
      </c>
      <c r="H17" s="2">
        <v>0</v>
      </c>
      <c r="I17" s="2">
        <v>0</v>
      </c>
      <c r="J17" s="2">
        <v>0</v>
      </c>
      <c r="K17" s="2">
        <v>0</v>
      </c>
      <c r="L17" s="2">
        <v>7</v>
      </c>
      <c r="M17" s="2">
        <v>0</v>
      </c>
      <c r="N17" s="2">
        <v>0</v>
      </c>
      <c r="O17" s="2">
        <v>762.17</v>
      </c>
      <c r="P17" s="2">
        <v>41</v>
      </c>
      <c r="Q17" s="2">
        <v>281</v>
      </c>
      <c r="R17" s="2">
        <v>2733.23</v>
      </c>
      <c r="S17" s="2">
        <v>98.61</v>
      </c>
      <c r="T17" s="2">
        <v>48</v>
      </c>
      <c r="U17" s="2">
        <v>28084.34</v>
      </c>
      <c r="V17" s="2">
        <v>59</v>
      </c>
      <c r="W17" s="2">
        <v>624.52</v>
      </c>
      <c r="X17" s="2">
        <v>617.25</v>
      </c>
      <c r="Y17" s="2">
        <v>2338.1799999999998</v>
      </c>
      <c r="Z17" s="2">
        <v>91.34</v>
      </c>
      <c r="AA17" s="2">
        <v>5</v>
      </c>
      <c r="AB17" s="2">
        <v>1130.82</v>
      </c>
      <c r="AC17" s="2">
        <v>614.64</v>
      </c>
      <c r="AD17" s="2">
        <v>455.2</v>
      </c>
      <c r="AE17" s="2">
        <v>423.54</v>
      </c>
      <c r="AF17" s="2">
        <v>1192.23</v>
      </c>
    </row>
    <row r="18" spans="1:32">
      <c r="A18">
        <v>15</v>
      </c>
      <c r="B18" s="2" t="s">
        <v>16</v>
      </c>
      <c r="C18" s="2"/>
      <c r="D18" s="2"/>
      <c r="E18" s="2" t="s">
        <v>93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</row>
    <row r="19" spans="1:32">
      <c r="A19">
        <v>16</v>
      </c>
      <c r="B19" s="2" t="s">
        <v>17</v>
      </c>
      <c r="C19" s="2"/>
      <c r="D19" s="2"/>
      <c r="E19" s="2" t="s">
        <v>93</v>
      </c>
      <c r="F19" s="2">
        <v>262136.16</v>
      </c>
      <c r="G19" s="2">
        <v>301382.78000000003</v>
      </c>
      <c r="H19" s="2">
        <v>900590.98</v>
      </c>
      <c r="I19" s="2">
        <v>541070.51</v>
      </c>
      <c r="J19" s="2">
        <v>426244.33</v>
      </c>
      <c r="K19" s="2">
        <v>1054131.51</v>
      </c>
      <c r="L19" s="2">
        <v>1398938.94</v>
      </c>
      <c r="M19" s="2">
        <v>1621834.49</v>
      </c>
      <c r="N19" s="2">
        <v>1786222.81</v>
      </c>
      <c r="O19" s="2">
        <v>1087249.6099999999</v>
      </c>
      <c r="P19" s="2">
        <v>1455943.43</v>
      </c>
      <c r="Q19" s="2">
        <v>1453059.62</v>
      </c>
      <c r="R19" s="2">
        <v>997263.06</v>
      </c>
      <c r="S19" s="2">
        <v>934847.89</v>
      </c>
      <c r="T19" s="2">
        <v>1262301.94</v>
      </c>
      <c r="U19" s="2">
        <v>1900690.76</v>
      </c>
      <c r="V19" s="2">
        <v>818094.97</v>
      </c>
      <c r="W19" s="2">
        <v>689788.16</v>
      </c>
      <c r="X19" s="2">
        <v>1034208.4700000001</v>
      </c>
      <c r="Y19" s="2">
        <v>1436509.3599999999</v>
      </c>
      <c r="Z19" s="2">
        <v>1174040.6099999999</v>
      </c>
      <c r="AA19" s="2">
        <v>791138.78999999992</v>
      </c>
      <c r="AB19" s="2">
        <v>917777.05999999994</v>
      </c>
      <c r="AC19" s="2">
        <v>1228639.53</v>
      </c>
      <c r="AD19" s="2">
        <v>926938.3</v>
      </c>
      <c r="AE19" s="2">
        <v>604835.6399999999</v>
      </c>
      <c r="AF19" s="2">
        <v>705207.22</v>
      </c>
    </row>
    <row r="20" spans="1:32">
      <c r="A20">
        <v>17</v>
      </c>
      <c r="B20" s="2" t="s">
        <v>18</v>
      </c>
      <c r="C20" s="2"/>
      <c r="D20" s="2"/>
      <c r="E20" s="2" t="s">
        <v>93</v>
      </c>
      <c r="F20" s="2">
        <v>165.34</v>
      </c>
      <c r="G20" s="2">
        <v>1441.06</v>
      </c>
      <c r="H20" s="2">
        <v>12605.779999999999</v>
      </c>
      <c r="I20" s="2">
        <v>5415.17</v>
      </c>
      <c r="J20" s="2">
        <v>11907.33</v>
      </c>
      <c r="K20" s="2">
        <v>69295.600000000006</v>
      </c>
      <c r="L20" s="2">
        <v>3058.99</v>
      </c>
      <c r="M20" s="2">
        <v>9846.23</v>
      </c>
      <c r="N20" s="2">
        <v>11300.34</v>
      </c>
      <c r="O20" s="2">
        <v>9685.35</v>
      </c>
      <c r="P20" s="2">
        <v>14143.77</v>
      </c>
      <c r="Q20" s="2">
        <v>11358.91</v>
      </c>
      <c r="R20" s="2">
        <v>43957.350000000006</v>
      </c>
      <c r="S20" s="2">
        <v>4202.58</v>
      </c>
      <c r="T20" s="2">
        <v>14152.29</v>
      </c>
      <c r="U20" s="2">
        <v>9479.880000000001</v>
      </c>
      <c r="V20" s="2">
        <v>8986.74</v>
      </c>
      <c r="W20" s="2">
        <v>13943.98</v>
      </c>
      <c r="X20" s="2">
        <v>9650.7000000000007</v>
      </c>
      <c r="Y20" s="2">
        <v>13649.17</v>
      </c>
      <c r="Z20" s="2">
        <v>30389.109999999997</v>
      </c>
      <c r="AA20" s="2">
        <v>29963.940000000002</v>
      </c>
      <c r="AB20" s="2">
        <v>17163.059999999998</v>
      </c>
      <c r="AC20" s="2">
        <v>5112.3600000000006</v>
      </c>
      <c r="AD20" s="2">
        <v>5500.04</v>
      </c>
      <c r="AE20" s="2">
        <v>9424.5300000000007</v>
      </c>
      <c r="AF20" s="2">
        <v>16419.82</v>
      </c>
    </row>
    <row r="21" spans="1:32">
      <c r="A21">
        <v>18</v>
      </c>
      <c r="B21" s="2" t="s">
        <v>19</v>
      </c>
      <c r="C21" s="2"/>
      <c r="D21" s="2"/>
      <c r="E21" s="2" t="s">
        <v>93</v>
      </c>
      <c r="F21" s="2">
        <v>2159.44</v>
      </c>
      <c r="G21" s="2">
        <v>15.28</v>
      </c>
      <c r="H21" s="2">
        <v>12.13</v>
      </c>
      <c r="I21" s="2">
        <v>3509.83</v>
      </c>
      <c r="J21" s="2">
        <v>17.64</v>
      </c>
      <c r="K21" s="2">
        <v>80.16</v>
      </c>
      <c r="L21" s="2">
        <v>124.89</v>
      </c>
      <c r="M21" s="2">
        <v>45.53</v>
      </c>
      <c r="N21" s="2">
        <v>84.2</v>
      </c>
      <c r="O21" s="2">
        <v>164.64</v>
      </c>
      <c r="P21" s="2">
        <v>661.37</v>
      </c>
      <c r="Q21" s="2">
        <v>819.14</v>
      </c>
      <c r="R21" s="2">
        <v>1046.3399999999999</v>
      </c>
      <c r="S21" s="2">
        <v>767.77</v>
      </c>
      <c r="T21" s="2">
        <v>1185.74</v>
      </c>
      <c r="U21" s="2">
        <v>2355.79</v>
      </c>
      <c r="V21" s="2">
        <v>1984.09</v>
      </c>
      <c r="W21" s="2">
        <v>3164.79</v>
      </c>
      <c r="X21" s="2">
        <v>1011.6800000000001</v>
      </c>
      <c r="Y21" s="2">
        <v>5220.0999999999995</v>
      </c>
      <c r="Z21" s="2">
        <v>2487.48</v>
      </c>
      <c r="AA21" s="2">
        <v>799.91</v>
      </c>
      <c r="AB21" s="2">
        <v>6792.38</v>
      </c>
      <c r="AC21" s="2">
        <v>7739.8700000000008</v>
      </c>
      <c r="AD21" s="2">
        <v>639.43000000000006</v>
      </c>
      <c r="AE21" s="2">
        <v>1268.05</v>
      </c>
      <c r="AF21" s="2">
        <v>16790.780000000002</v>
      </c>
    </row>
    <row r="22" spans="1:32">
      <c r="A22">
        <v>19</v>
      </c>
      <c r="B22" s="2" t="s">
        <v>20</v>
      </c>
      <c r="C22" s="2"/>
      <c r="D22" s="2"/>
      <c r="E22" s="2" t="s">
        <v>93</v>
      </c>
      <c r="F22" s="2">
        <v>52087.519999999997</v>
      </c>
      <c r="G22" s="2">
        <v>3927.9399999999996</v>
      </c>
      <c r="H22" s="2">
        <v>13910.85</v>
      </c>
      <c r="I22" s="2">
        <v>13570.3</v>
      </c>
      <c r="J22" s="2">
        <v>6149.5</v>
      </c>
      <c r="K22" s="2">
        <v>10040.73</v>
      </c>
      <c r="L22" s="2">
        <v>24991.279999999999</v>
      </c>
      <c r="M22" s="2">
        <v>29362.9</v>
      </c>
      <c r="N22" s="2">
        <v>1467.1</v>
      </c>
      <c r="O22" s="2">
        <v>1112.74</v>
      </c>
      <c r="P22" s="2">
        <v>1216.8900000000001</v>
      </c>
      <c r="Q22" s="2">
        <v>4096.87</v>
      </c>
      <c r="R22" s="2">
        <v>158.97999999999999</v>
      </c>
      <c r="S22" s="2">
        <v>2718.7799999999997</v>
      </c>
      <c r="T22" s="2">
        <v>2296.69</v>
      </c>
      <c r="U22" s="2">
        <v>1191.27</v>
      </c>
      <c r="V22" s="2">
        <v>26082.720000000001</v>
      </c>
      <c r="W22" s="2">
        <v>1259.08</v>
      </c>
      <c r="X22" s="2">
        <v>2217.1499999999996</v>
      </c>
      <c r="Y22" s="2">
        <v>243.14</v>
      </c>
      <c r="Z22" s="2">
        <v>465.12</v>
      </c>
      <c r="AA22" s="2">
        <v>826.16</v>
      </c>
      <c r="AB22" s="2">
        <v>450.79999999999995</v>
      </c>
      <c r="AC22" s="2">
        <v>0</v>
      </c>
      <c r="AD22" s="2">
        <v>0</v>
      </c>
      <c r="AE22" s="2">
        <v>0</v>
      </c>
      <c r="AF22" s="2">
        <v>66.040000000000006</v>
      </c>
    </row>
    <row r="23" spans="1:32">
      <c r="A23">
        <v>20</v>
      </c>
      <c r="B23" s="2" t="s">
        <v>21</v>
      </c>
      <c r="C23" s="2"/>
      <c r="D23" s="2"/>
      <c r="E23" s="2" t="s">
        <v>93</v>
      </c>
      <c r="F23" s="2">
        <v>233366.30000000002</v>
      </c>
      <c r="G23" s="2">
        <v>130966.3</v>
      </c>
      <c r="H23" s="2">
        <v>223250.39</v>
      </c>
      <c r="I23" s="2">
        <v>612559.77</v>
      </c>
      <c r="J23" s="2">
        <v>318888.06</v>
      </c>
      <c r="K23" s="2">
        <v>1006126.5900000001</v>
      </c>
      <c r="L23" s="2">
        <v>1579526.08</v>
      </c>
      <c r="M23" s="2">
        <v>1029839.99</v>
      </c>
      <c r="N23" s="2">
        <v>1598869.28</v>
      </c>
      <c r="O23" s="2">
        <v>1306961.3400000001</v>
      </c>
      <c r="P23" s="2">
        <v>1124663.29</v>
      </c>
      <c r="Q23" s="2">
        <v>1438144.28</v>
      </c>
      <c r="R23" s="2">
        <v>1554187.29</v>
      </c>
      <c r="S23" s="2">
        <v>1643150.04</v>
      </c>
      <c r="T23" s="2">
        <v>1458447.6099999999</v>
      </c>
      <c r="U23" s="2">
        <v>1346890.63</v>
      </c>
      <c r="V23" s="2">
        <v>1126457.46</v>
      </c>
      <c r="W23" s="2">
        <v>1205518.17</v>
      </c>
      <c r="X23" s="2">
        <v>1428354.48</v>
      </c>
      <c r="Y23" s="2">
        <v>1097283.43</v>
      </c>
      <c r="Z23" s="2">
        <v>1387756.2</v>
      </c>
      <c r="AA23" s="2">
        <v>1055372.95</v>
      </c>
      <c r="AB23" s="2">
        <v>1382248.82</v>
      </c>
      <c r="AC23" s="2">
        <v>1281406.3500000001</v>
      </c>
      <c r="AD23" s="2">
        <v>1268379.27</v>
      </c>
      <c r="AE23" s="2">
        <v>1168562.53</v>
      </c>
      <c r="AF23" s="2">
        <v>1318215.3</v>
      </c>
    </row>
    <row r="24" spans="1:32">
      <c r="A24">
        <v>21</v>
      </c>
      <c r="B24" s="2" t="s">
        <v>22</v>
      </c>
      <c r="C24" s="2"/>
      <c r="D24" s="2"/>
      <c r="E24" s="2" t="s">
        <v>93</v>
      </c>
      <c r="F24" s="2">
        <v>2995.41</v>
      </c>
      <c r="G24" s="2">
        <v>7561.73</v>
      </c>
      <c r="H24" s="2">
        <v>4062.31</v>
      </c>
      <c r="I24" s="2">
        <v>22828.560000000001</v>
      </c>
      <c r="J24" s="2">
        <v>543.91</v>
      </c>
      <c r="K24" s="2">
        <v>33494.31</v>
      </c>
      <c r="L24" s="2">
        <v>76487.149999999994</v>
      </c>
      <c r="M24" s="2">
        <v>41650.770000000004</v>
      </c>
      <c r="N24" s="2">
        <v>34842.68</v>
      </c>
      <c r="O24" s="2">
        <v>3127</v>
      </c>
      <c r="P24" s="2">
        <v>0</v>
      </c>
      <c r="Q24" s="2">
        <v>200.42</v>
      </c>
      <c r="R24" s="2">
        <v>17.010000000000002</v>
      </c>
      <c r="S24" s="2">
        <v>0</v>
      </c>
      <c r="T24" s="2">
        <v>0</v>
      </c>
      <c r="U24" s="2">
        <v>170</v>
      </c>
      <c r="V24" s="2">
        <v>1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481</v>
      </c>
      <c r="AD24" s="2">
        <v>55.45</v>
      </c>
      <c r="AE24" s="2">
        <v>0</v>
      </c>
      <c r="AF24" s="2">
        <v>0</v>
      </c>
    </row>
    <row r="25" spans="1:32">
      <c r="A25">
        <v>22</v>
      </c>
      <c r="B25" s="2" t="s">
        <v>23</v>
      </c>
      <c r="C25" s="2"/>
      <c r="D25" s="2"/>
      <c r="E25" s="2" t="s">
        <v>93</v>
      </c>
      <c r="F25" s="2">
        <v>794.35</v>
      </c>
      <c r="G25" s="2">
        <v>14.88</v>
      </c>
      <c r="H25" s="2">
        <v>35.979999999999997</v>
      </c>
      <c r="I25" s="2">
        <v>1.63</v>
      </c>
      <c r="J25" s="2">
        <v>1127.1099999999999</v>
      </c>
      <c r="K25" s="2">
        <v>78.260000000000005</v>
      </c>
      <c r="L25" s="2">
        <v>9.65</v>
      </c>
      <c r="M25" s="2">
        <v>28.17</v>
      </c>
      <c r="N25" s="2">
        <v>0</v>
      </c>
      <c r="O25" s="2">
        <v>0</v>
      </c>
      <c r="P25" s="2">
        <v>0</v>
      </c>
      <c r="Q25" s="2">
        <v>294.89999999999998</v>
      </c>
      <c r="R25" s="2">
        <v>0</v>
      </c>
      <c r="S25" s="2">
        <v>0</v>
      </c>
      <c r="T25" s="2">
        <v>214.41</v>
      </c>
      <c r="U25" s="2">
        <v>401.81</v>
      </c>
      <c r="V25" s="2">
        <v>1455.48</v>
      </c>
      <c r="W25" s="2">
        <v>0</v>
      </c>
      <c r="X25" s="2">
        <v>0</v>
      </c>
      <c r="Y25" s="2">
        <v>0</v>
      </c>
      <c r="Z25" s="2">
        <v>317.7</v>
      </c>
      <c r="AA25" s="2">
        <v>741.12</v>
      </c>
      <c r="AB25" s="2">
        <v>1181.4000000000001</v>
      </c>
      <c r="AC25" s="2">
        <v>0</v>
      </c>
      <c r="AD25" s="2">
        <v>273.01</v>
      </c>
      <c r="AE25" s="2">
        <v>0</v>
      </c>
      <c r="AF25" s="2">
        <v>1.65</v>
      </c>
    </row>
    <row r="26" spans="1:32">
      <c r="A26">
        <v>23</v>
      </c>
      <c r="B26" s="2" t="s">
        <v>24</v>
      </c>
      <c r="C26" s="2"/>
      <c r="D26" s="2"/>
      <c r="E26" s="2" t="s">
        <v>93</v>
      </c>
      <c r="F26" s="2">
        <v>704474.97000000009</v>
      </c>
      <c r="G26" s="2">
        <v>199341.25999999998</v>
      </c>
      <c r="H26" s="2">
        <v>357177.73</v>
      </c>
      <c r="I26" s="2">
        <v>336074.44</v>
      </c>
      <c r="J26" s="2">
        <v>821644.22</v>
      </c>
      <c r="K26" s="2">
        <v>844813.33000000007</v>
      </c>
      <c r="L26" s="2">
        <v>1007346.92</v>
      </c>
      <c r="M26" s="2">
        <v>896709.42999999993</v>
      </c>
      <c r="N26" s="2">
        <v>779494.3</v>
      </c>
      <c r="O26" s="2">
        <v>644379.36</v>
      </c>
      <c r="P26" s="2">
        <v>786215.42</v>
      </c>
      <c r="Q26" s="2">
        <v>793548.14</v>
      </c>
      <c r="R26" s="2">
        <v>693806.96</v>
      </c>
      <c r="S26" s="2">
        <v>724382.56</v>
      </c>
      <c r="T26" s="2">
        <v>676624.91999999993</v>
      </c>
      <c r="U26" s="2">
        <v>732608.91999999993</v>
      </c>
      <c r="V26" s="2">
        <v>775740.45</v>
      </c>
      <c r="W26" s="2">
        <v>603157.92999999993</v>
      </c>
      <c r="X26" s="2">
        <v>699269.56</v>
      </c>
      <c r="Y26" s="2">
        <v>938096.34000000008</v>
      </c>
      <c r="Z26" s="2">
        <v>769272.36</v>
      </c>
      <c r="AA26" s="2">
        <v>907311.15</v>
      </c>
      <c r="AB26" s="2">
        <v>1041708.9800000001</v>
      </c>
      <c r="AC26" s="2">
        <v>578745.38</v>
      </c>
      <c r="AD26" s="2">
        <v>740568.05</v>
      </c>
      <c r="AE26" s="2">
        <v>817087.54</v>
      </c>
      <c r="AF26" s="2">
        <v>1072714.9100000001</v>
      </c>
    </row>
    <row r="27" spans="1:32">
      <c r="A27">
        <v>24</v>
      </c>
      <c r="B27" s="2" t="s">
        <v>25</v>
      </c>
      <c r="C27" s="2"/>
      <c r="D27" s="2"/>
      <c r="E27" s="2" t="s">
        <v>93</v>
      </c>
      <c r="F27" s="2">
        <v>81917.440000000002</v>
      </c>
      <c r="G27" s="2">
        <v>97346.31</v>
      </c>
      <c r="H27" s="2">
        <v>82975.399999999994</v>
      </c>
      <c r="I27" s="2">
        <v>87468.43</v>
      </c>
      <c r="J27" s="2">
        <v>104577.95</v>
      </c>
      <c r="K27" s="2">
        <v>79936.25</v>
      </c>
      <c r="L27" s="2">
        <v>70269.960000000006</v>
      </c>
      <c r="M27" s="2">
        <v>69818.5</v>
      </c>
      <c r="N27" s="2">
        <v>85372.12</v>
      </c>
      <c r="O27" s="2">
        <v>115671.74</v>
      </c>
      <c r="P27" s="2">
        <v>159623.51</v>
      </c>
      <c r="Q27" s="2">
        <v>170318.2</v>
      </c>
      <c r="R27" s="2">
        <v>241354.97</v>
      </c>
      <c r="S27" s="2">
        <v>189961.08</v>
      </c>
      <c r="T27" s="2">
        <v>181907.69</v>
      </c>
      <c r="U27" s="2">
        <v>163678.98000000001</v>
      </c>
      <c r="V27" s="2">
        <v>192410.69</v>
      </c>
      <c r="W27" s="2">
        <v>134725.29</v>
      </c>
      <c r="X27" s="2">
        <v>74481.7</v>
      </c>
      <c r="Y27" s="2">
        <v>62473.87</v>
      </c>
      <c r="Z27" s="2">
        <v>64002.39</v>
      </c>
      <c r="AA27" s="2">
        <v>98338.23</v>
      </c>
      <c r="AB27" s="2">
        <v>81679.600000000006</v>
      </c>
      <c r="AC27" s="2">
        <v>149472.89000000001</v>
      </c>
      <c r="AD27" s="2">
        <v>114219.89</v>
      </c>
      <c r="AE27" s="2">
        <v>82523.12</v>
      </c>
      <c r="AF27" s="2">
        <v>133285.35</v>
      </c>
    </row>
    <row r="28" spans="1:32">
      <c r="A28">
        <v>25</v>
      </c>
      <c r="B28" s="2" t="s">
        <v>26</v>
      </c>
      <c r="C28" s="2"/>
      <c r="D28" s="2"/>
      <c r="E28" s="2" t="s">
        <v>93</v>
      </c>
      <c r="F28" s="2">
        <v>2300.4299999999998</v>
      </c>
      <c r="G28" s="2">
        <v>12833.97</v>
      </c>
      <c r="H28" s="2">
        <v>10286.36</v>
      </c>
      <c r="I28" s="2">
        <v>2015.31</v>
      </c>
      <c r="J28" s="2">
        <v>10884.38</v>
      </c>
      <c r="K28" s="2">
        <v>676.11</v>
      </c>
      <c r="L28" s="2">
        <v>361.97</v>
      </c>
      <c r="M28" s="2">
        <v>520.51</v>
      </c>
      <c r="N28" s="2">
        <v>524.17999999999995</v>
      </c>
      <c r="O28" s="2">
        <v>912.28</v>
      </c>
      <c r="P28" s="2">
        <v>7494.36</v>
      </c>
      <c r="Q28" s="2">
        <v>13489.81</v>
      </c>
      <c r="R28" s="2">
        <v>18663.77</v>
      </c>
      <c r="S28" s="2">
        <v>8828.33</v>
      </c>
      <c r="T28" s="2">
        <v>4601.59</v>
      </c>
      <c r="U28" s="2">
        <v>10834.51</v>
      </c>
      <c r="V28" s="2">
        <v>8196.5400000000009</v>
      </c>
      <c r="W28" s="2">
        <v>12010.810000000001</v>
      </c>
      <c r="X28" s="2">
        <v>7779.27</v>
      </c>
      <c r="Y28" s="2">
        <v>4704.8600000000006</v>
      </c>
      <c r="Z28" s="2">
        <v>9569.81</v>
      </c>
      <c r="AA28" s="2">
        <v>14923.93</v>
      </c>
      <c r="AB28" s="2">
        <v>26813.040000000001</v>
      </c>
      <c r="AC28" s="2">
        <v>14996.94</v>
      </c>
      <c r="AD28" s="2">
        <v>23715.800000000003</v>
      </c>
      <c r="AE28" s="2">
        <v>19836.59</v>
      </c>
      <c r="AF28" s="2">
        <v>15566.32</v>
      </c>
    </row>
    <row r="29" spans="1:32">
      <c r="A29">
        <v>26</v>
      </c>
      <c r="B29" s="2" t="s">
        <v>27</v>
      </c>
      <c r="C29" s="2"/>
      <c r="D29" s="2"/>
      <c r="E29" s="2" t="s">
        <v>93</v>
      </c>
      <c r="F29" s="2">
        <v>1492981.53</v>
      </c>
      <c r="G29" s="2">
        <v>754960.09000000008</v>
      </c>
      <c r="H29" s="2">
        <v>326914.90000000002</v>
      </c>
      <c r="I29" s="2">
        <v>1689058.33</v>
      </c>
      <c r="J29" s="2">
        <v>1460457.27</v>
      </c>
      <c r="K29" s="2">
        <v>1686872.43</v>
      </c>
      <c r="L29" s="2">
        <v>2850194.23</v>
      </c>
      <c r="M29" s="2">
        <v>1955919.7400000002</v>
      </c>
      <c r="N29" s="2">
        <v>1723007.15</v>
      </c>
      <c r="O29" s="2">
        <v>1086366.04</v>
      </c>
      <c r="P29" s="2">
        <v>1185098.54</v>
      </c>
      <c r="Q29" s="2">
        <v>3161336.61</v>
      </c>
      <c r="R29" s="2">
        <v>1883517.3599999999</v>
      </c>
      <c r="S29" s="2">
        <v>2895318.13</v>
      </c>
      <c r="T29" s="2">
        <v>1660273.1</v>
      </c>
      <c r="U29" s="2">
        <v>1980549.89</v>
      </c>
      <c r="V29" s="2">
        <v>1435578.4</v>
      </c>
      <c r="W29" s="2">
        <v>1424880.0899999999</v>
      </c>
      <c r="X29" s="2">
        <v>2252080.4000000004</v>
      </c>
      <c r="Y29" s="2">
        <v>1477689.3900000001</v>
      </c>
      <c r="Z29" s="2">
        <v>1449062.24</v>
      </c>
      <c r="AA29" s="2">
        <v>1627932.89</v>
      </c>
      <c r="AB29" s="2">
        <v>1664798.15</v>
      </c>
      <c r="AC29" s="2">
        <v>1503803.58</v>
      </c>
      <c r="AD29" s="2">
        <v>1243244.56</v>
      </c>
      <c r="AE29" s="2">
        <v>1115453.82</v>
      </c>
      <c r="AF29" s="2">
        <v>1485474.7</v>
      </c>
    </row>
    <row r="30" spans="1:32">
      <c r="A30">
        <v>27</v>
      </c>
      <c r="B30" s="2" t="s">
        <v>28</v>
      </c>
      <c r="C30" s="2"/>
      <c r="D30" s="2"/>
      <c r="E30" s="2" t="s">
        <v>93</v>
      </c>
      <c r="F30" s="2">
        <v>1789.97</v>
      </c>
      <c r="G30" s="2">
        <v>368.98</v>
      </c>
      <c r="H30" s="2">
        <v>863.19</v>
      </c>
      <c r="I30" s="2">
        <v>1416.98</v>
      </c>
      <c r="J30" s="2">
        <v>3162.26</v>
      </c>
      <c r="K30" s="2">
        <v>57373.38</v>
      </c>
      <c r="L30" s="2">
        <v>74410.84</v>
      </c>
      <c r="M30" s="2">
        <v>75791.19</v>
      </c>
      <c r="N30" s="2">
        <v>94259.63</v>
      </c>
      <c r="O30" s="2">
        <v>104753.63</v>
      </c>
      <c r="P30" s="2">
        <v>99036.81</v>
      </c>
      <c r="Q30" s="2">
        <v>122109.59</v>
      </c>
      <c r="R30" s="2">
        <v>128611.5</v>
      </c>
      <c r="S30" s="2">
        <v>87469.43</v>
      </c>
      <c r="T30" s="2">
        <v>88245.86</v>
      </c>
      <c r="U30" s="2">
        <v>62801.64</v>
      </c>
      <c r="V30" s="2">
        <v>71998.8</v>
      </c>
      <c r="W30" s="2">
        <v>57943.28</v>
      </c>
      <c r="X30" s="2">
        <v>64890.41</v>
      </c>
      <c r="Y30" s="2">
        <v>57306.95</v>
      </c>
      <c r="Z30" s="2">
        <v>44989.74</v>
      </c>
      <c r="AA30" s="2">
        <v>50728.62</v>
      </c>
      <c r="AB30" s="2">
        <v>54845.66</v>
      </c>
      <c r="AC30" s="2">
        <v>45103.93</v>
      </c>
      <c r="AD30" s="2">
        <v>34299.879999999997</v>
      </c>
      <c r="AE30" s="2">
        <v>37658.46</v>
      </c>
      <c r="AF30" s="2">
        <v>40091.11</v>
      </c>
    </row>
    <row r="31" spans="1:32">
      <c r="A31">
        <v>28</v>
      </c>
      <c r="B31" s="2" t="s">
        <v>29</v>
      </c>
      <c r="C31" s="2"/>
      <c r="D31" s="2"/>
      <c r="E31" s="2" t="s">
        <v>93</v>
      </c>
      <c r="F31" s="2">
        <v>33915.009999999995</v>
      </c>
      <c r="G31" s="2">
        <v>58202.880000000005</v>
      </c>
      <c r="H31" s="2">
        <v>160589.35</v>
      </c>
      <c r="I31" s="2">
        <v>28241.040000000001</v>
      </c>
      <c r="J31" s="2">
        <v>41373.35</v>
      </c>
      <c r="K31" s="2">
        <v>197506.28</v>
      </c>
      <c r="L31" s="2">
        <v>29775.620000000003</v>
      </c>
      <c r="M31" s="2">
        <v>18294.560000000001</v>
      </c>
      <c r="N31" s="2">
        <v>18609.84</v>
      </c>
      <c r="O31" s="2">
        <v>20823.64</v>
      </c>
      <c r="P31" s="2">
        <v>20300.5</v>
      </c>
      <c r="Q31" s="2">
        <v>18950.150000000001</v>
      </c>
      <c r="R31" s="2">
        <v>36284.69</v>
      </c>
      <c r="S31" s="2">
        <v>27254.83</v>
      </c>
      <c r="T31" s="2">
        <v>13207.36</v>
      </c>
      <c r="U31" s="2">
        <v>21858.059999999998</v>
      </c>
      <c r="V31" s="2">
        <v>17092.68</v>
      </c>
      <c r="W31" s="2">
        <v>27988.980000000003</v>
      </c>
      <c r="X31" s="2">
        <v>23878.5</v>
      </c>
      <c r="Y31" s="2">
        <v>23240.65</v>
      </c>
      <c r="Z31" s="2">
        <v>26514.3</v>
      </c>
      <c r="AA31" s="2">
        <v>28881.85</v>
      </c>
      <c r="AB31" s="2">
        <v>39642.31</v>
      </c>
      <c r="AC31" s="2">
        <v>50393.229999999996</v>
      </c>
      <c r="AD31" s="2">
        <v>45429.8</v>
      </c>
      <c r="AE31" s="2">
        <v>28155.629999999997</v>
      </c>
      <c r="AF31" s="2">
        <v>36901.57</v>
      </c>
    </row>
    <row r="32" spans="1:32">
      <c r="A32">
        <v>29</v>
      </c>
      <c r="B32" s="2" t="s">
        <v>30</v>
      </c>
      <c r="C32" s="2"/>
      <c r="D32" s="2"/>
      <c r="E32" s="2" t="s">
        <v>93</v>
      </c>
      <c r="F32" s="2">
        <v>32642.53</v>
      </c>
      <c r="G32" s="2">
        <v>29057.66</v>
      </c>
      <c r="H32" s="2">
        <v>22532.41</v>
      </c>
      <c r="I32" s="2">
        <v>51392.22</v>
      </c>
      <c r="J32" s="2">
        <v>27390.79</v>
      </c>
      <c r="K32" s="2">
        <v>69400.01999999999</v>
      </c>
      <c r="L32" s="2">
        <v>98967.799999999988</v>
      </c>
      <c r="M32" s="2">
        <v>182727.40000000002</v>
      </c>
      <c r="N32" s="2">
        <v>65308.06</v>
      </c>
      <c r="O32" s="2">
        <v>92206.33</v>
      </c>
      <c r="P32" s="2">
        <v>80585.19</v>
      </c>
      <c r="Q32" s="2">
        <v>74840.91</v>
      </c>
      <c r="R32" s="2">
        <v>88855.25</v>
      </c>
      <c r="S32" s="2">
        <v>70327.06</v>
      </c>
      <c r="T32" s="2">
        <v>75947.08</v>
      </c>
      <c r="U32" s="2">
        <v>76910.16</v>
      </c>
      <c r="V32" s="2">
        <v>62366.11</v>
      </c>
      <c r="W32" s="2">
        <v>62169.61</v>
      </c>
      <c r="X32" s="2">
        <v>68265.8</v>
      </c>
      <c r="Y32" s="2">
        <v>52060.35</v>
      </c>
      <c r="Z32" s="2">
        <v>72257.429999999993</v>
      </c>
      <c r="AA32" s="2">
        <v>65028.44</v>
      </c>
      <c r="AB32" s="2">
        <v>46107.229999999996</v>
      </c>
      <c r="AC32" s="2">
        <v>46785.479999999996</v>
      </c>
      <c r="AD32" s="2">
        <v>41015.369999999995</v>
      </c>
      <c r="AE32" s="2">
        <v>39979.800000000003</v>
      </c>
      <c r="AF32" s="2">
        <v>39384.119999999995</v>
      </c>
    </row>
    <row r="33" spans="1:32">
      <c r="A33">
        <v>30</v>
      </c>
      <c r="B33" s="2" t="s">
        <v>31</v>
      </c>
      <c r="C33" s="2"/>
      <c r="D33" s="2"/>
      <c r="E33" s="2" t="s">
        <v>93</v>
      </c>
      <c r="F33" s="2">
        <v>30187.129999999997</v>
      </c>
      <c r="G33" s="2">
        <v>139356.54999999999</v>
      </c>
      <c r="H33" s="2">
        <v>77703.12</v>
      </c>
      <c r="I33" s="2">
        <v>55751.920000000006</v>
      </c>
      <c r="J33" s="2">
        <v>68700.789999999994</v>
      </c>
      <c r="K33" s="2">
        <v>79336.12</v>
      </c>
      <c r="L33" s="2">
        <v>202236.86</v>
      </c>
      <c r="M33" s="2">
        <v>159486.77000000002</v>
      </c>
      <c r="N33" s="2">
        <v>261028.48000000001</v>
      </c>
      <c r="O33" s="2">
        <v>120821.76999999999</v>
      </c>
      <c r="P33" s="2">
        <v>126018.5</v>
      </c>
      <c r="Q33" s="2">
        <v>117502.15</v>
      </c>
      <c r="R33" s="2">
        <v>119661.17000000001</v>
      </c>
      <c r="S33" s="2">
        <v>114081.79000000001</v>
      </c>
      <c r="T33" s="2">
        <v>88924.44</v>
      </c>
      <c r="U33" s="2">
        <v>85373.51</v>
      </c>
      <c r="V33" s="2">
        <v>122696.87</v>
      </c>
      <c r="W33" s="2">
        <v>91638.77</v>
      </c>
      <c r="X33" s="2">
        <v>115061.77</v>
      </c>
      <c r="Y33" s="2">
        <v>180305.9</v>
      </c>
      <c r="Z33" s="2">
        <v>174336.85</v>
      </c>
      <c r="AA33" s="2">
        <v>113949.52</v>
      </c>
      <c r="AB33" s="2">
        <v>155176.57</v>
      </c>
      <c r="AC33" s="2">
        <v>129155.26000000001</v>
      </c>
      <c r="AD33" s="2">
        <v>113778.98999999999</v>
      </c>
      <c r="AE33" s="2">
        <v>80607.37</v>
      </c>
      <c r="AF33" s="2">
        <v>104087.12</v>
      </c>
    </row>
    <row r="34" spans="1:32">
      <c r="A34">
        <v>31</v>
      </c>
      <c r="B34" s="2" t="s">
        <v>32</v>
      </c>
      <c r="C34" s="2"/>
      <c r="D34" s="2"/>
      <c r="E34" s="2" t="s">
        <v>93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10.51</v>
      </c>
      <c r="M34" s="2">
        <v>66.91</v>
      </c>
      <c r="N34" s="2">
        <v>0</v>
      </c>
      <c r="O34" s="2">
        <v>0</v>
      </c>
      <c r="P34" s="2">
        <v>6505.71</v>
      </c>
      <c r="Q34" s="2">
        <v>15961.18</v>
      </c>
      <c r="R34" s="2">
        <v>9396.9000000000015</v>
      </c>
      <c r="S34" s="2">
        <v>6483</v>
      </c>
      <c r="T34" s="2">
        <v>6327.12</v>
      </c>
      <c r="U34" s="2">
        <v>8172.97</v>
      </c>
      <c r="V34" s="2">
        <v>18376.77</v>
      </c>
      <c r="W34" s="2">
        <v>9694.2900000000009</v>
      </c>
      <c r="X34" s="2">
        <v>12699.63</v>
      </c>
      <c r="Y34" s="2">
        <v>9455.27</v>
      </c>
      <c r="Z34" s="2">
        <v>4480.1099999999997</v>
      </c>
      <c r="AA34" s="2">
        <v>4305.55</v>
      </c>
      <c r="AB34" s="2">
        <v>6238.72</v>
      </c>
      <c r="AC34" s="2">
        <v>4099.18</v>
      </c>
      <c r="AD34" s="2">
        <v>10647.51</v>
      </c>
      <c r="AE34" s="2">
        <v>6206.4</v>
      </c>
      <c r="AF34" s="2">
        <v>19377.099999999999</v>
      </c>
    </row>
    <row r="35" spans="1:32">
      <c r="A35">
        <v>32</v>
      </c>
      <c r="B35" s="2" t="s">
        <v>33</v>
      </c>
      <c r="C35" s="2"/>
      <c r="D35" s="2"/>
      <c r="E35" s="2" t="s">
        <v>93</v>
      </c>
      <c r="F35" s="2">
        <v>2326.0700000000002</v>
      </c>
      <c r="G35" s="2">
        <v>5820.27</v>
      </c>
      <c r="H35" s="2">
        <v>5062.21</v>
      </c>
      <c r="I35" s="2">
        <v>12635.35</v>
      </c>
      <c r="J35" s="2">
        <v>1066.3800000000001</v>
      </c>
      <c r="K35" s="2">
        <v>497.75</v>
      </c>
      <c r="L35" s="2">
        <v>4727.54</v>
      </c>
      <c r="M35" s="2">
        <v>5688.1</v>
      </c>
      <c r="N35" s="2">
        <v>2343.11</v>
      </c>
      <c r="O35" s="2">
        <v>88.51</v>
      </c>
      <c r="P35" s="2">
        <v>2016.87</v>
      </c>
      <c r="Q35" s="2">
        <v>0</v>
      </c>
      <c r="R35" s="2">
        <v>180.12</v>
      </c>
      <c r="S35" s="2">
        <v>783.99</v>
      </c>
      <c r="T35" s="2">
        <v>2.0299999999999998</v>
      </c>
      <c r="U35" s="2">
        <v>59.92</v>
      </c>
      <c r="V35" s="2">
        <v>12.84</v>
      </c>
      <c r="W35" s="2">
        <v>0</v>
      </c>
      <c r="X35" s="2">
        <v>183.08</v>
      </c>
      <c r="Y35" s="2">
        <v>15.77</v>
      </c>
      <c r="Z35" s="2">
        <v>2.38</v>
      </c>
      <c r="AA35" s="2">
        <v>0</v>
      </c>
      <c r="AB35" s="2">
        <v>5</v>
      </c>
      <c r="AC35" s="2">
        <v>807.24</v>
      </c>
      <c r="AD35" s="2">
        <v>32</v>
      </c>
      <c r="AE35" s="2">
        <v>16</v>
      </c>
      <c r="AF35" s="2">
        <v>29.81</v>
      </c>
    </row>
    <row r="36" spans="1:32">
      <c r="A36">
        <v>33</v>
      </c>
      <c r="B36" s="2" t="s">
        <v>34</v>
      </c>
      <c r="C36" s="2"/>
      <c r="D36" s="2"/>
      <c r="E36" s="2" t="s">
        <v>93</v>
      </c>
      <c r="F36" s="2">
        <v>5297.33</v>
      </c>
      <c r="G36" s="2">
        <v>2610.96</v>
      </c>
      <c r="H36" s="2">
        <v>196.98000000000002</v>
      </c>
      <c r="I36" s="2">
        <v>4719.3499999999995</v>
      </c>
      <c r="J36" s="2">
        <v>1487.1200000000001</v>
      </c>
      <c r="K36" s="2">
        <v>23.05</v>
      </c>
      <c r="L36" s="2">
        <v>17.010000000000002</v>
      </c>
      <c r="M36" s="2">
        <v>44.97</v>
      </c>
      <c r="N36" s="2">
        <v>0</v>
      </c>
      <c r="O36" s="2">
        <v>5.97</v>
      </c>
      <c r="P36" s="2">
        <v>72.069999999999993</v>
      </c>
      <c r="Q36" s="2">
        <v>723</v>
      </c>
      <c r="R36" s="2">
        <v>68.039999999999992</v>
      </c>
      <c r="S36" s="2">
        <v>121.76</v>
      </c>
      <c r="T36" s="2">
        <v>40.020000000000003</v>
      </c>
      <c r="U36" s="2">
        <v>211.20999999999998</v>
      </c>
      <c r="V36" s="2">
        <v>114.43</v>
      </c>
      <c r="W36" s="2">
        <v>38</v>
      </c>
      <c r="X36" s="2">
        <v>3730.7300000000005</v>
      </c>
      <c r="Y36" s="2">
        <v>17</v>
      </c>
      <c r="Z36" s="2">
        <v>25</v>
      </c>
      <c r="AA36" s="2">
        <v>123.43</v>
      </c>
      <c r="AB36" s="2">
        <v>25</v>
      </c>
      <c r="AC36" s="2">
        <v>160</v>
      </c>
      <c r="AD36" s="2">
        <v>2</v>
      </c>
      <c r="AE36" s="2">
        <v>0</v>
      </c>
      <c r="AF36" s="2">
        <v>0</v>
      </c>
    </row>
    <row r="37" spans="1:32">
      <c r="A37">
        <v>34</v>
      </c>
      <c r="B37" s="2" t="s">
        <v>35</v>
      </c>
      <c r="C37" s="2"/>
      <c r="D37" s="2"/>
      <c r="E37" s="2" t="s">
        <v>93</v>
      </c>
      <c r="F37" s="2">
        <v>21069.61</v>
      </c>
      <c r="G37" s="2">
        <v>29736.75</v>
      </c>
      <c r="H37" s="2">
        <v>25065.3</v>
      </c>
      <c r="I37" s="2">
        <v>39807.760000000002</v>
      </c>
      <c r="J37" s="2">
        <v>25155.97</v>
      </c>
      <c r="K37" s="2">
        <v>14513.1</v>
      </c>
      <c r="L37" s="2">
        <v>12117.98</v>
      </c>
      <c r="M37" s="2">
        <v>27447.840000000004</v>
      </c>
      <c r="N37" s="2">
        <v>6441.73</v>
      </c>
      <c r="O37" s="2">
        <v>9889.92</v>
      </c>
      <c r="P37" s="2">
        <v>1029.6300000000001</v>
      </c>
      <c r="Q37" s="2">
        <v>10268.11</v>
      </c>
      <c r="R37" s="2">
        <v>8405.49</v>
      </c>
      <c r="S37" s="2">
        <v>44136.56</v>
      </c>
      <c r="T37" s="2">
        <v>40602.479999999996</v>
      </c>
      <c r="U37" s="2">
        <v>45937.14</v>
      </c>
      <c r="V37" s="2">
        <v>15469.68</v>
      </c>
      <c r="W37" s="2">
        <v>42361.590000000004</v>
      </c>
      <c r="X37" s="2">
        <v>62765.78</v>
      </c>
      <c r="Y37" s="2">
        <v>29200.92</v>
      </c>
      <c r="Z37" s="2">
        <v>18721.98</v>
      </c>
      <c r="AA37" s="2">
        <v>14040.34</v>
      </c>
      <c r="AB37" s="2">
        <v>16256.75</v>
      </c>
      <c r="AC37" s="2">
        <v>20460.62</v>
      </c>
      <c r="AD37" s="2">
        <v>34511.24</v>
      </c>
      <c r="AE37" s="2">
        <v>27124.01</v>
      </c>
      <c r="AF37" s="2">
        <v>27276.94</v>
      </c>
    </row>
    <row r="38" spans="1:32">
      <c r="A38">
        <v>35</v>
      </c>
      <c r="B38" s="2" t="s">
        <v>36</v>
      </c>
      <c r="C38" s="2"/>
      <c r="D38" s="2"/>
      <c r="E38" s="2" t="s">
        <v>93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8.82</v>
      </c>
      <c r="L38" s="2">
        <v>30243.919999999998</v>
      </c>
      <c r="M38" s="2">
        <v>0</v>
      </c>
      <c r="N38" s="2">
        <v>0</v>
      </c>
      <c r="O38" s="2">
        <v>0</v>
      </c>
      <c r="P38" s="2">
        <v>224</v>
      </c>
      <c r="Q38" s="2">
        <v>0</v>
      </c>
      <c r="R38" s="2">
        <v>284.02</v>
      </c>
      <c r="S38" s="2">
        <v>677</v>
      </c>
      <c r="T38" s="2">
        <v>548</v>
      </c>
      <c r="U38" s="2">
        <v>940.99</v>
      </c>
      <c r="V38" s="2">
        <v>2229</v>
      </c>
      <c r="W38" s="2">
        <v>504.02</v>
      </c>
      <c r="X38" s="2">
        <v>2360</v>
      </c>
      <c r="Y38" s="2">
        <v>1457</v>
      </c>
      <c r="Z38" s="2">
        <v>2495</v>
      </c>
      <c r="AA38" s="2">
        <v>1932</v>
      </c>
      <c r="AB38" s="2">
        <v>1960</v>
      </c>
      <c r="AC38" s="2">
        <v>2863</v>
      </c>
      <c r="AD38" s="2">
        <v>651</v>
      </c>
      <c r="AE38" s="2">
        <v>367</v>
      </c>
      <c r="AF38" s="2">
        <v>4028.83</v>
      </c>
    </row>
    <row r="39" spans="1:32">
      <c r="A39">
        <v>36</v>
      </c>
      <c r="B39" s="2" t="s">
        <v>37</v>
      </c>
      <c r="C39" s="2"/>
      <c r="D39" s="2"/>
      <c r="E39" s="2" t="s">
        <v>93</v>
      </c>
      <c r="F39" s="2">
        <v>259307.33000000002</v>
      </c>
      <c r="G39" s="2">
        <v>264480.72000000003</v>
      </c>
      <c r="H39" s="2">
        <v>440214.06999999995</v>
      </c>
      <c r="I39" s="2">
        <v>311384.37</v>
      </c>
      <c r="J39" s="2">
        <v>190601.66</v>
      </c>
      <c r="K39" s="2">
        <v>574923.87</v>
      </c>
      <c r="L39" s="2">
        <v>745595.06</v>
      </c>
      <c r="M39" s="2">
        <v>690056.59</v>
      </c>
      <c r="N39" s="2">
        <v>802967.73</v>
      </c>
      <c r="O39" s="2">
        <v>640485.16</v>
      </c>
      <c r="P39" s="2">
        <v>607709.19999999995</v>
      </c>
      <c r="Q39" s="2">
        <v>698573.92</v>
      </c>
      <c r="R39" s="2">
        <v>715132.51</v>
      </c>
      <c r="S39" s="2">
        <v>549561.25</v>
      </c>
      <c r="T39" s="2">
        <v>471864.96</v>
      </c>
      <c r="U39" s="2">
        <v>444334.23</v>
      </c>
      <c r="V39" s="2">
        <v>475239.74</v>
      </c>
      <c r="W39" s="2">
        <v>488787.93</v>
      </c>
      <c r="X39" s="2">
        <v>329874.20999999996</v>
      </c>
      <c r="Y39" s="2">
        <v>447056.52</v>
      </c>
      <c r="Z39" s="2">
        <v>421019.69</v>
      </c>
      <c r="AA39" s="2">
        <v>488338.35</v>
      </c>
      <c r="AB39" s="2">
        <v>489903.34</v>
      </c>
      <c r="AC39" s="2">
        <v>499757.91000000003</v>
      </c>
      <c r="AD39" s="2">
        <v>584301.05000000005</v>
      </c>
      <c r="AE39" s="2">
        <v>496075.32999999996</v>
      </c>
      <c r="AF39" s="2">
        <v>652077.97</v>
      </c>
    </row>
    <row r="40" spans="1:32">
      <c r="A40">
        <v>37</v>
      </c>
      <c r="B40" s="2" t="s">
        <v>38</v>
      </c>
      <c r="C40" s="2"/>
      <c r="D40" s="2"/>
      <c r="E40" s="2" t="s">
        <v>93</v>
      </c>
      <c r="F40" s="2">
        <v>68500.67</v>
      </c>
      <c r="G40" s="2">
        <v>161149.59</v>
      </c>
      <c r="H40" s="2">
        <v>208646.80000000002</v>
      </c>
      <c r="I40" s="2">
        <v>77986.45</v>
      </c>
      <c r="J40" s="2">
        <v>101297.03</v>
      </c>
      <c r="K40" s="2">
        <v>38999.839999999997</v>
      </c>
      <c r="L40" s="2">
        <v>8822.51</v>
      </c>
      <c r="M40" s="2">
        <v>24016.38</v>
      </c>
      <c r="N40" s="2">
        <v>16663.669999999998</v>
      </c>
      <c r="O40" s="2">
        <v>8891.6</v>
      </c>
      <c r="P40" s="2">
        <v>15244.99</v>
      </c>
      <c r="Q40" s="2">
        <v>9647.8300000000017</v>
      </c>
      <c r="R40" s="2">
        <v>18034</v>
      </c>
      <c r="S40" s="2">
        <v>4237.1499999999996</v>
      </c>
      <c r="T40" s="2">
        <v>43.58</v>
      </c>
      <c r="U40" s="2">
        <v>1899.4299999999998</v>
      </c>
      <c r="V40" s="2">
        <v>17.02</v>
      </c>
      <c r="W40" s="2">
        <v>642.91999999999996</v>
      </c>
      <c r="X40" s="2">
        <v>0</v>
      </c>
      <c r="Y40" s="2">
        <v>120.26</v>
      </c>
      <c r="Z40" s="2">
        <v>15.04</v>
      </c>
      <c r="AA40" s="2">
        <v>0</v>
      </c>
      <c r="AB40" s="2">
        <v>1116.42</v>
      </c>
      <c r="AC40" s="2">
        <v>160.36000000000001</v>
      </c>
      <c r="AD40" s="2">
        <v>61.73</v>
      </c>
      <c r="AE40" s="2">
        <v>0</v>
      </c>
      <c r="AF40" s="2">
        <v>0</v>
      </c>
    </row>
    <row r="41" spans="1:32">
      <c r="A41">
        <v>38</v>
      </c>
      <c r="B41" s="2" t="s">
        <v>39</v>
      </c>
      <c r="C41" s="2"/>
      <c r="D41" s="2"/>
      <c r="E41" s="2" t="s">
        <v>93</v>
      </c>
      <c r="F41" s="2">
        <v>12932.14</v>
      </c>
      <c r="G41" s="2">
        <v>8641.98</v>
      </c>
      <c r="H41" s="2">
        <v>3713.7</v>
      </c>
      <c r="I41" s="2">
        <v>3235.08</v>
      </c>
      <c r="J41" s="2">
        <v>3783.36</v>
      </c>
      <c r="K41" s="2">
        <v>5009.63</v>
      </c>
      <c r="L41" s="2">
        <v>6362.96</v>
      </c>
      <c r="M41" s="2">
        <v>2724.5</v>
      </c>
      <c r="N41" s="2">
        <v>6728.23</v>
      </c>
      <c r="O41" s="2">
        <v>5112.04</v>
      </c>
      <c r="P41" s="2">
        <v>5004.32</v>
      </c>
      <c r="Q41" s="2">
        <v>3009.68</v>
      </c>
      <c r="R41" s="2">
        <v>6010.91</v>
      </c>
      <c r="S41" s="2">
        <v>2462.63</v>
      </c>
      <c r="T41" s="2">
        <v>5363.45</v>
      </c>
      <c r="U41" s="2">
        <v>2331.33</v>
      </c>
      <c r="V41" s="2">
        <v>3775.27</v>
      </c>
      <c r="W41" s="2">
        <v>884.66</v>
      </c>
      <c r="X41" s="2">
        <v>247.4</v>
      </c>
      <c r="Y41" s="2">
        <v>692.31</v>
      </c>
      <c r="Z41" s="2">
        <v>1635.58</v>
      </c>
      <c r="AA41" s="2">
        <v>1051.72</v>
      </c>
      <c r="AB41" s="2">
        <v>513.58000000000004</v>
      </c>
      <c r="AC41" s="2">
        <v>1093.52</v>
      </c>
      <c r="AD41" s="2">
        <v>1133.1400000000001</v>
      </c>
      <c r="AE41" s="2">
        <v>1266.49</v>
      </c>
      <c r="AF41" s="2">
        <v>267.18</v>
      </c>
    </row>
    <row r="42" spans="1:32">
      <c r="A42">
        <v>39</v>
      </c>
      <c r="B42" s="2" t="s">
        <v>40</v>
      </c>
      <c r="C42" s="2"/>
      <c r="D42" s="2"/>
      <c r="E42" s="2" t="s">
        <v>93</v>
      </c>
      <c r="F42" s="2">
        <v>1183.29</v>
      </c>
      <c r="G42" s="2">
        <v>707.67</v>
      </c>
      <c r="H42" s="2">
        <v>74.09</v>
      </c>
      <c r="I42" s="2">
        <v>266.12</v>
      </c>
      <c r="J42" s="2">
        <v>297.48</v>
      </c>
      <c r="K42" s="2">
        <v>686.99</v>
      </c>
      <c r="L42" s="2">
        <v>601.1</v>
      </c>
      <c r="M42" s="2">
        <v>449.87</v>
      </c>
      <c r="N42" s="2">
        <v>1147.1199999999999</v>
      </c>
      <c r="O42" s="2">
        <v>635.71</v>
      </c>
      <c r="P42" s="2">
        <v>451.74</v>
      </c>
      <c r="Q42" s="2">
        <v>795.83</v>
      </c>
      <c r="R42" s="2">
        <v>473.81</v>
      </c>
      <c r="S42" s="2">
        <v>522.79999999999995</v>
      </c>
      <c r="T42" s="2">
        <v>731.31</v>
      </c>
      <c r="U42" s="2">
        <v>372.88</v>
      </c>
      <c r="V42" s="2">
        <v>545.41</v>
      </c>
      <c r="W42" s="2">
        <v>282.05</v>
      </c>
      <c r="X42" s="2">
        <v>703.86</v>
      </c>
      <c r="Y42" s="2">
        <v>376.46</v>
      </c>
      <c r="Z42" s="2">
        <v>635.12</v>
      </c>
      <c r="AA42" s="2">
        <v>182.67</v>
      </c>
      <c r="AB42" s="2">
        <v>301.83</v>
      </c>
      <c r="AC42" s="2">
        <v>1336.77</v>
      </c>
      <c r="AD42" s="2">
        <v>2086.0700000000002</v>
      </c>
      <c r="AE42" s="2">
        <v>2110.65</v>
      </c>
      <c r="AF42" s="2">
        <v>765.1</v>
      </c>
    </row>
    <row r="43" spans="1:32">
      <c r="A43">
        <v>40</v>
      </c>
      <c r="B43" s="2" t="s">
        <v>41</v>
      </c>
      <c r="C43" s="2"/>
      <c r="D43" s="2"/>
      <c r="E43" s="2" t="s">
        <v>93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8.3800000000000008</v>
      </c>
      <c r="AE43" s="2">
        <v>0</v>
      </c>
      <c r="AF43" s="2">
        <v>0</v>
      </c>
    </row>
    <row r="44" spans="1:32">
      <c r="A44">
        <v>41</v>
      </c>
      <c r="B44" s="2" t="s">
        <v>42</v>
      </c>
      <c r="C44" s="2"/>
      <c r="D44" s="2"/>
      <c r="E44" s="2" t="s">
        <v>93</v>
      </c>
      <c r="F44" s="2">
        <v>0</v>
      </c>
      <c r="G44" s="2">
        <v>375.74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26848.77</v>
      </c>
      <c r="O44" s="2">
        <v>32</v>
      </c>
      <c r="P44" s="2">
        <v>140</v>
      </c>
      <c r="Q44" s="2">
        <v>61.99</v>
      </c>
      <c r="R44" s="2">
        <v>2973.5</v>
      </c>
      <c r="S44" s="2">
        <v>317</v>
      </c>
      <c r="T44" s="2">
        <v>1600</v>
      </c>
      <c r="U44" s="2">
        <v>7247.42</v>
      </c>
      <c r="V44" s="2">
        <v>9913</v>
      </c>
      <c r="W44" s="2">
        <v>1946</v>
      </c>
      <c r="X44" s="2">
        <v>7372.44</v>
      </c>
      <c r="Y44" s="2">
        <v>14279</v>
      </c>
      <c r="Z44" s="2">
        <v>6220</v>
      </c>
      <c r="AA44" s="2">
        <v>5058</v>
      </c>
      <c r="AB44" s="2">
        <v>4362</v>
      </c>
      <c r="AC44" s="2">
        <v>3749</v>
      </c>
      <c r="AD44" s="2">
        <v>8617.7999999999993</v>
      </c>
      <c r="AE44" s="2">
        <v>3095</v>
      </c>
      <c r="AF44" s="2">
        <v>6652</v>
      </c>
    </row>
    <row r="45" spans="1:32">
      <c r="A45">
        <v>42</v>
      </c>
      <c r="B45" s="2" t="s">
        <v>43</v>
      </c>
      <c r="C45" s="2"/>
      <c r="D45" s="2"/>
      <c r="E45" s="2" t="s">
        <v>93</v>
      </c>
      <c r="F45" s="2">
        <v>6600.57</v>
      </c>
      <c r="G45" s="2">
        <v>41075.54</v>
      </c>
      <c r="H45" s="2">
        <v>9176.619999999999</v>
      </c>
      <c r="I45" s="2">
        <v>12494.41</v>
      </c>
      <c r="J45" s="2">
        <v>252933.08000000002</v>
      </c>
      <c r="K45" s="2">
        <v>4909.43</v>
      </c>
      <c r="L45" s="2">
        <v>4112.99</v>
      </c>
      <c r="M45" s="2">
        <v>10195.14</v>
      </c>
      <c r="N45" s="2">
        <v>21173.379999999997</v>
      </c>
      <c r="O45" s="2">
        <v>10010.869999999999</v>
      </c>
      <c r="P45" s="2">
        <v>2864.48</v>
      </c>
      <c r="Q45" s="2">
        <v>10796.869999999999</v>
      </c>
      <c r="R45" s="2">
        <v>12817.79</v>
      </c>
      <c r="S45" s="2">
        <v>6069.2300000000005</v>
      </c>
      <c r="T45" s="2">
        <v>11991.67</v>
      </c>
      <c r="U45" s="2">
        <v>10453.61</v>
      </c>
      <c r="V45" s="2">
        <v>15870.12</v>
      </c>
      <c r="W45" s="2">
        <v>14443.48</v>
      </c>
      <c r="X45" s="2">
        <v>16445.89</v>
      </c>
      <c r="Y45" s="2">
        <v>8027.73</v>
      </c>
      <c r="Z45" s="2">
        <v>4597.95</v>
      </c>
      <c r="AA45" s="2">
        <v>7126.33</v>
      </c>
      <c r="AB45" s="2">
        <v>4591.6100000000006</v>
      </c>
      <c r="AC45" s="2">
        <v>7925.1100000000006</v>
      </c>
      <c r="AD45" s="2">
        <v>1231.18</v>
      </c>
      <c r="AE45" s="2">
        <v>1265.9000000000001</v>
      </c>
      <c r="AF45" s="2">
        <v>5089.0499999999993</v>
      </c>
    </row>
    <row r="46" spans="1:32">
      <c r="A46">
        <v>43</v>
      </c>
      <c r="B46" s="2" t="s">
        <v>44</v>
      </c>
      <c r="C46" s="2"/>
      <c r="D46" s="2"/>
      <c r="E46" s="2" t="s">
        <v>93</v>
      </c>
      <c r="F46" s="2">
        <v>133686.66999999998</v>
      </c>
      <c r="G46" s="2">
        <v>129666.25</v>
      </c>
      <c r="H46" s="2">
        <v>67934.95</v>
      </c>
      <c r="I46" s="2">
        <v>97025.73000000001</v>
      </c>
      <c r="J46" s="2">
        <v>63356.25</v>
      </c>
      <c r="K46" s="2">
        <v>613570.51</v>
      </c>
      <c r="L46" s="2">
        <v>557235.32000000007</v>
      </c>
      <c r="M46" s="2">
        <v>591986.4</v>
      </c>
      <c r="N46" s="2">
        <v>453145.36</v>
      </c>
      <c r="O46" s="2">
        <v>328662.51</v>
      </c>
      <c r="P46" s="2">
        <v>306287.09000000003</v>
      </c>
      <c r="Q46" s="2">
        <v>309284.03000000003</v>
      </c>
      <c r="R46" s="2">
        <v>440435.8</v>
      </c>
      <c r="S46" s="2">
        <v>418373.92000000004</v>
      </c>
      <c r="T46" s="2">
        <v>431048.24</v>
      </c>
      <c r="U46" s="2">
        <v>470487.5</v>
      </c>
      <c r="V46" s="2">
        <v>546031.55000000005</v>
      </c>
      <c r="W46" s="2">
        <v>729261.59000000008</v>
      </c>
      <c r="X46" s="2">
        <v>647568.74</v>
      </c>
      <c r="Y46" s="2">
        <v>577132.52</v>
      </c>
      <c r="Z46" s="2">
        <v>554318.61</v>
      </c>
      <c r="AA46" s="2">
        <v>652502.30000000005</v>
      </c>
      <c r="AB46" s="2">
        <v>522300.41000000003</v>
      </c>
      <c r="AC46" s="2">
        <v>756860.09</v>
      </c>
      <c r="AD46" s="2">
        <v>659378.21</v>
      </c>
      <c r="AE46" s="2">
        <v>816164.92999999993</v>
      </c>
      <c r="AF46" s="2">
        <v>1160348.6100000001</v>
      </c>
    </row>
    <row r="47" spans="1:32">
      <c r="A47">
        <v>44</v>
      </c>
      <c r="B47" s="2" t="s">
        <v>45</v>
      </c>
      <c r="C47" s="2"/>
      <c r="D47" s="2"/>
      <c r="E47" s="2" t="s">
        <v>93</v>
      </c>
      <c r="F47" s="2">
        <v>5083.18</v>
      </c>
      <c r="G47" s="2">
        <v>4118.62</v>
      </c>
      <c r="H47" s="2">
        <v>9499.98</v>
      </c>
      <c r="I47" s="2">
        <v>2825.75</v>
      </c>
      <c r="J47" s="2">
        <v>7881.1900000000005</v>
      </c>
      <c r="K47" s="2">
        <v>5501.92</v>
      </c>
      <c r="L47" s="2">
        <v>13722.57</v>
      </c>
      <c r="M47" s="2">
        <v>9614.68</v>
      </c>
      <c r="N47" s="2">
        <v>12694.88</v>
      </c>
      <c r="O47" s="2">
        <v>32845.160000000003</v>
      </c>
      <c r="P47" s="2">
        <v>19180.61</v>
      </c>
      <c r="Q47" s="2">
        <v>23196</v>
      </c>
      <c r="R47" s="2">
        <v>45032.83</v>
      </c>
      <c r="S47" s="2">
        <v>30269.27</v>
      </c>
      <c r="T47" s="2">
        <v>37120.800000000003</v>
      </c>
      <c r="U47" s="2">
        <v>30803.85</v>
      </c>
      <c r="V47" s="2">
        <v>29327.74</v>
      </c>
      <c r="W47" s="2">
        <v>27749.38</v>
      </c>
      <c r="X47" s="2">
        <v>25828.69</v>
      </c>
      <c r="Y47" s="2">
        <v>24312.15</v>
      </c>
      <c r="Z47" s="2">
        <v>19074.400000000001</v>
      </c>
      <c r="AA47" s="2">
        <v>19520.78</v>
      </c>
      <c r="AB47" s="2">
        <v>25123.39</v>
      </c>
      <c r="AC47" s="2">
        <v>27723.95</v>
      </c>
      <c r="AD47" s="2">
        <v>15409.66</v>
      </c>
      <c r="AE47" s="2">
        <v>92519.66</v>
      </c>
      <c r="AF47" s="2">
        <v>147105</v>
      </c>
    </row>
    <row r="48" spans="1:32">
      <c r="A48">
        <v>45</v>
      </c>
      <c r="B48" s="2" t="s">
        <v>46</v>
      </c>
      <c r="C48" s="2"/>
      <c r="D48" s="2"/>
      <c r="E48" s="2" t="s">
        <v>93</v>
      </c>
      <c r="F48" s="2">
        <v>386961.07</v>
      </c>
      <c r="G48" s="2">
        <v>668915.94000000006</v>
      </c>
      <c r="H48" s="2">
        <v>328217.82</v>
      </c>
      <c r="I48" s="2">
        <v>513437.83999999997</v>
      </c>
      <c r="J48" s="2">
        <v>505762.93000000005</v>
      </c>
      <c r="K48" s="2">
        <v>924384.59</v>
      </c>
      <c r="L48" s="2">
        <v>872558.99</v>
      </c>
      <c r="M48" s="2">
        <v>1013685.55</v>
      </c>
      <c r="N48" s="2">
        <v>972569.98</v>
      </c>
      <c r="O48" s="2">
        <v>937554.14</v>
      </c>
      <c r="P48" s="2">
        <v>756142.1</v>
      </c>
      <c r="Q48" s="2">
        <v>525990.41999999993</v>
      </c>
      <c r="R48" s="2">
        <v>463455.9</v>
      </c>
      <c r="S48" s="2">
        <v>470146.03</v>
      </c>
      <c r="T48" s="2">
        <v>501868.3</v>
      </c>
      <c r="U48" s="2">
        <v>560024.43999999994</v>
      </c>
      <c r="V48" s="2">
        <v>452560.86</v>
      </c>
      <c r="W48" s="2">
        <v>379992.67000000004</v>
      </c>
      <c r="X48" s="2">
        <v>183028.44</v>
      </c>
      <c r="Y48" s="2">
        <v>40427.17</v>
      </c>
      <c r="Z48" s="2">
        <v>137066.25</v>
      </c>
      <c r="AA48" s="2">
        <v>120578.09</v>
      </c>
      <c r="AB48" s="2">
        <v>153840.59</v>
      </c>
      <c r="AC48" s="2">
        <v>157978.13</v>
      </c>
      <c r="AD48" s="2">
        <v>137341.20000000001</v>
      </c>
      <c r="AE48" s="2">
        <v>195025.19</v>
      </c>
      <c r="AF48" s="2">
        <v>334205.2</v>
      </c>
    </row>
    <row r="49" spans="1:32">
      <c r="A49">
        <v>46</v>
      </c>
      <c r="B49" s="2" t="s">
        <v>47</v>
      </c>
      <c r="C49" s="2"/>
      <c r="D49" s="2"/>
      <c r="E49" s="2" t="s">
        <v>93</v>
      </c>
      <c r="F49" s="2">
        <v>499607.74</v>
      </c>
      <c r="G49" s="2">
        <v>256123.11</v>
      </c>
      <c r="H49" s="2">
        <v>273499.38</v>
      </c>
      <c r="I49" s="2">
        <v>535413.56999999995</v>
      </c>
      <c r="J49" s="2">
        <v>1467606.12</v>
      </c>
      <c r="K49" s="2">
        <v>392632.72</v>
      </c>
      <c r="L49" s="2">
        <v>411834.88</v>
      </c>
      <c r="M49" s="2">
        <v>532047.38</v>
      </c>
      <c r="N49" s="2">
        <v>607938.67999999993</v>
      </c>
      <c r="O49" s="2">
        <v>403810.5</v>
      </c>
      <c r="P49" s="2">
        <v>351041.65</v>
      </c>
      <c r="Q49" s="2">
        <v>748674.29</v>
      </c>
      <c r="R49" s="2">
        <v>411060.31</v>
      </c>
      <c r="S49" s="2">
        <v>392776.57</v>
      </c>
      <c r="T49" s="2">
        <v>295977.88</v>
      </c>
      <c r="U49" s="2">
        <v>296507.67000000004</v>
      </c>
      <c r="V49" s="2">
        <v>252662.41999999998</v>
      </c>
      <c r="W49" s="2">
        <v>232128.44</v>
      </c>
      <c r="X49" s="2">
        <v>308213.56</v>
      </c>
      <c r="Y49" s="2">
        <v>655015.18999999994</v>
      </c>
      <c r="Z49" s="2">
        <v>620080.35</v>
      </c>
      <c r="AA49" s="2">
        <v>652172.75</v>
      </c>
      <c r="AB49" s="2">
        <v>462892.47000000003</v>
      </c>
      <c r="AC49" s="2">
        <v>545425.14</v>
      </c>
      <c r="AD49" s="2">
        <v>452101.67</v>
      </c>
      <c r="AE49" s="2">
        <v>369746.17</v>
      </c>
      <c r="AF49" s="2">
        <v>455291.36</v>
      </c>
    </row>
    <row r="50" spans="1:32">
      <c r="A50">
        <v>47</v>
      </c>
      <c r="B50" s="2" t="s">
        <v>48</v>
      </c>
      <c r="C50" s="2"/>
      <c r="D50" s="2"/>
      <c r="E50" s="2" t="s">
        <v>93</v>
      </c>
      <c r="F50" s="2">
        <v>26423.7</v>
      </c>
      <c r="G50" s="2">
        <v>16872.38</v>
      </c>
      <c r="H50" s="2">
        <v>8002.9</v>
      </c>
      <c r="I50" s="2">
        <v>13077.7</v>
      </c>
      <c r="J50" s="2">
        <v>6322.17</v>
      </c>
      <c r="K50" s="2">
        <v>4986.21</v>
      </c>
      <c r="L50" s="2">
        <v>7187.45</v>
      </c>
      <c r="M50" s="2">
        <v>6338</v>
      </c>
      <c r="N50" s="2">
        <v>2949.17</v>
      </c>
      <c r="O50" s="2">
        <v>8115.97</v>
      </c>
      <c r="P50" s="2">
        <v>3933.0099999999998</v>
      </c>
      <c r="Q50" s="2">
        <v>12582.59</v>
      </c>
      <c r="R50" s="2">
        <v>30246.079999999998</v>
      </c>
      <c r="S50" s="2">
        <v>17326.79</v>
      </c>
      <c r="T50" s="2">
        <v>16704.68</v>
      </c>
      <c r="U50" s="2">
        <v>22633.94</v>
      </c>
      <c r="V50" s="2">
        <v>36075.32</v>
      </c>
      <c r="W50" s="2">
        <v>28056.7</v>
      </c>
      <c r="X50" s="2">
        <v>33965.410000000003</v>
      </c>
      <c r="Y50" s="2">
        <v>32445.13</v>
      </c>
      <c r="Z50" s="2">
        <v>29896.71</v>
      </c>
      <c r="AA50" s="2">
        <v>29754.52</v>
      </c>
      <c r="AB50" s="2">
        <v>30703.18</v>
      </c>
      <c r="AC50" s="2">
        <v>35929.58</v>
      </c>
      <c r="AD50" s="2">
        <v>33049.630000000005</v>
      </c>
      <c r="AE50" s="2">
        <v>38477.760000000002</v>
      </c>
      <c r="AF50" s="2">
        <v>45257.57</v>
      </c>
    </row>
    <row r="51" spans="1:32">
      <c r="A51">
        <v>48</v>
      </c>
      <c r="B51" s="2" t="s">
        <v>49</v>
      </c>
      <c r="C51" s="2"/>
      <c r="D51" s="2"/>
      <c r="E51" s="2" t="s">
        <v>93</v>
      </c>
      <c r="F51" s="2">
        <v>1678.38</v>
      </c>
      <c r="G51" s="2">
        <v>43052.99</v>
      </c>
      <c r="H51" s="2">
        <v>5713.6</v>
      </c>
      <c r="I51" s="2">
        <v>8349.2900000000009</v>
      </c>
      <c r="J51" s="2">
        <v>3427.18</v>
      </c>
      <c r="K51" s="2">
        <v>4027.2200000000003</v>
      </c>
      <c r="L51" s="2">
        <v>26522.43</v>
      </c>
      <c r="M51" s="2">
        <v>3500.81</v>
      </c>
      <c r="N51" s="2">
        <v>14745.41</v>
      </c>
      <c r="O51" s="2">
        <v>8254.17</v>
      </c>
      <c r="P51" s="2">
        <v>9397.06</v>
      </c>
      <c r="Q51" s="2">
        <v>3295.6</v>
      </c>
      <c r="R51" s="2">
        <v>19779.099999999999</v>
      </c>
      <c r="S51" s="2">
        <v>8380.77</v>
      </c>
      <c r="T51" s="2">
        <v>3197.27</v>
      </c>
      <c r="U51" s="2">
        <v>171.27</v>
      </c>
      <c r="V51" s="2">
        <v>2068.0299999999997</v>
      </c>
      <c r="W51" s="2">
        <v>1060.71</v>
      </c>
      <c r="X51" s="2">
        <v>2003.41</v>
      </c>
      <c r="Y51" s="2">
        <v>53.84</v>
      </c>
      <c r="Z51" s="2">
        <v>1005.1</v>
      </c>
      <c r="AA51" s="2">
        <v>1119.8399999999999</v>
      </c>
      <c r="AB51" s="2">
        <v>2067.23</v>
      </c>
      <c r="AC51" s="2">
        <v>1186.3799999999999</v>
      </c>
      <c r="AD51" s="2">
        <v>524.41000000000008</v>
      </c>
      <c r="AE51" s="2">
        <v>1522.08</v>
      </c>
      <c r="AF51" s="2">
        <v>3045.17</v>
      </c>
    </row>
    <row r="52" spans="1:32">
      <c r="A52">
        <v>49</v>
      </c>
      <c r="B52" s="2" t="s">
        <v>50</v>
      </c>
      <c r="C52" s="2"/>
      <c r="D52" s="2"/>
      <c r="E52" s="2" t="s">
        <v>93</v>
      </c>
      <c r="F52" s="2">
        <v>50576.93</v>
      </c>
      <c r="G52" s="2">
        <v>230725.23</v>
      </c>
      <c r="H52" s="2">
        <v>135202.25999999998</v>
      </c>
      <c r="I52" s="2">
        <v>27877.59</v>
      </c>
      <c r="J52" s="2">
        <v>94490.01</v>
      </c>
      <c r="K52" s="2">
        <v>2334.52</v>
      </c>
      <c r="L52" s="2">
        <v>33762.629999999997</v>
      </c>
      <c r="M52" s="2">
        <v>76484.009999999995</v>
      </c>
      <c r="N52" s="2">
        <v>46965.109999999993</v>
      </c>
      <c r="O52" s="2">
        <v>12545.64</v>
      </c>
      <c r="P52" s="2">
        <v>22828.91</v>
      </c>
      <c r="Q52" s="2">
        <v>940.25</v>
      </c>
      <c r="R52" s="2">
        <v>12604.24</v>
      </c>
      <c r="S52" s="2">
        <v>8789.57</v>
      </c>
      <c r="T52" s="2">
        <v>2336.64</v>
      </c>
      <c r="U52" s="2">
        <v>6009.1500000000005</v>
      </c>
      <c r="V52" s="2">
        <v>7764.79</v>
      </c>
      <c r="W52" s="2">
        <v>22804.38</v>
      </c>
      <c r="X52" s="2">
        <v>15623.3</v>
      </c>
      <c r="Y52" s="2">
        <v>11003.06</v>
      </c>
      <c r="Z52" s="2">
        <v>5906.65</v>
      </c>
      <c r="AA52" s="2">
        <v>14994.11</v>
      </c>
      <c r="AB52" s="2">
        <v>787.01</v>
      </c>
      <c r="AC52" s="2">
        <v>12600.43</v>
      </c>
      <c r="AD52" s="2">
        <v>36830.410000000003</v>
      </c>
      <c r="AE52" s="2">
        <v>1544.9</v>
      </c>
      <c r="AF52" s="2">
        <v>11553.43</v>
      </c>
    </row>
    <row r="53" spans="1:32">
      <c r="A53">
        <v>50</v>
      </c>
      <c r="B53" s="2" t="s">
        <v>51</v>
      </c>
      <c r="C53" s="2"/>
      <c r="D53" s="2"/>
      <c r="E53" s="2" t="s">
        <v>93</v>
      </c>
      <c r="F53" s="2">
        <v>4756.1099999999997</v>
      </c>
      <c r="G53" s="2">
        <v>10235.77</v>
      </c>
      <c r="H53" s="2">
        <v>47713.979999999996</v>
      </c>
      <c r="I53" s="2">
        <v>17245.43</v>
      </c>
      <c r="J53" s="2">
        <v>6678.35</v>
      </c>
      <c r="K53" s="2">
        <v>5940.95</v>
      </c>
      <c r="L53" s="2">
        <v>6663.4</v>
      </c>
      <c r="M53" s="2">
        <v>2696.3199999999997</v>
      </c>
      <c r="N53" s="2">
        <v>2951.93</v>
      </c>
      <c r="O53" s="2">
        <v>2446.0700000000002</v>
      </c>
      <c r="P53" s="2">
        <v>5271.33</v>
      </c>
      <c r="Q53" s="2">
        <v>1887.45</v>
      </c>
      <c r="R53" s="2">
        <v>2566.8900000000003</v>
      </c>
      <c r="S53" s="2">
        <v>2384.77</v>
      </c>
      <c r="T53" s="2">
        <v>5862.69</v>
      </c>
      <c r="U53" s="2">
        <v>3957.09</v>
      </c>
      <c r="V53" s="2">
        <v>3603.4300000000003</v>
      </c>
      <c r="W53" s="2">
        <v>5704.14</v>
      </c>
      <c r="X53" s="2">
        <v>2198.1799999999998</v>
      </c>
      <c r="Y53" s="2">
        <v>1713.16</v>
      </c>
      <c r="Z53" s="2">
        <v>3871.04</v>
      </c>
      <c r="AA53" s="2">
        <v>4228.32</v>
      </c>
      <c r="AB53" s="2">
        <v>6884.46</v>
      </c>
      <c r="AC53" s="2">
        <v>2224.8200000000002</v>
      </c>
      <c r="AD53" s="2">
        <v>6976.41</v>
      </c>
      <c r="AE53" s="2">
        <v>3480.56</v>
      </c>
      <c r="AF53" s="2">
        <v>3573.22</v>
      </c>
    </row>
    <row r="54" spans="1:32">
      <c r="A54">
        <v>51</v>
      </c>
      <c r="B54" s="2" t="s">
        <v>52</v>
      </c>
      <c r="C54" s="2"/>
      <c r="D54" s="2"/>
      <c r="E54" s="2" t="s">
        <v>93</v>
      </c>
      <c r="F54" s="2">
        <v>12340.17</v>
      </c>
      <c r="G54" s="2">
        <v>12696.43</v>
      </c>
      <c r="H54" s="2">
        <v>46335.08</v>
      </c>
      <c r="I54" s="2">
        <v>1862.63</v>
      </c>
      <c r="J54" s="2">
        <v>2197.7399999999998</v>
      </c>
      <c r="K54" s="2">
        <v>762.27</v>
      </c>
      <c r="L54" s="2">
        <v>396.36</v>
      </c>
      <c r="M54" s="2">
        <v>1141.43</v>
      </c>
      <c r="N54" s="2">
        <v>218.87</v>
      </c>
      <c r="O54" s="2">
        <v>149.47</v>
      </c>
      <c r="P54" s="2">
        <v>1438.49</v>
      </c>
      <c r="Q54" s="2">
        <v>5293.21</v>
      </c>
      <c r="R54" s="2">
        <v>7875.27</v>
      </c>
      <c r="S54" s="2">
        <v>10921.08</v>
      </c>
      <c r="T54" s="2">
        <v>16270.81</v>
      </c>
      <c r="U54" s="2">
        <v>3819.29</v>
      </c>
      <c r="V54" s="2">
        <v>2738.76</v>
      </c>
      <c r="W54" s="2">
        <v>2967.3999999999996</v>
      </c>
      <c r="X54" s="2">
        <v>5047.3099999999995</v>
      </c>
      <c r="Y54" s="2">
        <v>3035.5299999999997</v>
      </c>
      <c r="Z54" s="2">
        <v>3709.82</v>
      </c>
      <c r="AA54" s="2">
        <v>1153.1199999999999</v>
      </c>
      <c r="AB54" s="2">
        <v>4205.1400000000003</v>
      </c>
      <c r="AC54" s="2">
        <v>2748.08</v>
      </c>
      <c r="AD54" s="2">
        <v>2551.62</v>
      </c>
      <c r="AE54" s="2">
        <v>2175.92</v>
      </c>
      <c r="AF54" s="2">
        <v>1151.25</v>
      </c>
    </row>
    <row r="55" spans="1:32">
      <c r="A55">
        <v>52</v>
      </c>
      <c r="B55" s="2" t="s">
        <v>53</v>
      </c>
      <c r="C55" s="2"/>
      <c r="D55" s="2"/>
      <c r="E55" s="2" t="s">
        <v>93</v>
      </c>
      <c r="F55" s="2">
        <v>1812.84</v>
      </c>
      <c r="G55" s="2">
        <v>41556.6</v>
      </c>
      <c r="H55" s="2">
        <v>6418.83</v>
      </c>
      <c r="I55" s="2">
        <v>88958.43</v>
      </c>
      <c r="J55" s="2">
        <v>28702.53</v>
      </c>
      <c r="K55" s="2">
        <v>7053.49</v>
      </c>
      <c r="L55" s="2">
        <v>11446.71</v>
      </c>
      <c r="M55" s="2">
        <v>52510.34</v>
      </c>
      <c r="N55" s="2">
        <v>21380.98</v>
      </c>
      <c r="O55" s="2">
        <v>17177.61</v>
      </c>
      <c r="P55" s="2">
        <v>32167.8</v>
      </c>
      <c r="Q55" s="2">
        <v>34212.480000000003</v>
      </c>
      <c r="R55" s="2">
        <v>17169.34</v>
      </c>
      <c r="S55" s="2">
        <v>16841.599999999999</v>
      </c>
      <c r="T55" s="2">
        <v>307.02999999999997</v>
      </c>
      <c r="U55" s="2">
        <v>28121.14</v>
      </c>
      <c r="V55" s="2">
        <v>25747.99</v>
      </c>
      <c r="W55" s="2">
        <v>40764.46</v>
      </c>
      <c r="X55" s="2">
        <v>53821.68</v>
      </c>
      <c r="Y55" s="2">
        <v>145454.93</v>
      </c>
      <c r="Z55" s="2">
        <v>41330.410000000003</v>
      </c>
      <c r="AA55" s="2">
        <v>86594.86</v>
      </c>
      <c r="AB55" s="2">
        <v>145821.81</v>
      </c>
      <c r="AC55" s="2">
        <v>89596.32</v>
      </c>
      <c r="AD55" s="2">
        <v>64377.71</v>
      </c>
      <c r="AE55" s="2">
        <v>127467.22</v>
      </c>
      <c r="AF55" s="2">
        <v>129932.02</v>
      </c>
    </row>
    <row r="56" spans="1:32">
      <c r="A56">
        <v>53</v>
      </c>
      <c r="B56" s="2" t="s">
        <v>54</v>
      </c>
      <c r="C56" s="2"/>
      <c r="D56" s="2"/>
      <c r="E56" s="2" t="s">
        <v>93</v>
      </c>
      <c r="F56" s="2">
        <v>358.93</v>
      </c>
      <c r="G56" s="2">
        <v>304.12</v>
      </c>
      <c r="H56" s="2">
        <v>142.54</v>
      </c>
      <c r="I56" s="2">
        <v>1435.91</v>
      </c>
      <c r="J56" s="2">
        <v>370.06</v>
      </c>
      <c r="K56" s="2">
        <v>765.16</v>
      </c>
      <c r="L56" s="2">
        <v>923.6</v>
      </c>
      <c r="M56" s="2">
        <v>648.87</v>
      </c>
      <c r="N56" s="2">
        <v>1086.27</v>
      </c>
      <c r="O56" s="2">
        <v>1528.84</v>
      </c>
      <c r="P56" s="2">
        <v>520.71</v>
      </c>
      <c r="Q56" s="2">
        <v>1906.75</v>
      </c>
      <c r="R56" s="2">
        <v>2597.66</v>
      </c>
      <c r="S56" s="2">
        <v>2061.13</v>
      </c>
      <c r="T56" s="2">
        <v>1422.86</v>
      </c>
      <c r="U56" s="2">
        <v>1166.98</v>
      </c>
      <c r="V56" s="2">
        <v>679.12</v>
      </c>
      <c r="W56" s="2">
        <v>389</v>
      </c>
      <c r="X56" s="2">
        <v>1070.8800000000001</v>
      </c>
      <c r="Y56" s="2">
        <v>442.72</v>
      </c>
      <c r="Z56" s="2">
        <v>1378.69</v>
      </c>
      <c r="AA56" s="2">
        <v>687.24</v>
      </c>
      <c r="AB56" s="2">
        <v>849.13</v>
      </c>
      <c r="AC56" s="2">
        <v>1091.17</v>
      </c>
      <c r="AD56" s="2">
        <v>674.88</v>
      </c>
      <c r="AE56" s="2">
        <v>671.28</v>
      </c>
      <c r="AF56" s="2">
        <v>159.25</v>
      </c>
    </row>
    <row r="57" spans="1:32">
      <c r="A57">
        <v>54</v>
      </c>
      <c r="B57" s="2" t="s">
        <v>55</v>
      </c>
      <c r="C57" s="2"/>
      <c r="D57" s="2"/>
      <c r="E57" s="2" t="s">
        <v>93</v>
      </c>
      <c r="F57" s="2">
        <v>0</v>
      </c>
      <c r="G57" s="2">
        <v>0</v>
      </c>
      <c r="H57" s="2">
        <v>0.73</v>
      </c>
      <c r="I57" s="2">
        <v>1395.88</v>
      </c>
      <c r="J57" s="2">
        <v>511.03</v>
      </c>
      <c r="K57" s="2">
        <v>368953.28</v>
      </c>
      <c r="L57" s="2">
        <v>254421.01</v>
      </c>
      <c r="M57" s="2">
        <v>127950.71</v>
      </c>
      <c r="N57" s="2">
        <v>18397.599999999999</v>
      </c>
      <c r="O57" s="2">
        <v>104754.47</v>
      </c>
      <c r="P57" s="2">
        <v>139266.41</v>
      </c>
      <c r="Q57" s="2">
        <v>176158.65</v>
      </c>
      <c r="R57" s="2">
        <v>92387.31</v>
      </c>
      <c r="S57" s="2">
        <v>59299.22</v>
      </c>
      <c r="T57" s="2">
        <v>15189.2</v>
      </c>
      <c r="U57" s="2">
        <v>62094.86</v>
      </c>
      <c r="V57" s="2">
        <v>1953.42</v>
      </c>
      <c r="W57" s="2">
        <v>15189.29</v>
      </c>
      <c r="X57" s="2">
        <v>385.36</v>
      </c>
      <c r="Y57" s="2">
        <v>648.94000000000005</v>
      </c>
      <c r="Z57" s="2">
        <v>6089.79</v>
      </c>
      <c r="AA57" s="2">
        <v>23814.94</v>
      </c>
      <c r="AB57" s="2">
        <v>147552.15</v>
      </c>
      <c r="AC57" s="2">
        <v>530353.85</v>
      </c>
      <c r="AD57" s="2">
        <v>362841.41</v>
      </c>
      <c r="AE57" s="2">
        <v>148859.26999999999</v>
      </c>
      <c r="AF57" s="2">
        <v>73742.710000000006</v>
      </c>
    </row>
    <row r="58" spans="1:32">
      <c r="A58">
        <v>55</v>
      </c>
      <c r="B58" s="2" t="s">
        <v>56</v>
      </c>
      <c r="C58" s="2"/>
      <c r="D58" s="2"/>
      <c r="E58" s="2" t="s">
        <v>94</v>
      </c>
      <c r="F58" s="2">
        <v>480432.24</v>
      </c>
      <c r="G58" s="2">
        <v>1900661.13</v>
      </c>
      <c r="H58" s="2">
        <v>743544.09</v>
      </c>
      <c r="I58" s="2">
        <v>1859639.5299999998</v>
      </c>
      <c r="J58" s="2">
        <v>887642.79</v>
      </c>
      <c r="K58" s="2">
        <v>1751733.2100000002</v>
      </c>
      <c r="L58" s="2">
        <v>2258926.4699999997</v>
      </c>
      <c r="M58" s="2">
        <v>1892752.2000000002</v>
      </c>
      <c r="N58" s="2">
        <v>1207341.8900000001</v>
      </c>
      <c r="O58" s="2">
        <v>1638180.46</v>
      </c>
      <c r="P58" s="2">
        <v>2437524.69</v>
      </c>
      <c r="Q58" s="2">
        <v>2865649.29</v>
      </c>
      <c r="R58" s="2">
        <v>2210179.89</v>
      </c>
      <c r="S58" s="2">
        <v>3020143.91</v>
      </c>
      <c r="T58" s="2">
        <v>2664343.2999999998</v>
      </c>
      <c r="U58" s="2">
        <v>1963784.07</v>
      </c>
      <c r="V58" s="2">
        <v>1262512.31</v>
      </c>
      <c r="W58" s="2">
        <v>1098538.9099999999</v>
      </c>
      <c r="X58" s="2">
        <v>1402953.21</v>
      </c>
      <c r="Y58" s="2">
        <v>2277692.08</v>
      </c>
      <c r="Z58" s="2">
        <v>2160622.77</v>
      </c>
      <c r="AA58" s="2">
        <v>1288600.72</v>
      </c>
      <c r="AB58" s="2">
        <v>1955056.25</v>
      </c>
      <c r="AC58" s="2">
        <v>1610630.27</v>
      </c>
      <c r="AD58" s="2">
        <v>1825797.66</v>
      </c>
      <c r="AE58" s="2">
        <v>1638455.54</v>
      </c>
      <c r="AF58" s="2">
        <v>2206678.7999999998</v>
      </c>
    </row>
    <row r="59" spans="1:32">
      <c r="A59">
        <v>56</v>
      </c>
      <c r="B59" s="2" t="s">
        <v>57</v>
      </c>
      <c r="C59" s="2"/>
      <c r="D59" s="2"/>
      <c r="E59" s="2" t="s">
        <v>95</v>
      </c>
      <c r="F59" s="2">
        <v>30300.73</v>
      </c>
      <c r="G59" s="2">
        <v>6360.65</v>
      </c>
      <c r="H59" s="2">
        <v>22511.41</v>
      </c>
      <c r="I59" s="2">
        <v>7688.38</v>
      </c>
      <c r="J59" s="2">
        <v>37493.68</v>
      </c>
      <c r="K59" s="2">
        <v>26561.620000000003</v>
      </c>
      <c r="L59" s="2">
        <v>37964.120000000003</v>
      </c>
      <c r="M59" s="2">
        <v>26109.739999999998</v>
      </c>
      <c r="N59" s="2">
        <v>20234.309999999998</v>
      </c>
      <c r="O59" s="2">
        <v>39692.85</v>
      </c>
      <c r="P59" s="2">
        <v>36856.31</v>
      </c>
      <c r="Q59" s="2">
        <v>38443.379999999997</v>
      </c>
      <c r="R59" s="2">
        <v>40521.51</v>
      </c>
      <c r="S59" s="2">
        <v>86391.84</v>
      </c>
      <c r="T59" s="2">
        <v>22930.620000000003</v>
      </c>
      <c r="U59" s="2">
        <v>21641.52</v>
      </c>
      <c r="V59" s="2">
        <v>47240.35</v>
      </c>
      <c r="W59" s="2">
        <v>13937.56</v>
      </c>
      <c r="X59" s="2">
        <v>16425.04</v>
      </c>
      <c r="Y59" s="2">
        <v>36997.42</v>
      </c>
      <c r="Z59" s="2">
        <v>37553.379999999997</v>
      </c>
      <c r="AA59" s="2">
        <v>33585.040000000001</v>
      </c>
      <c r="AB59" s="2">
        <v>23755.09</v>
      </c>
      <c r="AC59" s="2">
        <v>32295.14</v>
      </c>
      <c r="AD59" s="2">
        <v>37330.35</v>
      </c>
      <c r="AE59" s="2">
        <v>20058.310000000001</v>
      </c>
      <c r="AF59" s="2">
        <v>13442.56</v>
      </c>
    </row>
    <row r="60" spans="1:32">
      <c r="A60">
        <v>57</v>
      </c>
      <c r="B60" s="2" t="s">
        <v>58</v>
      </c>
      <c r="C60" s="2"/>
      <c r="D60" s="2"/>
      <c r="E60" s="2" t="s">
        <v>95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</row>
    <row r="61" spans="1:32">
      <c r="A61">
        <v>58</v>
      </c>
      <c r="B61" s="2" t="s">
        <v>59</v>
      </c>
      <c r="C61" s="2"/>
      <c r="D61" s="2"/>
      <c r="E61" s="2" t="s">
        <v>95</v>
      </c>
      <c r="F61" s="2">
        <v>153804.25</v>
      </c>
      <c r="G61" s="2">
        <v>21706.21</v>
      </c>
      <c r="H61" s="2">
        <v>73591.33</v>
      </c>
      <c r="I61" s="2">
        <v>4242.1400000000003</v>
      </c>
      <c r="J61" s="2">
        <v>4327.49</v>
      </c>
      <c r="K61" s="2">
        <v>479240.61</v>
      </c>
      <c r="L61" s="2">
        <v>403100.66</v>
      </c>
      <c r="M61" s="2">
        <v>342662.34</v>
      </c>
      <c r="N61" s="2">
        <v>525078.74</v>
      </c>
      <c r="O61" s="2">
        <v>607738.11</v>
      </c>
      <c r="P61" s="2">
        <v>502264.15</v>
      </c>
      <c r="Q61" s="2">
        <v>577938.54</v>
      </c>
      <c r="R61" s="2">
        <v>558696.54</v>
      </c>
      <c r="S61" s="2">
        <v>322840.36</v>
      </c>
      <c r="T61" s="2">
        <v>408706.95</v>
      </c>
      <c r="U61" s="2">
        <v>344186.06</v>
      </c>
      <c r="V61" s="2">
        <v>717556.35</v>
      </c>
      <c r="W61" s="2">
        <v>344328.8</v>
      </c>
      <c r="X61" s="2">
        <v>477251.95</v>
      </c>
      <c r="Y61" s="2">
        <v>400871.39</v>
      </c>
      <c r="Z61" s="2">
        <v>377958.86</v>
      </c>
      <c r="AA61" s="2">
        <v>322434.57</v>
      </c>
      <c r="AB61" s="2">
        <v>306155.94</v>
      </c>
      <c r="AC61" s="2">
        <v>289881.78999999998</v>
      </c>
      <c r="AD61" s="2">
        <v>292528.58</v>
      </c>
      <c r="AE61" s="2">
        <v>419727.85</v>
      </c>
      <c r="AF61" s="2">
        <v>159875.64000000001</v>
      </c>
    </row>
    <row r="62" spans="1:32">
      <c r="A62">
        <v>59</v>
      </c>
      <c r="B62" s="2" t="s">
        <v>60</v>
      </c>
      <c r="C62" s="2"/>
      <c r="D62" s="2"/>
      <c r="E62" s="2" t="s">
        <v>95</v>
      </c>
      <c r="F62" s="2">
        <v>0</v>
      </c>
      <c r="G62" s="2">
        <v>0</v>
      </c>
      <c r="H62" s="2">
        <v>561.13</v>
      </c>
      <c r="I62" s="2">
        <v>16064.65</v>
      </c>
      <c r="J62" s="2">
        <v>7.22</v>
      </c>
      <c r="K62" s="2">
        <v>0</v>
      </c>
      <c r="L62" s="2">
        <v>0.55000000000000004</v>
      </c>
      <c r="M62" s="2">
        <v>819.39</v>
      </c>
      <c r="N62" s="2">
        <v>32377.23</v>
      </c>
      <c r="O62" s="2">
        <v>5740.64</v>
      </c>
      <c r="P62" s="2">
        <v>3134.24</v>
      </c>
      <c r="Q62" s="2">
        <v>10.029999999999999</v>
      </c>
      <c r="R62" s="2">
        <v>0</v>
      </c>
      <c r="S62" s="2">
        <v>0</v>
      </c>
      <c r="T62" s="2">
        <v>0</v>
      </c>
      <c r="U62" s="2">
        <v>0</v>
      </c>
      <c r="V62" s="2">
        <v>722.58</v>
      </c>
      <c r="W62" s="2">
        <v>0</v>
      </c>
      <c r="X62" s="2">
        <v>0</v>
      </c>
      <c r="Y62" s="2">
        <v>0</v>
      </c>
      <c r="Z62" s="2">
        <v>2262.42</v>
      </c>
      <c r="AA62" s="2">
        <v>0</v>
      </c>
      <c r="AB62" s="2">
        <v>0</v>
      </c>
      <c r="AC62" s="2">
        <v>0</v>
      </c>
      <c r="AD62" s="2">
        <v>0</v>
      </c>
      <c r="AE62" s="2">
        <v>688.01</v>
      </c>
      <c r="AF62" s="2">
        <v>0</v>
      </c>
    </row>
    <row r="63" spans="1:32">
      <c r="A63">
        <v>60</v>
      </c>
      <c r="B63" s="2" t="s">
        <v>61</v>
      </c>
      <c r="C63" s="2"/>
      <c r="D63" s="2"/>
      <c r="E63" s="2" t="s">
        <v>95</v>
      </c>
      <c r="F63" s="2">
        <v>2789.15</v>
      </c>
      <c r="G63" s="2">
        <v>10941.87</v>
      </c>
      <c r="H63" s="2">
        <v>8421.7199999999993</v>
      </c>
      <c r="I63" s="2">
        <v>3659.44</v>
      </c>
      <c r="J63" s="2">
        <v>9571.85</v>
      </c>
      <c r="K63" s="2">
        <v>43943.39</v>
      </c>
      <c r="L63" s="2">
        <v>40898.25</v>
      </c>
      <c r="M63" s="2">
        <v>28741.96</v>
      </c>
      <c r="N63" s="2">
        <v>26037.63</v>
      </c>
      <c r="O63" s="2">
        <v>25247.53</v>
      </c>
      <c r="P63" s="2">
        <v>19004.79</v>
      </c>
      <c r="Q63" s="2">
        <v>22896.58</v>
      </c>
      <c r="R63" s="2">
        <v>20889.02</v>
      </c>
      <c r="S63" s="2">
        <v>11044.91</v>
      </c>
      <c r="T63" s="2">
        <v>3626.73</v>
      </c>
      <c r="U63" s="2">
        <v>15933.84</v>
      </c>
      <c r="V63" s="2">
        <v>9389.36</v>
      </c>
      <c r="W63" s="2">
        <v>8388.14</v>
      </c>
      <c r="X63" s="2">
        <v>4105.4799999999996</v>
      </c>
      <c r="Y63" s="2">
        <v>4024.71</v>
      </c>
      <c r="Z63" s="2">
        <v>3349.41</v>
      </c>
      <c r="AA63" s="2">
        <v>1716.03</v>
      </c>
      <c r="AB63" s="2">
        <v>1952.53</v>
      </c>
      <c r="AC63" s="2">
        <v>14995.8</v>
      </c>
      <c r="AD63" s="2">
        <v>23969.18</v>
      </c>
      <c r="AE63" s="2">
        <v>10768.34</v>
      </c>
      <c r="AF63" s="2">
        <v>3517.63</v>
      </c>
    </row>
    <row r="64" spans="1:32">
      <c r="A64">
        <v>61</v>
      </c>
      <c r="B64" s="2" t="s">
        <v>62</v>
      </c>
      <c r="C64" s="2"/>
      <c r="D64" s="2"/>
      <c r="E64" s="2" t="s">
        <v>95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</row>
    <row r="65" spans="1:32">
      <c r="A65">
        <v>62</v>
      </c>
      <c r="B65" s="2" t="s">
        <v>63</v>
      </c>
      <c r="C65" s="2"/>
      <c r="D65" s="2"/>
      <c r="E65" s="2" t="s">
        <v>95</v>
      </c>
      <c r="F65" s="2">
        <v>412.39</v>
      </c>
      <c r="G65" s="2">
        <v>17.989999999999998</v>
      </c>
      <c r="H65" s="2">
        <v>3198.77</v>
      </c>
      <c r="I65" s="2">
        <v>726.5</v>
      </c>
      <c r="J65" s="2">
        <v>44938.87</v>
      </c>
      <c r="K65" s="2">
        <v>1318191.92</v>
      </c>
      <c r="L65" s="2">
        <v>370559.47</v>
      </c>
      <c r="M65" s="2">
        <v>663173.02</v>
      </c>
      <c r="N65" s="2">
        <v>993316.09</v>
      </c>
      <c r="O65" s="2">
        <v>1008945.97</v>
      </c>
      <c r="P65" s="2">
        <v>1067017.3999999999</v>
      </c>
      <c r="Q65" s="2">
        <v>1053350.32</v>
      </c>
      <c r="R65" s="2">
        <v>1144283</v>
      </c>
      <c r="S65" s="2">
        <v>913054.27</v>
      </c>
      <c r="T65" s="2">
        <v>751861</v>
      </c>
      <c r="U65" s="2">
        <v>388715.61</v>
      </c>
      <c r="V65" s="2">
        <v>418880.57</v>
      </c>
      <c r="W65" s="2">
        <v>409251.2</v>
      </c>
      <c r="X65" s="2">
        <v>553751.68000000005</v>
      </c>
      <c r="Y65" s="2">
        <v>792367.43</v>
      </c>
      <c r="Z65" s="2">
        <v>492988.31</v>
      </c>
      <c r="AA65" s="2">
        <v>455291.12</v>
      </c>
      <c r="AB65" s="2">
        <v>322214.53999999998</v>
      </c>
      <c r="AC65" s="2">
        <v>276625.02</v>
      </c>
      <c r="AD65" s="2">
        <v>544383.23</v>
      </c>
      <c r="AE65" s="2">
        <v>480429.24</v>
      </c>
      <c r="AF65" s="2">
        <v>337255.32</v>
      </c>
    </row>
    <row r="66" spans="1:32">
      <c r="A66">
        <v>63</v>
      </c>
      <c r="B66" s="2" t="s">
        <v>64</v>
      </c>
      <c r="C66" s="2"/>
      <c r="D66" s="2"/>
      <c r="E66" s="2" t="s">
        <v>95</v>
      </c>
      <c r="F66" s="2">
        <v>60059.11</v>
      </c>
      <c r="G66" s="2">
        <v>73175.739999999991</v>
      </c>
      <c r="H66" s="2">
        <v>71658.31</v>
      </c>
      <c r="I66" s="2">
        <v>83478.36</v>
      </c>
      <c r="J66" s="2">
        <v>148385.91999999998</v>
      </c>
      <c r="K66" s="2">
        <v>115282.68</v>
      </c>
      <c r="L66" s="2">
        <v>156425.18</v>
      </c>
      <c r="M66" s="2">
        <v>185536.87000000002</v>
      </c>
      <c r="N66" s="2">
        <v>122758.20999999999</v>
      </c>
      <c r="O66" s="2">
        <v>89072.79</v>
      </c>
      <c r="P66" s="2">
        <v>103833.77</v>
      </c>
      <c r="Q66" s="2">
        <v>100841.59</v>
      </c>
      <c r="R66" s="2">
        <v>78686.899999999994</v>
      </c>
      <c r="S66" s="2">
        <v>65461.59</v>
      </c>
      <c r="T66" s="2">
        <v>69083.12999999999</v>
      </c>
      <c r="U66" s="2">
        <v>37038.21</v>
      </c>
      <c r="V66" s="2">
        <v>37406.39</v>
      </c>
      <c r="W66" s="2">
        <v>28795.64</v>
      </c>
      <c r="X66" s="2">
        <v>39212.639999999999</v>
      </c>
      <c r="Y66" s="2">
        <v>43785.38</v>
      </c>
      <c r="Z66" s="2">
        <v>71509.009999999995</v>
      </c>
      <c r="AA66" s="2">
        <v>29601.74</v>
      </c>
      <c r="AB66" s="2">
        <v>34290.050000000003</v>
      </c>
      <c r="AC66" s="2">
        <v>63245.61</v>
      </c>
      <c r="AD66" s="2">
        <v>43106.630000000005</v>
      </c>
      <c r="AE66" s="2">
        <v>58146.759999999995</v>
      </c>
      <c r="AF66" s="2">
        <v>63057.45</v>
      </c>
    </row>
    <row r="67" spans="1:32">
      <c r="A67">
        <v>64</v>
      </c>
      <c r="B67" s="2" t="s">
        <v>65</v>
      </c>
      <c r="C67" s="2"/>
      <c r="D67" s="2"/>
      <c r="E67" s="2" t="s">
        <v>95</v>
      </c>
      <c r="F67" s="2">
        <v>234481.83000000002</v>
      </c>
      <c r="G67" s="2">
        <v>572739.42999999993</v>
      </c>
      <c r="H67" s="2">
        <v>711596.44</v>
      </c>
      <c r="I67" s="2">
        <v>455221.17000000004</v>
      </c>
      <c r="J67" s="2">
        <v>806870.46</v>
      </c>
      <c r="K67" s="2">
        <v>1176890.96</v>
      </c>
      <c r="L67" s="2">
        <v>1338203.19</v>
      </c>
      <c r="M67" s="2">
        <v>1467654.93</v>
      </c>
      <c r="N67" s="2">
        <v>1607860.9</v>
      </c>
      <c r="O67" s="2">
        <v>1825382.9</v>
      </c>
      <c r="P67" s="2">
        <v>2126993.14</v>
      </c>
      <c r="Q67" s="2">
        <v>1111388.26</v>
      </c>
      <c r="R67" s="2">
        <v>1232484.77</v>
      </c>
      <c r="S67" s="2">
        <v>1308987.5</v>
      </c>
      <c r="T67" s="2">
        <v>1257592</v>
      </c>
      <c r="U67" s="2">
        <v>1110989.7</v>
      </c>
      <c r="V67" s="2">
        <v>1145358.52</v>
      </c>
      <c r="W67" s="2">
        <v>1118638.1400000001</v>
      </c>
      <c r="X67" s="2">
        <v>1376619.55</v>
      </c>
      <c r="Y67" s="2">
        <v>2051751.3</v>
      </c>
      <c r="Z67" s="2">
        <v>2331738</v>
      </c>
      <c r="AA67" s="2">
        <v>1867294.1</v>
      </c>
      <c r="AB67" s="2">
        <v>1257742.33</v>
      </c>
      <c r="AC67" s="2">
        <v>1747424.31</v>
      </c>
      <c r="AD67" s="2">
        <v>1703557.73</v>
      </c>
      <c r="AE67" s="2">
        <v>1542717.33</v>
      </c>
      <c r="AF67" s="2">
        <v>2036440.69</v>
      </c>
    </row>
    <row r="68" spans="1:32">
      <c r="A68">
        <v>65</v>
      </c>
      <c r="B68" s="2" t="s">
        <v>66</v>
      </c>
      <c r="C68" s="2"/>
      <c r="D68" s="2"/>
      <c r="E68" s="2" t="s">
        <v>95</v>
      </c>
      <c r="F68" s="2">
        <v>19521.86</v>
      </c>
      <c r="G68" s="2">
        <v>38230.980000000003</v>
      </c>
      <c r="H68" s="2">
        <v>159700.72</v>
      </c>
      <c r="I68" s="2">
        <v>83770.679999999993</v>
      </c>
      <c r="J68" s="2">
        <v>1285970.73</v>
      </c>
      <c r="K68" s="2">
        <v>45696.42</v>
      </c>
      <c r="L68" s="2">
        <v>154605.47</v>
      </c>
      <c r="M68" s="2">
        <v>104928.42</v>
      </c>
      <c r="N68" s="2">
        <v>149086.69</v>
      </c>
      <c r="O68" s="2">
        <v>21584.7</v>
      </c>
      <c r="P68" s="2">
        <v>103181.5</v>
      </c>
      <c r="Q68" s="2">
        <v>26465.52</v>
      </c>
      <c r="R68" s="2">
        <v>27168.02</v>
      </c>
      <c r="S68" s="2">
        <v>26966.23</v>
      </c>
      <c r="T68" s="2">
        <v>39691.760000000002</v>
      </c>
      <c r="U68" s="2">
        <v>33885.96</v>
      </c>
      <c r="V68" s="2">
        <v>19937.989999999998</v>
      </c>
      <c r="W68" s="2">
        <v>9212.5499999999993</v>
      </c>
      <c r="X68" s="2">
        <v>42078.729999999996</v>
      </c>
      <c r="Y68" s="2">
        <v>5435.68</v>
      </c>
      <c r="Z68" s="2">
        <v>7819.32</v>
      </c>
      <c r="AA68" s="2">
        <v>20148.47</v>
      </c>
      <c r="AB68" s="2">
        <v>53961.35</v>
      </c>
      <c r="AC68" s="2">
        <v>7356.17</v>
      </c>
      <c r="AD68" s="2">
        <v>4714.63</v>
      </c>
      <c r="AE68" s="2">
        <v>8424.41</v>
      </c>
      <c r="AF68" s="2">
        <v>21567.09</v>
      </c>
    </row>
    <row r="69" spans="1:32">
      <c r="A69">
        <v>66</v>
      </c>
      <c r="B69" s="2" t="s">
        <v>67</v>
      </c>
      <c r="C69" s="2"/>
      <c r="D69" s="2"/>
      <c r="E69" s="2" t="s">
        <v>95</v>
      </c>
      <c r="F69" s="2">
        <v>410898.71</v>
      </c>
      <c r="G69" s="2">
        <v>533788.88</v>
      </c>
      <c r="H69" s="2">
        <v>370638.69</v>
      </c>
      <c r="I69" s="2">
        <v>402874.18</v>
      </c>
      <c r="J69" s="2">
        <v>281035.87</v>
      </c>
      <c r="K69" s="2">
        <v>291621.34999999998</v>
      </c>
      <c r="L69" s="2">
        <v>419348.57999999996</v>
      </c>
      <c r="M69" s="2">
        <v>345553.20999999996</v>
      </c>
      <c r="N69" s="2">
        <v>363917.07</v>
      </c>
      <c r="O69" s="2">
        <v>655805.56000000006</v>
      </c>
      <c r="P69" s="2">
        <v>594788.17000000004</v>
      </c>
      <c r="Q69" s="2">
        <v>739910.66</v>
      </c>
      <c r="R69" s="2">
        <v>506090.31</v>
      </c>
      <c r="S69" s="2">
        <v>448548.71</v>
      </c>
      <c r="T69" s="2">
        <v>302549.28000000003</v>
      </c>
      <c r="U69" s="2">
        <v>391932.36</v>
      </c>
      <c r="V69" s="2">
        <v>378709.74</v>
      </c>
      <c r="W69" s="2">
        <v>343206.01</v>
      </c>
      <c r="X69" s="2">
        <v>301608.18000000005</v>
      </c>
      <c r="Y69" s="2">
        <v>237181.89</v>
      </c>
      <c r="Z69" s="2">
        <v>342885.1</v>
      </c>
      <c r="AA69" s="2">
        <v>325293.86</v>
      </c>
      <c r="AB69" s="2">
        <v>344491.65</v>
      </c>
      <c r="AC69" s="2">
        <v>397208.22</v>
      </c>
      <c r="AD69" s="2">
        <v>376214.87</v>
      </c>
      <c r="AE69" s="2">
        <v>443165.43000000005</v>
      </c>
      <c r="AF69" s="2">
        <v>576975.47</v>
      </c>
    </row>
    <row r="70" spans="1:32">
      <c r="A70">
        <v>67</v>
      </c>
      <c r="B70" s="2" t="s">
        <v>68</v>
      </c>
      <c r="C70" s="2"/>
      <c r="D70" s="2"/>
      <c r="E70" s="2" t="s">
        <v>95</v>
      </c>
      <c r="F70" s="2">
        <v>21296.51</v>
      </c>
      <c r="G70" s="2">
        <v>59647</v>
      </c>
      <c r="H70" s="2">
        <v>14666.59</v>
      </c>
      <c r="I70" s="2">
        <v>20004.45</v>
      </c>
      <c r="J70" s="2">
        <v>72940.209999999992</v>
      </c>
      <c r="K70" s="2">
        <v>23908.12</v>
      </c>
      <c r="L70" s="2">
        <v>40707.360000000001</v>
      </c>
      <c r="M70" s="2">
        <v>40450.479999999996</v>
      </c>
      <c r="N70" s="2">
        <v>26976.05</v>
      </c>
      <c r="O70" s="2">
        <v>20607.18</v>
      </c>
      <c r="P70" s="2">
        <v>71527.08</v>
      </c>
      <c r="Q70" s="2">
        <v>32068.1</v>
      </c>
      <c r="R70" s="2">
        <v>33444.269999999997</v>
      </c>
      <c r="S70" s="2">
        <v>22125.159999999996</v>
      </c>
      <c r="T70" s="2">
        <v>24299.89</v>
      </c>
      <c r="U70" s="2">
        <v>19873.71</v>
      </c>
      <c r="V70" s="2">
        <v>74333.59</v>
      </c>
      <c r="W70" s="2">
        <v>15986.69</v>
      </c>
      <c r="X70" s="2">
        <v>12852.18</v>
      </c>
      <c r="Y70" s="2">
        <v>19966.61</v>
      </c>
      <c r="Z70" s="2">
        <v>29637.590000000004</v>
      </c>
      <c r="AA70" s="2">
        <v>26398.600000000002</v>
      </c>
      <c r="AB70" s="2">
        <v>19803.599999999999</v>
      </c>
      <c r="AC70" s="2">
        <v>17853.75</v>
      </c>
      <c r="AD70" s="2">
        <v>23589.27</v>
      </c>
      <c r="AE70" s="2">
        <v>13608.28</v>
      </c>
      <c r="AF70" s="2">
        <v>34766.44</v>
      </c>
    </row>
    <row r="71" spans="1:32">
      <c r="A71">
        <v>68</v>
      </c>
      <c r="B71" s="3" t="s">
        <v>69</v>
      </c>
      <c r="C71" s="3"/>
      <c r="D71" s="3"/>
      <c r="E71" s="3" t="s">
        <v>95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>
      <c r="A72">
        <v>69</v>
      </c>
      <c r="B72" s="2" t="s">
        <v>70</v>
      </c>
      <c r="C72" s="2"/>
      <c r="D72" s="2"/>
      <c r="E72" s="2" t="s">
        <v>95</v>
      </c>
      <c r="F72" s="2">
        <v>120826.9</v>
      </c>
      <c r="G72" s="2">
        <v>141672.48000000001</v>
      </c>
      <c r="H72" s="2">
        <v>296723.74</v>
      </c>
      <c r="I72" s="2">
        <v>4385.04</v>
      </c>
      <c r="J72" s="2">
        <v>203.78</v>
      </c>
      <c r="K72" s="2">
        <v>55.99</v>
      </c>
      <c r="L72" s="2">
        <v>2955.59</v>
      </c>
      <c r="M72" s="2">
        <v>54859.48</v>
      </c>
      <c r="N72" s="2">
        <v>36229.4</v>
      </c>
      <c r="O72" s="2">
        <v>130953.94</v>
      </c>
      <c r="P72" s="2">
        <v>184.93</v>
      </c>
      <c r="Q72" s="2">
        <v>2892.22</v>
      </c>
      <c r="R72" s="2">
        <v>18625.100000000002</v>
      </c>
      <c r="S72" s="2">
        <v>17659.72</v>
      </c>
      <c r="T72" s="2">
        <v>15638.27</v>
      </c>
      <c r="U72" s="2">
        <v>7183.1399999999994</v>
      </c>
      <c r="V72" s="2">
        <v>3645.88</v>
      </c>
      <c r="W72" s="2">
        <v>1457.63</v>
      </c>
      <c r="X72" s="2">
        <v>6850.15</v>
      </c>
      <c r="Y72" s="2">
        <v>7556.6200000000008</v>
      </c>
      <c r="Z72" s="2">
        <v>671.92000000000007</v>
      </c>
      <c r="AA72" s="2">
        <v>7150.52</v>
      </c>
      <c r="AB72" s="2">
        <v>6418.17</v>
      </c>
      <c r="AC72" s="2">
        <v>199.91</v>
      </c>
      <c r="AD72" s="2">
        <v>29660.29</v>
      </c>
      <c r="AE72" s="2">
        <v>11137.45</v>
      </c>
      <c r="AF72" s="2">
        <v>8145</v>
      </c>
    </row>
    <row r="73" spans="1:32">
      <c r="A73">
        <v>70</v>
      </c>
      <c r="B73" s="2" t="s">
        <v>71</v>
      </c>
      <c r="C73" s="2"/>
      <c r="D73" s="2"/>
      <c r="E73" s="2" t="s">
        <v>95</v>
      </c>
      <c r="F73" s="2">
        <v>2110.54</v>
      </c>
      <c r="G73" s="2">
        <v>1320.99</v>
      </c>
      <c r="H73" s="2">
        <v>3045.07</v>
      </c>
      <c r="I73" s="2">
        <v>621.76</v>
      </c>
      <c r="J73" s="2">
        <v>26.46</v>
      </c>
      <c r="K73" s="2">
        <v>33386.69</v>
      </c>
      <c r="L73" s="2">
        <v>33096.65</v>
      </c>
      <c r="M73" s="2">
        <v>26743.25</v>
      </c>
      <c r="N73" s="2">
        <v>20158.3</v>
      </c>
      <c r="O73" s="2">
        <v>20720.39</v>
      </c>
      <c r="P73" s="2">
        <v>34267.440000000002</v>
      </c>
      <c r="Q73" s="2">
        <v>48753.67</v>
      </c>
      <c r="R73" s="2">
        <v>38313.75</v>
      </c>
      <c r="S73" s="2">
        <v>30939.03</v>
      </c>
      <c r="T73" s="2">
        <v>24194.959999999999</v>
      </c>
      <c r="U73" s="2">
        <v>31297</v>
      </c>
      <c r="V73" s="2">
        <v>26707.759999999998</v>
      </c>
      <c r="W73" s="2">
        <v>21844.45</v>
      </c>
      <c r="X73" s="2">
        <v>17680</v>
      </c>
      <c r="Y73" s="2">
        <v>45524.62</v>
      </c>
      <c r="Z73" s="2">
        <v>29876.799999999999</v>
      </c>
      <c r="AA73" s="2">
        <v>20444.09</v>
      </c>
      <c r="AB73" s="2">
        <v>16194.79</v>
      </c>
      <c r="AC73" s="2">
        <v>12792</v>
      </c>
      <c r="AD73" s="2">
        <v>49128.55</v>
      </c>
      <c r="AE73" s="2">
        <v>11649.44</v>
      </c>
      <c r="AF73" s="2">
        <v>19914</v>
      </c>
    </row>
    <row r="74" spans="1:32">
      <c r="A74">
        <v>71</v>
      </c>
      <c r="B74" s="2" t="s">
        <v>72</v>
      </c>
      <c r="C74" s="2"/>
      <c r="D74" s="2"/>
      <c r="E74" s="2" t="s">
        <v>95</v>
      </c>
      <c r="F74" s="2">
        <v>476.22</v>
      </c>
      <c r="G74" s="2">
        <v>4407.53</v>
      </c>
      <c r="H74" s="2">
        <v>2518.84</v>
      </c>
      <c r="I74" s="2">
        <v>1086.8800000000001</v>
      </c>
      <c r="J74" s="2">
        <v>471.31</v>
      </c>
      <c r="K74" s="2">
        <v>29901.96</v>
      </c>
      <c r="L74" s="2">
        <v>4589.45</v>
      </c>
      <c r="M74" s="2">
        <v>2342.9700000000003</v>
      </c>
      <c r="N74" s="2">
        <v>40415.550000000003</v>
      </c>
      <c r="O74" s="2">
        <v>4589.47</v>
      </c>
      <c r="P74" s="2">
        <v>3391.24</v>
      </c>
      <c r="Q74" s="2">
        <v>11600.48</v>
      </c>
      <c r="R74" s="2">
        <v>3784.66</v>
      </c>
      <c r="S74" s="2">
        <v>4540.8599999999997</v>
      </c>
      <c r="T74" s="2">
        <v>5439.54</v>
      </c>
      <c r="U74" s="2">
        <v>12871.01</v>
      </c>
      <c r="V74" s="2">
        <v>4125.87</v>
      </c>
      <c r="W74" s="2">
        <v>1561.23</v>
      </c>
      <c r="X74" s="2">
        <v>3682.1</v>
      </c>
      <c r="Y74" s="2">
        <v>2922</v>
      </c>
      <c r="Z74" s="2">
        <v>3492.19</v>
      </c>
      <c r="AA74" s="2">
        <v>5949.82</v>
      </c>
      <c r="AB74" s="2">
        <v>5325.42</v>
      </c>
      <c r="AC74" s="2">
        <v>9234.4699999999993</v>
      </c>
      <c r="AD74" s="2">
        <v>3807.04</v>
      </c>
      <c r="AE74" s="2">
        <v>43484.299999999996</v>
      </c>
      <c r="AF74" s="2">
        <v>8546</v>
      </c>
    </row>
    <row r="75" spans="1:32">
      <c r="A75">
        <v>72</v>
      </c>
      <c r="B75" s="2" t="s">
        <v>73</v>
      </c>
      <c r="C75" s="2"/>
      <c r="D75" s="2"/>
      <c r="E75" s="2" t="s">
        <v>95</v>
      </c>
      <c r="F75" s="2">
        <v>49.07</v>
      </c>
      <c r="G75" s="2">
        <v>1922.49</v>
      </c>
      <c r="H75" s="2">
        <v>4800.76</v>
      </c>
      <c r="I75" s="2">
        <v>652.29</v>
      </c>
      <c r="J75" s="2">
        <v>11371.4</v>
      </c>
      <c r="K75" s="2">
        <v>213.66</v>
      </c>
      <c r="L75" s="2">
        <v>262.41000000000003</v>
      </c>
      <c r="M75" s="2">
        <v>454.84</v>
      </c>
      <c r="N75" s="2">
        <v>536.49</v>
      </c>
      <c r="O75" s="2">
        <v>1021.23</v>
      </c>
      <c r="P75" s="2">
        <v>786.18000000000006</v>
      </c>
      <c r="Q75" s="2">
        <v>3312.23</v>
      </c>
      <c r="R75" s="2">
        <v>377.14</v>
      </c>
      <c r="S75" s="2">
        <v>861.18</v>
      </c>
      <c r="T75" s="2">
        <v>666.72</v>
      </c>
      <c r="U75" s="2">
        <v>409.3</v>
      </c>
      <c r="V75" s="2">
        <v>489.35</v>
      </c>
      <c r="W75" s="2">
        <v>1153.6799999999998</v>
      </c>
      <c r="X75" s="2">
        <v>1126.8</v>
      </c>
      <c r="Y75" s="2">
        <v>498.21</v>
      </c>
      <c r="Z75" s="2">
        <v>312.2</v>
      </c>
      <c r="AA75" s="2">
        <v>265.39</v>
      </c>
      <c r="AB75" s="2">
        <v>1322.54</v>
      </c>
      <c r="AC75" s="2">
        <v>4202.87</v>
      </c>
      <c r="AD75" s="2">
        <v>5418.78</v>
      </c>
      <c r="AE75" s="2">
        <v>1104.78</v>
      </c>
      <c r="AF75" s="2">
        <v>11009.78</v>
      </c>
    </row>
    <row r="76" spans="1:32">
      <c r="A76">
        <v>73</v>
      </c>
      <c r="B76" s="2" t="s">
        <v>74</v>
      </c>
      <c r="C76" s="2"/>
      <c r="D76" s="2"/>
      <c r="E76" s="2" t="s">
        <v>95</v>
      </c>
      <c r="F76" s="2">
        <v>516854.44000000006</v>
      </c>
      <c r="G76" s="2">
        <v>632124.23</v>
      </c>
      <c r="H76" s="2">
        <v>509042.56</v>
      </c>
      <c r="I76" s="2">
        <v>340866.54000000004</v>
      </c>
      <c r="J76" s="2">
        <v>768774.08000000007</v>
      </c>
      <c r="K76" s="2">
        <v>1500554.73</v>
      </c>
      <c r="L76" s="2">
        <v>1657811.04</v>
      </c>
      <c r="M76" s="2">
        <v>2068391.07</v>
      </c>
      <c r="N76" s="2">
        <v>2089391.77</v>
      </c>
      <c r="O76" s="2">
        <v>2133442.59</v>
      </c>
      <c r="P76" s="2">
        <v>2259553.2800000003</v>
      </c>
      <c r="Q76" s="2">
        <v>2120052.2599999998</v>
      </c>
      <c r="R76" s="2">
        <v>2986316.84</v>
      </c>
      <c r="S76" s="2">
        <v>2550411.9</v>
      </c>
      <c r="T76" s="2">
        <v>2075164.63</v>
      </c>
      <c r="U76" s="2">
        <v>1659242.79</v>
      </c>
      <c r="V76" s="2">
        <v>1820152.77</v>
      </c>
      <c r="W76" s="2">
        <v>1734749.92</v>
      </c>
      <c r="X76" s="2">
        <v>1966850.12</v>
      </c>
      <c r="Y76" s="2">
        <v>1824236.08</v>
      </c>
      <c r="Z76" s="2">
        <v>1585365.47</v>
      </c>
      <c r="AA76" s="2">
        <v>1535896.73</v>
      </c>
      <c r="AB76" s="2">
        <v>1557007.78</v>
      </c>
      <c r="AC76" s="2">
        <v>1768820.96</v>
      </c>
      <c r="AD76" s="2">
        <v>1720095.03</v>
      </c>
      <c r="AE76" s="2">
        <v>1582755.33</v>
      </c>
      <c r="AF76" s="2">
        <v>1391757.26</v>
      </c>
    </row>
    <row r="77" spans="1:32">
      <c r="E77" s="2"/>
    </row>
    <row r="78" spans="1:32">
      <c r="A78" t="s">
        <v>75</v>
      </c>
      <c r="E78" s="2"/>
    </row>
    <row r="79" spans="1:32">
      <c r="A79">
        <v>1</v>
      </c>
      <c r="B79" s="2" t="s">
        <v>76</v>
      </c>
      <c r="C79" s="2"/>
      <c r="D79" s="2"/>
    </row>
    <row r="80" spans="1:32">
      <c r="A80">
        <v>2</v>
      </c>
      <c r="B80" s="2" t="s">
        <v>77</v>
      </c>
      <c r="C80" s="2"/>
      <c r="D80" s="2"/>
    </row>
    <row r="81" spans="1:4">
      <c r="A81">
        <v>3</v>
      </c>
      <c r="B81" s="2" t="s">
        <v>78</v>
      </c>
      <c r="C81" s="2"/>
      <c r="D81" s="2"/>
    </row>
    <row r="82" spans="1:4">
      <c r="A82">
        <v>4</v>
      </c>
      <c r="B82" s="2" t="s">
        <v>79</v>
      </c>
      <c r="C82" s="2"/>
      <c r="D82" s="2"/>
    </row>
    <row r="83" spans="1:4">
      <c r="A83">
        <v>5</v>
      </c>
      <c r="B83" s="2" t="s">
        <v>80</v>
      </c>
      <c r="C83" s="2"/>
      <c r="D83" s="2"/>
    </row>
    <row r="84" spans="1:4">
      <c r="A84">
        <v>6</v>
      </c>
      <c r="B84" s="2" t="s">
        <v>81</v>
      </c>
      <c r="C84" s="2"/>
      <c r="D84" s="2"/>
    </row>
    <row r="85" spans="1:4">
      <c r="A85">
        <v>7</v>
      </c>
      <c r="B85" s="2" t="s">
        <v>82</v>
      </c>
      <c r="C85" s="2"/>
      <c r="D85" s="2"/>
    </row>
    <row r="86" spans="1:4">
      <c r="A86">
        <v>8</v>
      </c>
      <c r="B86" s="2" t="s">
        <v>83</v>
      </c>
      <c r="C86" s="2"/>
      <c r="D86" s="2"/>
    </row>
    <row r="87" spans="1:4">
      <c r="A87">
        <v>9</v>
      </c>
      <c r="B87" s="2" t="s">
        <v>84</v>
      </c>
      <c r="C87" s="2"/>
      <c r="D87" s="2"/>
    </row>
    <row r="88" spans="1:4">
      <c r="A88">
        <v>10</v>
      </c>
      <c r="B88" s="2" t="s">
        <v>85</v>
      </c>
      <c r="C88" s="2"/>
      <c r="D88" s="2"/>
    </row>
    <row r="89" spans="1:4">
      <c r="A89">
        <v>11</v>
      </c>
      <c r="B89" s="2" t="s">
        <v>86</v>
      </c>
      <c r="C89" s="2"/>
      <c r="D89" s="2"/>
    </row>
    <row r="90" spans="1:4">
      <c r="A90">
        <v>12</v>
      </c>
      <c r="B90" s="2" t="s">
        <v>87</v>
      </c>
      <c r="C90" s="2"/>
      <c r="D90" s="2"/>
    </row>
    <row r="91" spans="1:4">
      <c r="A91">
        <v>13</v>
      </c>
      <c r="B91" s="2" t="s">
        <v>88</v>
      </c>
      <c r="C91" s="2"/>
      <c r="D91" s="2"/>
    </row>
    <row r="92" spans="1:4">
      <c r="A92">
        <v>14</v>
      </c>
      <c r="B92" s="2" t="s">
        <v>89</v>
      </c>
      <c r="C92" s="2"/>
      <c r="D92" s="2"/>
    </row>
    <row r="93" spans="1:4">
      <c r="A93">
        <v>15</v>
      </c>
      <c r="B93" s="2" t="s">
        <v>90</v>
      </c>
      <c r="C93" s="2"/>
      <c r="D93" s="2"/>
    </row>
    <row r="94" spans="1:4">
      <c r="A94">
        <v>16</v>
      </c>
      <c r="B94" s="2" t="s">
        <v>91</v>
      </c>
      <c r="C94" s="2"/>
      <c r="D94" s="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4"/>
  <sheetViews>
    <sheetView topLeftCell="A39" workbookViewId="0">
      <selection activeCell="E4" sqref="E4:E76"/>
    </sheetView>
  </sheetViews>
  <sheetFormatPr defaultRowHeight="15"/>
  <cols>
    <col min="4" max="6" width="13.5703125" bestFit="1" customWidth="1"/>
  </cols>
  <sheetData>
    <row r="1" spans="1:9">
      <c r="A1" t="s">
        <v>0</v>
      </c>
      <c r="D1" s="4" t="s">
        <v>99</v>
      </c>
      <c r="E1" s="4" t="s">
        <v>100</v>
      </c>
      <c r="F1" s="4" t="s">
        <v>101</v>
      </c>
      <c r="H1" s="4"/>
    </row>
    <row r="2" spans="1:9" ht="15.75">
      <c r="D2" t="s">
        <v>96</v>
      </c>
      <c r="E2" t="s">
        <v>96</v>
      </c>
      <c r="F2" t="s">
        <v>96</v>
      </c>
      <c r="I2" s="7"/>
    </row>
    <row r="3" spans="1:9">
      <c r="B3" s="1" t="s">
        <v>1</v>
      </c>
      <c r="D3" t="s">
        <v>97</v>
      </c>
      <c r="E3" t="s">
        <v>98</v>
      </c>
      <c r="F3" t="s">
        <v>102</v>
      </c>
    </row>
    <row r="4" spans="1:9">
      <c r="A4">
        <v>1</v>
      </c>
      <c r="B4" s="2" t="s">
        <v>2</v>
      </c>
      <c r="D4" s="2">
        <f>AVERAGE(Data!K4:AF4)</f>
        <v>113800.2609090909</v>
      </c>
      <c r="E4" s="2">
        <f>AVERAGE(Data!W4:AF4)</f>
        <v>215523.63399999999</v>
      </c>
      <c r="F4" s="2">
        <f>AVERAGE(Data!AD4:AF4)</f>
        <v>255617.30666666667</v>
      </c>
    </row>
    <row r="5" spans="1:9">
      <c r="A5">
        <v>2</v>
      </c>
      <c r="B5" s="2" t="s">
        <v>3</v>
      </c>
      <c r="D5" s="2">
        <f>AVERAGE(Data!K5:AF5)</f>
        <v>4379.5181818181818</v>
      </c>
      <c r="E5" s="2">
        <f>AVERAGE(Data!W5:AF5)</f>
        <v>937.37599999999986</v>
      </c>
      <c r="F5" s="2">
        <f>AVERAGE(Data!AD5:AF5)</f>
        <v>293.95999999999998</v>
      </c>
    </row>
    <row r="6" spans="1:9">
      <c r="A6">
        <v>3</v>
      </c>
      <c r="B6" s="2" t="s">
        <v>4</v>
      </c>
      <c r="D6" s="2">
        <f>AVERAGE(Data!K6:AF6)</f>
        <v>44456.924999999996</v>
      </c>
      <c r="E6" s="2">
        <f>AVERAGE(Data!W6:AF6)</f>
        <v>78614.147000000012</v>
      </c>
      <c r="F6" s="2">
        <f>AVERAGE(Data!AD6:AF6)</f>
        <v>96461.893333333326</v>
      </c>
    </row>
    <row r="7" spans="1:9">
      <c r="A7">
        <v>4</v>
      </c>
      <c r="B7" s="2" t="s">
        <v>5</v>
      </c>
      <c r="D7" s="2">
        <f>AVERAGE(Data!K7:AF7)</f>
        <v>14008.285909090908</v>
      </c>
      <c r="E7" s="2">
        <f>AVERAGE(Data!W7:AF7)</f>
        <v>6910.3790000000008</v>
      </c>
      <c r="F7" s="2">
        <f>AVERAGE(Data!AD7:AF7)</f>
        <v>9026.4733333333334</v>
      </c>
    </row>
    <row r="8" spans="1:9">
      <c r="A8">
        <v>5</v>
      </c>
      <c r="B8" s="2" t="s">
        <v>6</v>
      </c>
      <c r="D8" s="2">
        <f>AVERAGE(Data!K8:AF8)</f>
        <v>11534.006818181819</v>
      </c>
      <c r="E8" s="2">
        <f>AVERAGE(Data!W8:AF8)</f>
        <v>8592.5010000000002</v>
      </c>
      <c r="F8" s="2">
        <f>AVERAGE(Data!AD8:AF8)</f>
        <v>6965.7833333333328</v>
      </c>
    </row>
    <row r="9" spans="1:9">
      <c r="A9">
        <v>6</v>
      </c>
      <c r="B9" s="2" t="s">
        <v>7</v>
      </c>
      <c r="D9" s="2">
        <f>AVERAGE(Data!K9:AF9)</f>
        <v>316828.15409090905</v>
      </c>
      <c r="E9" s="2">
        <f>AVERAGE(Data!W9:AF9)</f>
        <v>218085.989</v>
      </c>
      <c r="F9" s="2">
        <f>AVERAGE(Data!AD9:AF9)</f>
        <v>192115.34666666668</v>
      </c>
    </row>
    <row r="10" spans="1:9">
      <c r="A10">
        <v>7</v>
      </c>
      <c r="B10" s="2" t="s">
        <v>8</v>
      </c>
      <c r="D10" s="2">
        <f>AVERAGE(Data!K10:AF10)</f>
        <v>46256.663636363635</v>
      </c>
      <c r="E10" s="2">
        <f>AVERAGE(Data!W10:AF10)</f>
        <v>65984.356999999989</v>
      </c>
      <c r="F10" s="2">
        <f>AVERAGE(Data!AD10:AF10)</f>
        <v>53984.170000000006</v>
      </c>
    </row>
    <row r="11" spans="1:9">
      <c r="A11">
        <v>8</v>
      </c>
      <c r="B11" s="2" t="s">
        <v>9</v>
      </c>
      <c r="D11" s="2">
        <f>AVERAGE(Data!K11:AF11)</f>
        <v>1616527.1286363637</v>
      </c>
      <c r="E11" s="2">
        <f>AVERAGE(Data!W11:AF11)</f>
        <v>1314290.2069999999</v>
      </c>
      <c r="F11" s="2">
        <f>AVERAGE(Data!AD11:AF11)</f>
        <v>1352983.4766666666</v>
      </c>
    </row>
    <row r="12" spans="1:9">
      <c r="A12">
        <v>9</v>
      </c>
      <c r="B12" s="2" t="s">
        <v>10</v>
      </c>
      <c r="D12" s="2">
        <f>AVERAGE(Data!K12:AF12)</f>
        <v>336.61363636363643</v>
      </c>
      <c r="E12" s="2">
        <f>AVERAGE(Data!W12:AF12)</f>
        <v>167.7</v>
      </c>
      <c r="F12" s="2">
        <f>AVERAGE(Data!AD12:AF12)</f>
        <v>81.333333333333329</v>
      </c>
    </row>
    <row r="13" spans="1:9">
      <c r="A13">
        <v>10</v>
      </c>
      <c r="B13" s="2" t="s">
        <v>11</v>
      </c>
      <c r="D13" s="2">
        <f>AVERAGE(Data!K13:AF13)</f>
        <v>1918.9145454545449</v>
      </c>
      <c r="E13" s="2">
        <f>AVERAGE(Data!W13:AF13)</f>
        <v>1953.1419999999998</v>
      </c>
      <c r="F13" s="2">
        <f>AVERAGE(Data!AD13:AF13)</f>
        <v>971.00666666666666</v>
      </c>
    </row>
    <row r="14" spans="1:9">
      <c r="A14">
        <v>11</v>
      </c>
      <c r="B14" s="2" t="s">
        <v>12</v>
      </c>
      <c r="D14" s="2">
        <f>AVERAGE(Data!K14:AF14)</f>
        <v>711168.03227272735</v>
      </c>
      <c r="E14" s="2">
        <f>AVERAGE(Data!W14:AF14)</f>
        <v>954057.51700000023</v>
      </c>
      <c r="F14" s="2">
        <f>AVERAGE(Data!AD14:AF14)</f>
        <v>1008104.0433333333</v>
      </c>
    </row>
    <row r="15" spans="1:9">
      <c r="A15">
        <v>12</v>
      </c>
      <c r="B15" s="2" t="s">
        <v>13</v>
      </c>
      <c r="D15" s="2">
        <f>AVERAGE(Data!K15:AF15)</f>
        <v>184255.86454545456</v>
      </c>
      <c r="E15" s="2">
        <f>AVERAGE(Data!W15:AF15)</f>
        <v>211335.93700000001</v>
      </c>
      <c r="F15" s="2">
        <f>AVERAGE(Data!AD15:AF15)</f>
        <v>354403.98666666663</v>
      </c>
    </row>
    <row r="16" spans="1:9">
      <c r="A16">
        <v>13</v>
      </c>
      <c r="B16" s="2" t="s">
        <v>14</v>
      </c>
      <c r="D16" s="2">
        <f>AVERAGE(Data!K16:AF16)</f>
        <v>29405.247727272726</v>
      </c>
      <c r="E16" s="2">
        <f>AVERAGE(Data!W16:AF16)</f>
        <v>27130.409000000003</v>
      </c>
      <c r="F16" s="2">
        <f>AVERAGE(Data!AD16:AF16)</f>
        <v>57381.683333333327</v>
      </c>
    </row>
    <row r="17" spans="1:6">
      <c r="A17">
        <v>14</v>
      </c>
      <c r="B17" s="2" t="s">
        <v>15</v>
      </c>
      <c r="D17" s="2">
        <f>AVERAGE(Data!K17:AF17)</f>
        <v>1800.3213636363632</v>
      </c>
      <c r="E17" s="2">
        <f>AVERAGE(Data!W17:AF17)</f>
        <v>749.27199999999993</v>
      </c>
      <c r="F17" s="2">
        <f>AVERAGE(Data!AD17:AF17)</f>
        <v>690.32333333333338</v>
      </c>
    </row>
    <row r="18" spans="1:6">
      <c r="A18">
        <v>15</v>
      </c>
      <c r="B18" s="2" t="s">
        <v>16</v>
      </c>
      <c r="D18" s="2">
        <f>AVERAGE(Data!K18:AF18)</f>
        <v>0</v>
      </c>
      <c r="E18" s="2">
        <f>AVERAGE(Data!W18:AF18)</f>
        <v>0</v>
      </c>
      <c r="F18" s="2">
        <f>AVERAGE(Data!AD18:AF18)</f>
        <v>0</v>
      </c>
    </row>
    <row r="19" spans="1:6">
      <c r="A19">
        <v>16</v>
      </c>
      <c r="B19" s="2" t="s">
        <v>17</v>
      </c>
      <c r="D19" s="2">
        <f>AVERAGE(Data!K19:AF19)</f>
        <v>1149075.553181818</v>
      </c>
      <c r="E19" s="2">
        <f>AVERAGE(Data!W19:AF19)</f>
        <v>950908.31400000001</v>
      </c>
      <c r="F19" s="2">
        <f>AVERAGE(Data!AD19:AF19)</f>
        <v>745660.38666666672</v>
      </c>
    </row>
    <row r="20" spans="1:6">
      <c r="A20">
        <v>17</v>
      </c>
      <c r="B20" s="2" t="s">
        <v>18</v>
      </c>
      <c r="D20" s="2">
        <f>AVERAGE(Data!K20:AF20)</f>
        <v>16394.76090909091</v>
      </c>
      <c r="E20" s="2">
        <f>AVERAGE(Data!W20:AF20)</f>
        <v>15121.670999999998</v>
      </c>
      <c r="F20" s="2">
        <f>AVERAGE(Data!AD20:AF20)</f>
        <v>10448.129999999999</v>
      </c>
    </row>
    <row r="21" spans="1:6">
      <c r="A21">
        <v>18</v>
      </c>
      <c r="B21" s="2" t="s">
        <v>19</v>
      </c>
      <c r="D21" s="2">
        <f>AVERAGE(Data!K21:AF21)</f>
        <v>2510.6422727272729</v>
      </c>
      <c r="E21" s="2">
        <f>AVERAGE(Data!W21:AF21)</f>
        <v>4591.4470000000001</v>
      </c>
      <c r="F21" s="2">
        <f>AVERAGE(Data!AD21:AF21)</f>
        <v>6232.753333333334</v>
      </c>
    </row>
    <row r="22" spans="1:6">
      <c r="A22">
        <v>19</v>
      </c>
      <c r="B22" s="2" t="s">
        <v>20</v>
      </c>
      <c r="D22" s="2">
        <f>AVERAGE(Data!K22:AF22)</f>
        <v>5012.0199999999995</v>
      </c>
      <c r="E22" s="2">
        <f>AVERAGE(Data!W22:AF22)</f>
        <v>552.74900000000002</v>
      </c>
      <c r="F22" s="2">
        <f>AVERAGE(Data!AD22:AF22)</f>
        <v>22.013333333333335</v>
      </c>
    </row>
    <row r="23" spans="1:6">
      <c r="A23">
        <v>20</v>
      </c>
      <c r="B23" s="2" t="s">
        <v>21</v>
      </c>
      <c r="D23" s="2">
        <f>AVERAGE(Data!K23:AF23)</f>
        <v>1309380.0627272727</v>
      </c>
      <c r="E23" s="2">
        <f>AVERAGE(Data!W23:AF23)</f>
        <v>1259309.75</v>
      </c>
      <c r="F23" s="2">
        <f>AVERAGE(Data!AD23:AF23)</f>
        <v>1251719.0333333332</v>
      </c>
    </row>
    <row r="24" spans="1:6">
      <c r="A24">
        <v>21</v>
      </c>
      <c r="B24" s="2" t="s">
        <v>22</v>
      </c>
      <c r="D24" s="2">
        <f>AVERAGE(Data!K24:AF24)</f>
        <v>8660.3086363636376</v>
      </c>
      <c r="E24" s="2">
        <f>AVERAGE(Data!W24:AF24)</f>
        <v>53.645000000000003</v>
      </c>
      <c r="F24" s="2">
        <f>AVERAGE(Data!AD24:AF24)</f>
        <v>18.483333333333334</v>
      </c>
    </row>
    <row r="25" spans="1:6">
      <c r="A25">
        <v>22</v>
      </c>
      <c r="B25" s="2" t="s">
        <v>23</v>
      </c>
      <c r="D25" s="2">
        <f>AVERAGE(Data!K25:AF25)</f>
        <v>227.16181818181815</v>
      </c>
      <c r="E25" s="2">
        <f>AVERAGE(Data!W25:AF25)</f>
        <v>251.48800000000006</v>
      </c>
      <c r="F25" s="2">
        <f>AVERAGE(Data!AD25:AF25)</f>
        <v>91.553333333333327</v>
      </c>
    </row>
    <row r="26" spans="1:6">
      <c r="A26">
        <v>23</v>
      </c>
      <c r="B26" s="2" t="s">
        <v>24</v>
      </c>
      <c r="D26" s="2">
        <f>AVERAGE(Data!K26:AF26)</f>
        <v>796527.40500000003</v>
      </c>
      <c r="E26" s="2">
        <f>AVERAGE(Data!W26:AF26)</f>
        <v>816793.22</v>
      </c>
      <c r="F26" s="2">
        <f>AVERAGE(Data!AD26:AF26)</f>
        <v>876790.16666666663</v>
      </c>
    </row>
    <row r="27" spans="1:6">
      <c r="A27">
        <v>24</v>
      </c>
      <c r="B27" s="2" t="s">
        <v>25</v>
      </c>
      <c r="D27" s="2">
        <f>AVERAGE(Data!K27:AF27)</f>
        <v>123433.00090909093</v>
      </c>
      <c r="E27" s="2">
        <f>AVERAGE(Data!W27:AF27)</f>
        <v>99520.232999999993</v>
      </c>
      <c r="F27" s="2">
        <f>AVERAGE(Data!AD27:AF27)</f>
        <v>110009.45333333332</v>
      </c>
    </row>
    <row r="28" spans="1:6">
      <c r="A28">
        <v>25</v>
      </c>
      <c r="B28" s="2" t="s">
        <v>26</v>
      </c>
      <c r="D28" s="2">
        <f>AVERAGE(Data!K28:AF28)</f>
        <v>10228.242272727271</v>
      </c>
      <c r="E28" s="2">
        <f>AVERAGE(Data!W28:AF28)</f>
        <v>14991.737000000003</v>
      </c>
      <c r="F28" s="2">
        <f>AVERAGE(Data!AD28:AF28)</f>
        <v>19706.236666666668</v>
      </c>
    </row>
    <row r="29" spans="1:6">
      <c r="A29">
        <v>26</v>
      </c>
      <c r="B29" s="2" t="s">
        <v>27</v>
      </c>
      <c r="D29" s="2">
        <f>AVERAGE(Data!K29:AF29)</f>
        <v>1761293.2472727275</v>
      </c>
      <c r="E29" s="2">
        <f>AVERAGE(Data!W29:AF29)</f>
        <v>1524441.9820000001</v>
      </c>
      <c r="F29" s="2">
        <f>AVERAGE(Data!AD29:AF29)</f>
        <v>1281391.0266666666</v>
      </c>
    </row>
    <row r="30" spans="1:6">
      <c r="A30">
        <v>27</v>
      </c>
      <c r="B30" s="2" t="s">
        <v>28</v>
      </c>
      <c r="D30" s="2">
        <f>AVERAGE(Data!K30:AF30)</f>
        <v>70669.106363636354</v>
      </c>
      <c r="E30" s="2">
        <f>AVERAGE(Data!W30:AF30)</f>
        <v>48785.804000000004</v>
      </c>
      <c r="F30" s="2">
        <f>AVERAGE(Data!AD30:AF30)</f>
        <v>37349.816666666666</v>
      </c>
    </row>
    <row r="31" spans="1:6">
      <c r="A31">
        <v>28</v>
      </c>
      <c r="B31" s="2" t="s">
        <v>29</v>
      </c>
      <c r="D31" s="2">
        <f>AVERAGE(Data!K31:AF31)</f>
        <v>35044.774090909094</v>
      </c>
      <c r="E31" s="2">
        <f>AVERAGE(Data!W31:AF31)</f>
        <v>33102.682000000001</v>
      </c>
      <c r="F31" s="2">
        <f>AVERAGE(Data!AD31:AF31)</f>
        <v>36829</v>
      </c>
    </row>
    <row r="32" spans="1:6">
      <c r="A32">
        <v>29</v>
      </c>
      <c r="B32" s="2" t="s">
        <v>30</v>
      </c>
      <c r="D32" s="2">
        <f>AVERAGE(Data!K32:AF32)</f>
        <v>71431.590909090912</v>
      </c>
      <c r="E32" s="2">
        <f>AVERAGE(Data!W32:AF32)</f>
        <v>53305.36299999999</v>
      </c>
      <c r="F32" s="2">
        <f>AVERAGE(Data!AD32:AF32)</f>
        <v>40126.43</v>
      </c>
    </row>
    <row r="33" spans="1:6">
      <c r="A33">
        <v>30</v>
      </c>
      <c r="B33" s="2" t="s">
        <v>31</v>
      </c>
      <c r="D33" s="2">
        <f>AVERAGE(Data!K33:AF33)</f>
        <v>129784.84318181817</v>
      </c>
      <c r="E33" s="2">
        <f>AVERAGE(Data!W33:AF33)</f>
        <v>125809.81200000001</v>
      </c>
      <c r="F33" s="2">
        <f>AVERAGE(Data!AD33:AF33)</f>
        <v>99491.159999999989</v>
      </c>
    </row>
    <row r="34" spans="1:6">
      <c r="A34">
        <v>31</v>
      </c>
      <c r="B34" s="2" t="s">
        <v>32</v>
      </c>
      <c r="D34" s="2">
        <f>AVERAGE(Data!K34:AF34)</f>
        <v>7204.7650000000021</v>
      </c>
      <c r="E34" s="2">
        <f>AVERAGE(Data!W34:AF34)</f>
        <v>8720.3760000000002</v>
      </c>
      <c r="F34" s="2">
        <f>AVERAGE(Data!AD34:AF34)</f>
        <v>12077.003333333332</v>
      </c>
    </row>
    <row r="35" spans="1:6">
      <c r="A35">
        <v>32</v>
      </c>
      <c r="B35" s="2" t="s">
        <v>33</v>
      </c>
      <c r="D35" s="2">
        <f>AVERAGE(Data!K35:AF35)</f>
        <v>795.09363636363673</v>
      </c>
      <c r="E35" s="2">
        <f>AVERAGE(Data!W35:AF35)</f>
        <v>109.128</v>
      </c>
      <c r="F35" s="2">
        <f>AVERAGE(Data!AD35:AF35)</f>
        <v>25.936666666666667</v>
      </c>
    </row>
    <row r="36" spans="1:6">
      <c r="A36">
        <v>33</v>
      </c>
      <c r="B36" s="2" t="s">
        <v>34</v>
      </c>
      <c r="D36" s="2">
        <f>AVERAGE(Data!K36:AF36)</f>
        <v>252.84954545454548</v>
      </c>
      <c r="E36" s="2">
        <f>AVERAGE(Data!W36:AF36)</f>
        <v>412.11599999999999</v>
      </c>
      <c r="F36" s="2">
        <f>AVERAGE(Data!AD36:AF36)</f>
        <v>0.66666666666666663</v>
      </c>
    </row>
    <row r="37" spans="1:6">
      <c r="A37">
        <v>34</v>
      </c>
      <c r="B37" s="2" t="s">
        <v>35</v>
      </c>
      <c r="D37" s="2">
        <f>AVERAGE(Data!K37:AF37)</f>
        <v>24044.537727272724</v>
      </c>
      <c r="E37" s="2">
        <f>AVERAGE(Data!W37:AF37)</f>
        <v>29272.017</v>
      </c>
      <c r="F37" s="2">
        <f>AVERAGE(Data!AD37:AF37)</f>
        <v>29637.396666666667</v>
      </c>
    </row>
    <row r="38" spans="1:6">
      <c r="A38">
        <v>35</v>
      </c>
      <c r="B38" s="2" t="s">
        <v>36</v>
      </c>
      <c r="D38" s="2">
        <f>AVERAGE(Data!K38:AF38)</f>
        <v>2444.2545454545452</v>
      </c>
      <c r="E38" s="2">
        <f>AVERAGE(Data!W38:AF38)</f>
        <v>1861.7849999999999</v>
      </c>
      <c r="F38" s="2">
        <f>AVERAGE(Data!AD38:AF38)</f>
        <v>1682.2766666666666</v>
      </c>
    </row>
    <row r="39" spans="1:6">
      <c r="A39">
        <v>36</v>
      </c>
      <c r="B39" s="2" t="s">
        <v>37</v>
      </c>
      <c r="D39" s="2">
        <f>AVERAGE(Data!K39:AF39)</f>
        <v>559710.75090909097</v>
      </c>
      <c r="E39" s="2">
        <f>AVERAGE(Data!W39:AF39)</f>
        <v>489719.23</v>
      </c>
      <c r="F39" s="2">
        <f>AVERAGE(Data!AD39:AF39)</f>
        <v>577484.78333333333</v>
      </c>
    </row>
    <row r="40" spans="1:6">
      <c r="A40">
        <v>37</v>
      </c>
      <c r="B40" s="2" t="s">
        <v>38</v>
      </c>
      <c r="D40" s="2">
        <f>AVERAGE(Data!K40:AF40)</f>
        <v>6756.1240909090911</v>
      </c>
      <c r="E40" s="2">
        <f>AVERAGE(Data!W40:AF40)</f>
        <v>211.673</v>
      </c>
      <c r="F40" s="2">
        <f>AVERAGE(Data!AD40:AF40)</f>
        <v>20.576666666666664</v>
      </c>
    </row>
    <row r="41" spans="1:6">
      <c r="A41">
        <v>38</v>
      </c>
      <c r="B41" s="2" t="s">
        <v>39</v>
      </c>
      <c r="D41" s="2">
        <f>AVERAGE(Data!K41:AF41)</f>
        <v>2849.1149999999998</v>
      </c>
      <c r="E41" s="2">
        <f>AVERAGE(Data!W41:AF41)</f>
        <v>878.55800000000022</v>
      </c>
      <c r="F41" s="2">
        <f>AVERAGE(Data!AD41:AF41)</f>
        <v>888.93666666666661</v>
      </c>
    </row>
    <row r="42" spans="1:6">
      <c r="A42">
        <v>39</v>
      </c>
      <c r="B42" s="2" t="s">
        <v>40</v>
      </c>
      <c r="D42" s="2">
        <f>AVERAGE(Data!K42:AF42)</f>
        <v>736.14318181818192</v>
      </c>
      <c r="E42" s="2">
        <f>AVERAGE(Data!W42:AF42)</f>
        <v>878.05799999999999</v>
      </c>
      <c r="F42" s="2">
        <f>AVERAGE(Data!AD42:AF42)</f>
        <v>1653.9400000000003</v>
      </c>
    </row>
    <row r="43" spans="1:6">
      <c r="A43">
        <v>40</v>
      </c>
      <c r="B43" s="2" t="s">
        <v>41</v>
      </c>
      <c r="D43" s="2">
        <f>AVERAGE(Data!K43:AF43)</f>
        <v>0.38090909090909092</v>
      </c>
      <c r="E43" s="2">
        <f>AVERAGE(Data!W43:AF43)</f>
        <v>0.83800000000000008</v>
      </c>
      <c r="F43" s="2">
        <f>AVERAGE(Data!AD43:AF43)</f>
        <v>2.7933333333333334</v>
      </c>
    </row>
    <row r="44" spans="1:6">
      <c r="A44">
        <v>41</v>
      </c>
      <c r="B44" s="2" t="s">
        <v>42</v>
      </c>
      <c r="D44" s="2">
        <f>AVERAGE(Data!K44:AF44)</f>
        <v>5022.0418181818177</v>
      </c>
      <c r="E44" s="2">
        <f>AVERAGE(Data!W44:AF44)</f>
        <v>6135.1240000000007</v>
      </c>
      <c r="F44" s="2">
        <f>AVERAGE(Data!AD44:AF44)</f>
        <v>6121.5999999999995</v>
      </c>
    </row>
    <row r="45" spans="1:6">
      <c r="A45">
        <v>42</v>
      </c>
      <c r="B45" s="2" t="s">
        <v>43</v>
      </c>
      <c r="D45" s="2">
        <f>AVERAGE(Data!K45:AF45)</f>
        <v>8727.7186363636356</v>
      </c>
      <c r="E45" s="2">
        <f>AVERAGE(Data!W45:AF45)</f>
        <v>7074.4229999999998</v>
      </c>
      <c r="F45" s="2">
        <f>AVERAGE(Data!AD45:AF45)</f>
        <v>2528.7099999999996</v>
      </c>
    </row>
    <row r="46" spans="1:6">
      <c r="A46">
        <v>43</v>
      </c>
      <c r="B46" s="2" t="s">
        <v>44</v>
      </c>
      <c r="D46" s="2">
        <f>AVERAGE(Data!K46:AF46)</f>
        <v>570108.37454545451</v>
      </c>
      <c r="E46" s="2">
        <f>AVERAGE(Data!W46:AF46)</f>
        <v>707583.60100000002</v>
      </c>
      <c r="F46" s="2">
        <f>AVERAGE(Data!AD46:AF46)</f>
        <v>878630.58333333337</v>
      </c>
    </row>
    <row r="47" spans="1:6">
      <c r="A47">
        <v>44</v>
      </c>
      <c r="B47" s="2" t="s">
        <v>45</v>
      </c>
      <c r="D47" s="2">
        <f>AVERAGE(Data!K47:AF47)</f>
        <v>32439.880454545459</v>
      </c>
      <c r="E47" s="2">
        <f>AVERAGE(Data!W47:AF47)</f>
        <v>42436.705999999998</v>
      </c>
      <c r="F47" s="2">
        <f>AVERAGE(Data!AD47:AF47)</f>
        <v>85011.44</v>
      </c>
    </row>
    <row r="48" spans="1:6">
      <c r="A48">
        <v>45</v>
      </c>
      <c r="B48" s="2" t="s">
        <v>46</v>
      </c>
      <c r="D48" s="2">
        <f>AVERAGE(Data!K48:AF48)</f>
        <v>467746.55590909073</v>
      </c>
      <c r="E48" s="2">
        <f>AVERAGE(Data!W48:AF48)</f>
        <v>183948.29300000001</v>
      </c>
      <c r="F48" s="2">
        <f>AVERAGE(Data!AD48:AF48)</f>
        <v>222190.53000000003</v>
      </c>
    </row>
    <row r="49" spans="1:6">
      <c r="A49">
        <v>46</v>
      </c>
      <c r="B49" s="2" t="s">
        <v>47</v>
      </c>
      <c r="D49" s="2">
        <f>AVERAGE(Data!K49:AF49)</f>
        <v>447728.72954545449</v>
      </c>
      <c r="E49" s="2">
        <f>AVERAGE(Data!W49:AF49)</f>
        <v>475306.71000000008</v>
      </c>
      <c r="F49" s="2">
        <f>AVERAGE(Data!AD49:AF49)</f>
        <v>425713.06666666665</v>
      </c>
    </row>
    <row r="50" spans="1:6">
      <c r="A50">
        <v>47</v>
      </c>
      <c r="B50" s="2" t="s">
        <v>48</v>
      </c>
      <c r="D50" s="2">
        <f>AVERAGE(Data!K50:AF50)</f>
        <v>23027.972727272732</v>
      </c>
      <c r="E50" s="2">
        <f>AVERAGE(Data!W50:AF50)</f>
        <v>33753.618999999999</v>
      </c>
      <c r="F50" s="2">
        <f>AVERAGE(Data!AD50:AF50)</f>
        <v>38928.320000000007</v>
      </c>
    </row>
    <row r="51" spans="1:6">
      <c r="A51">
        <v>48</v>
      </c>
      <c r="B51" s="2" t="s">
        <v>49</v>
      </c>
      <c r="D51" s="2">
        <f>AVERAGE(Data!K51:AF51)</f>
        <v>5314.8777272727275</v>
      </c>
      <c r="E51" s="2">
        <f>AVERAGE(Data!W51:AF51)</f>
        <v>1358.817</v>
      </c>
      <c r="F51" s="2">
        <f>AVERAGE(Data!AD51:AF51)</f>
        <v>1697.22</v>
      </c>
    </row>
    <row r="52" spans="1:6">
      <c r="A52">
        <v>49</v>
      </c>
      <c r="B52" s="2" t="s">
        <v>50</v>
      </c>
      <c r="D52" s="2">
        <f>AVERAGE(Data!K52:AF52)</f>
        <v>16682.415454545458</v>
      </c>
      <c r="E52" s="2">
        <f>AVERAGE(Data!W52:AF52)</f>
        <v>13364.768</v>
      </c>
      <c r="F52" s="2">
        <f>AVERAGE(Data!AD52:AF52)</f>
        <v>16642.913333333334</v>
      </c>
    </row>
    <row r="53" spans="1:6">
      <c r="A53">
        <v>50</v>
      </c>
      <c r="B53" s="2" t="s">
        <v>51</v>
      </c>
      <c r="D53" s="2">
        <f>AVERAGE(Data!K53:AF53)</f>
        <v>3958.4831818181829</v>
      </c>
      <c r="E53" s="2">
        <f>AVERAGE(Data!W53:AF53)</f>
        <v>4085.4309999999996</v>
      </c>
      <c r="F53" s="2">
        <f>AVERAGE(Data!AD53:AF53)</f>
        <v>4676.7299999999996</v>
      </c>
    </row>
    <row r="54" spans="1:6">
      <c r="A54">
        <v>51</v>
      </c>
      <c r="B54" s="2" t="s">
        <v>52</v>
      </c>
      <c r="D54" s="2">
        <f>AVERAGE(Data!K54:AF54)</f>
        <v>3625.931818181818</v>
      </c>
      <c r="E54" s="2">
        <f>AVERAGE(Data!W54:AF54)</f>
        <v>2874.5189999999993</v>
      </c>
      <c r="F54" s="2">
        <f>AVERAGE(Data!AD54:AF54)</f>
        <v>1959.5966666666666</v>
      </c>
    </row>
    <row r="55" spans="1:6">
      <c r="A55">
        <v>52</v>
      </c>
      <c r="B55" s="2" t="s">
        <v>53</v>
      </c>
      <c r="D55" s="2">
        <f>AVERAGE(Data!K55:AF55)</f>
        <v>54058.996818181819</v>
      </c>
      <c r="E55" s="2">
        <f>AVERAGE(Data!W55:AF55)</f>
        <v>92516.141999999993</v>
      </c>
      <c r="F55" s="2">
        <f>AVERAGE(Data!AD55:AF55)</f>
        <v>107258.98333333334</v>
      </c>
    </row>
    <row r="56" spans="1:6">
      <c r="A56">
        <v>53</v>
      </c>
      <c r="B56" s="2" t="s">
        <v>54</v>
      </c>
      <c r="D56" s="2">
        <f>AVERAGE(Data!K56:AF56)</f>
        <v>1032.8268181818185</v>
      </c>
      <c r="E56" s="2">
        <f>AVERAGE(Data!W56:AF56)</f>
        <v>741.42399999999998</v>
      </c>
      <c r="F56" s="2">
        <f>AVERAGE(Data!AD56:AF56)</f>
        <v>501.80333333333328</v>
      </c>
    </row>
    <row r="57" spans="1:6">
      <c r="A57">
        <v>54</v>
      </c>
      <c r="B57" s="2" t="s">
        <v>55</v>
      </c>
      <c r="D57" s="2">
        <f>AVERAGE(Data!K57:AF57)</f>
        <v>124104.72045454546</v>
      </c>
      <c r="E57" s="2">
        <f>AVERAGE(Data!W57:AF57)</f>
        <v>130947.77099999999</v>
      </c>
      <c r="F57" s="2">
        <f>AVERAGE(Data!AD57:AF57)</f>
        <v>195147.79666666663</v>
      </c>
    </row>
    <row r="58" spans="1:6">
      <c r="A58">
        <v>55</v>
      </c>
      <c r="B58" s="2" t="s">
        <v>56</v>
      </c>
      <c r="D58" s="2">
        <f>AVERAGE(Data!K58:AF58)</f>
        <v>1938095.3590909087</v>
      </c>
      <c r="E58" s="2">
        <f>AVERAGE(Data!W58:AF58)</f>
        <v>1746502.621</v>
      </c>
      <c r="F58" s="2">
        <f>AVERAGE(Data!AD58:AF58)</f>
        <v>1890310.6666666667</v>
      </c>
    </row>
    <row r="59" spans="1:6">
      <c r="A59">
        <v>56</v>
      </c>
      <c r="B59" s="2" t="s">
        <v>57</v>
      </c>
      <c r="D59" s="2">
        <f>AVERAGE(Data!K59:AF59)</f>
        <v>32271.275454545455</v>
      </c>
      <c r="E59" s="2">
        <f>AVERAGE(Data!W59:AF59)</f>
        <v>26537.989000000001</v>
      </c>
      <c r="F59" s="2">
        <f>AVERAGE(Data!AD59:AF59)</f>
        <v>23610.406666666666</v>
      </c>
    </row>
    <row r="60" spans="1:6">
      <c r="A60">
        <v>57</v>
      </c>
      <c r="B60" s="2" t="s">
        <v>58</v>
      </c>
      <c r="D60" s="2">
        <f>AVERAGE(Data!K60:AF60)</f>
        <v>0</v>
      </c>
      <c r="E60" s="2">
        <f>AVERAGE(Data!W60:AF60)</f>
        <v>0</v>
      </c>
      <c r="F60" s="2">
        <f>AVERAGE(Data!AD60:AF60)</f>
        <v>0</v>
      </c>
    </row>
    <row r="61" spans="1:6">
      <c r="A61">
        <v>58</v>
      </c>
      <c r="B61" s="2" t="s">
        <v>59</v>
      </c>
      <c r="D61" s="2">
        <f>AVERAGE(Data!K61:AF61)</f>
        <v>417319.30818181817</v>
      </c>
      <c r="E61" s="2">
        <f>AVERAGE(Data!W61:AF61)</f>
        <v>339101.53700000007</v>
      </c>
      <c r="F61" s="2">
        <f>AVERAGE(Data!AD61:AF61)</f>
        <v>290710.69</v>
      </c>
    </row>
    <row r="62" spans="1:6">
      <c r="A62">
        <v>59</v>
      </c>
      <c r="B62" s="2" t="s">
        <v>60</v>
      </c>
      <c r="D62" s="2">
        <f>AVERAGE(Data!K62:AF62)</f>
        <v>2079.7768181818178</v>
      </c>
      <c r="E62" s="2">
        <f>AVERAGE(Data!W62:AF62)</f>
        <v>295.04300000000001</v>
      </c>
      <c r="F62" s="2">
        <f>AVERAGE(Data!AD62:AF62)</f>
        <v>229.33666666666667</v>
      </c>
    </row>
    <row r="63" spans="1:6">
      <c r="A63">
        <v>60</v>
      </c>
      <c r="B63" s="2" t="s">
        <v>61</v>
      </c>
      <c r="D63" s="2">
        <f>AVERAGE(Data!K63:AF63)</f>
        <v>15656.420000000002</v>
      </c>
      <c r="E63" s="2">
        <f>AVERAGE(Data!W63:AF63)</f>
        <v>7678.7250000000004</v>
      </c>
      <c r="F63" s="2">
        <f>AVERAGE(Data!AD63:AF63)</f>
        <v>12751.716666666667</v>
      </c>
    </row>
    <row r="64" spans="1:6">
      <c r="A64">
        <v>61</v>
      </c>
      <c r="B64" s="2" t="s">
        <v>62</v>
      </c>
      <c r="D64" s="2">
        <f>AVERAGE(Data!K64:AF64)</f>
        <v>0</v>
      </c>
      <c r="E64" s="2">
        <f>AVERAGE(Data!W64:AF64)</f>
        <v>0</v>
      </c>
      <c r="F64" s="2">
        <f>AVERAGE(Data!AD64:AF64)</f>
        <v>0</v>
      </c>
    </row>
    <row r="65" spans="1:6">
      <c r="A65">
        <v>62</v>
      </c>
      <c r="B65" s="2" t="s">
        <v>63</v>
      </c>
      <c r="D65" s="2">
        <f>AVERAGE(Data!K65:AF65)</f>
        <v>670722.98772727256</v>
      </c>
      <c r="E65" s="2">
        <f>AVERAGE(Data!W65:AF65)</f>
        <v>466455.70900000009</v>
      </c>
      <c r="F65" s="2">
        <f>AVERAGE(Data!AD65:AF65)</f>
        <v>454022.59666666668</v>
      </c>
    </row>
    <row r="66" spans="1:6">
      <c r="A66">
        <v>63</v>
      </c>
      <c r="B66" s="2" t="s">
        <v>64</v>
      </c>
      <c r="D66" s="2">
        <f>AVERAGE(Data!K66:AF66)</f>
        <v>74371.73727272726</v>
      </c>
      <c r="E66" s="2">
        <f>AVERAGE(Data!W66:AF66)</f>
        <v>47475.091</v>
      </c>
      <c r="F66" s="2">
        <f>AVERAGE(Data!AD66:AF66)</f>
        <v>54770.28</v>
      </c>
    </row>
    <row r="67" spans="1:6">
      <c r="A67">
        <v>64</v>
      </c>
      <c r="B67" s="2" t="s">
        <v>65</v>
      </c>
      <c r="D67" s="2">
        <f>AVERAGE(Data!K67:AF67)</f>
        <v>1533805.0113636365</v>
      </c>
      <c r="E67" s="2">
        <f>AVERAGE(Data!W67:AF67)</f>
        <v>1703392.348</v>
      </c>
      <c r="F67" s="2">
        <f>AVERAGE(Data!AD67:AF67)</f>
        <v>1760905.25</v>
      </c>
    </row>
    <row r="68" spans="1:6">
      <c r="A68">
        <v>65</v>
      </c>
      <c r="B68" s="2" t="s">
        <v>66</v>
      </c>
      <c r="D68" s="2">
        <f>AVERAGE(Data!K68:AF68)</f>
        <v>42450.77636363636</v>
      </c>
      <c r="E68" s="2">
        <f>AVERAGE(Data!W68:AF68)</f>
        <v>18071.840000000004</v>
      </c>
      <c r="F68" s="2">
        <f>AVERAGE(Data!AD68:AF68)</f>
        <v>11568.710000000001</v>
      </c>
    </row>
    <row r="69" spans="1:6">
      <c r="A69">
        <v>66</v>
      </c>
      <c r="B69" s="2" t="s">
        <v>67</v>
      </c>
      <c r="D69" s="2">
        <f>AVERAGE(Data!K69:AF69)</f>
        <v>414863.89454545459</v>
      </c>
      <c r="E69" s="2">
        <f>AVERAGE(Data!W69:AF69)</f>
        <v>368823.06800000009</v>
      </c>
      <c r="F69" s="2">
        <f>AVERAGE(Data!AD69:AF69)</f>
        <v>465451.92333333334</v>
      </c>
    </row>
    <row r="70" spans="1:6">
      <c r="A70">
        <v>67</v>
      </c>
      <c r="B70" s="2" t="s">
        <v>68</v>
      </c>
      <c r="D70" s="2">
        <f>AVERAGE(Data!K70:AF70)</f>
        <v>29308.363636363636</v>
      </c>
      <c r="E70" s="2">
        <f>AVERAGE(Data!W70:AF70)</f>
        <v>21446.300999999999</v>
      </c>
      <c r="F70" s="2">
        <f>AVERAGE(Data!AD70:AF70)</f>
        <v>23987.99666666667</v>
      </c>
    </row>
    <row r="71" spans="1:6">
      <c r="A71">
        <v>68</v>
      </c>
      <c r="B71" s="3" t="s">
        <v>69</v>
      </c>
      <c r="D71" s="2" t="e">
        <f>AVERAGE(Data!K71:AF71)</f>
        <v>#DIV/0!</v>
      </c>
      <c r="E71" s="2" t="e">
        <f>AVERAGE(Data!W71:AF71)</f>
        <v>#DIV/0!</v>
      </c>
      <c r="F71" s="2" t="e">
        <f>AVERAGE(Data!AD71:AF71)</f>
        <v>#DIV/0!</v>
      </c>
    </row>
    <row r="72" spans="1:6">
      <c r="A72">
        <v>69</v>
      </c>
      <c r="B72" s="2" t="s">
        <v>70</v>
      </c>
      <c r="D72" s="2">
        <f>AVERAGE(Data!K72:AF72)</f>
        <v>16824.150909090909</v>
      </c>
      <c r="E72" s="2">
        <f>AVERAGE(Data!W72:AF72)</f>
        <v>7924.7660000000005</v>
      </c>
      <c r="F72" s="2">
        <f>AVERAGE(Data!AD72:AF72)</f>
        <v>16314.246666666668</v>
      </c>
    </row>
    <row r="73" spans="1:6">
      <c r="A73">
        <v>70</v>
      </c>
      <c r="B73" s="2" t="s">
        <v>71</v>
      </c>
      <c r="D73" s="2">
        <f>AVERAGE(Data!K73:AF73)</f>
        <v>27892.165000000005</v>
      </c>
      <c r="E73" s="2">
        <f>AVERAGE(Data!W73:AF73)</f>
        <v>24504.874000000003</v>
      </c>
      <c r="F73" s="2">
        <f>AVERAGE(Data!AD73:AF73)</f>
        <v>26897.33</v>
      </c>
    </row>
    <row r="74" spans="1:6">
      <c r="A74">
        <v>71</v>
      </c>
      <c r="B74" s="2" t="s">
        <v>72</v>
      </c>
      <c r="D74" s="2">
        <f>AVERAGE(Data!K74:AF74)</f>
        <v>9799.8922727272729</v>
      </c>
      <c r="E74" s="2">
        <f>AVERAGE(Data!W74:AF74)</f>
        <v>8800.4570000000003</v>
      </c>
      <c r="F74" s="2">
        <f>AVERAGE(Data!AD74:AF74)</f>
        <v>18612.446666666667</v>
      </c>
    </row>
    <row r="75" spans="1:6">
      <c r="A75">
        <v>72</v>
      </c>
      <c r="B75" s="2" t="s">
        <v>73</v>
      </c>
      <c r="D75" s="2">
        <f>AVERAGE(Data!K75:AF75)</f>
        <v>1627.5345454545452</v>
      </c>
      <c r="E75" s="2">
        <f>AVERAGE(Data!W75:AF75)</f>
        <v>2641.5029999999997</v>
      </c>
      <c r="F75" s="2">
        <f>AVERAGE(Data!AD75:AF75)</f>
        <v>5844.4466666666667</v>
      </c>
    </row>
    <row r="76" spans="1:6">
      <c r="A76">
        <v>73</v>
      </c>
      <c r="B76" s="2" t="s">
        <v>74</v>
      </c>
      <c r="D76" s="2">
        <f>AVERAGE(Data!K76:AF76)</f>
        <v>1890364.5613636361</v>
      </c>
      <c r="E76" s="2">
        <f>AVERAGE(Data!W76:AF76)</f>
        <v>1666753.4679999999</v>
      </c>
      <c r="F76" s="2">
        <f>AVERAGE(Data!AD76:AF76)</f>
        <v>1564869.2066666668</v>
      </c>
    </row>
    <row r="78" spans="1:6">
      <c r="A78" t="s">
        <v>75</v>
      </c>
    </row>
    <row r="79" spans="1:6">
      <c r="A79">
        <v>1</v>
      </c>
      <c r="B79" s="2" t="s">
        <v>76</v>
      </c>
    </row>
    <row r="80" spans="1:6">
      <c r="A80">
        <v>2</v>
      </c>
      <c r="B80" s="2" t="s">
        <v>77</v>
      </c>
    </row>
    <row r="81" spans="1:2">
      <c r="A81">
        <v>3</v>
      </c>
      <c r="B81" s="2" t="s">
        <v>78</v>
      </c>
    </row>
    <row r="82" spans="1:2">
      <c r="A82">
        <v>4</v>
      </c>
      <c r="B82" s="2" t="s">
        <v>79</v>
      </c>
    </row>
    <row r="83" spans="1:2">
      <c r="A83">
        <v>5</v>
      </c>
      <c r="B83" s="2" t="s">
        <v>80</v>
      </c>
    </row>
    <row r="84" spans="1:2">
      <c r="A84">
        <v>6</v>
      </c>
      <c r="B84" s="2" t="s">
        <v>81</v>
      </c>
    </row>
    <row r="85" spans="1:2">
      <c r="A85">
        <v>7</v>
      </c>
      <c r="B85" s="2" t="s">
        <v>82</v>
      </c>
    </row>
    <row r="86" spans="1:2">
      <c r="A86">
        <v>8</v>
      </c>
      <c r="B86" s="2" t="s">
        <v>83</v>
      </c>
    </row>
    <row r="87" spans="1:2">
      <c r="A87">
        <v>9</v>
      </c>
      <c r="B87" s="2" t="s">
        <v>84</v>
      </c>
    </row>
    <row r="88" spans="1:2">
      <c r="A88">
        <v>10</v>
      </c>
      <c r="B88" s="2" t="s">
        <v>85</v>
      </c>
    </row>
    <row r="89" spans="1:2">
      <c r="A89">
        <v>11</v>
      </c>
      <c r="B89" s="2" t="s">
        <v>86</v>
      </c>
    </row>
    <row r="90" spans="1:2">
      <c r="A90">
        <v>12</v>
      </c>
      <c r="B90" s="2" t="s">
        <v>87</v>
      </c>
    </row>
    <row r="91" spans="1:2">
      <c r="A91">
        <v>13</v>
      </c>
      <c r="B91" s="2" t="s">
        <v>88</v>
      </c>
    </row>
    <row r="92" spans="1:2">
      <c r="A92">
        <v>14</v>
      </c>
      <c r="B92" s="2" t="s">
        <v>89</v>
      </c>
    </row>
    <row r="93" spans="1:2">
      <c r="A93">
        <v>15</v>
      </c>
      <c r="B93" s="2" t="s">
        <v>90</v>
      </c>
    </row>
    <row r="94" spans="1:2">
      <c r="A94">
        <v>16</v>
      </c>
      <c r="B94" s="2" t="s">
        <v>91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5"/>
  <sheetViews>
    <sheetView workbookViewId="0">
      <selection activeCell="D2" sqref="D2"/>
    </sheetView>
  </sheetViews>
  <sheetFormatPr defaultRowHeight="15"/>
  <cols>
    <col min="4" max="4" width="23.7109375" style="9" bestFit="1" customWidth="1"/>
    <col min="5" max="5" width="10.5703125" bestFit="1" customWidth="1"/>
    <col min="7" max="7" width="20.140625" customWidth="1"/>
    <col min="9" max="9" width="9.5703125" bestFit="1" customWidth="1"/>
  </cols>
  <sheetData>
    <row r="1" spans="1:9">
      <c r="A1" t="s">
        <v>0</v>
      </c>
      <c r="E1" s="4" t="s">
        <v>117</v>
      </c>
      <c r="H1" s="4" t="s">
        <v>116</v>
      </c>
    </row>
    <row r="2" spans="1:9" ht="15.75">
      <c r="E2" t="s">
        <v>104</v>
      </c>
      <c r="H2" t="s">
        <v>115</v>
      </c>
      <c r="I2" s="7" t="s">
        <v>119</v>
      </c>
    </row>
    <row r="3" spans="1:9">
      <c r="B3" s="1" t="s">
        <v>1</v>
      </c>
      <c r="D3" s="9" t="s">
        <v>103</v>
      </c>
      <c r="E3" t="s">
        <v>105</v>
      </c>
      <c r="F3" t="s">
        <v>106</v>
      </c>
    </row>
    <row r="4" spans="1:9">
      <c r="A4">
        <v>1</v>
      </c>
      <c r="B4" s="2" t="s">
        <v>2</v>
      </c>
      <c r="D4" s="10">
        <v>215523.63399999999</v>
      </c>
      <c r="E4" s="2">
        <f>D4*F4</f>
        <v>161642.7255</v>
      </c>
      <c r="F4">
        <v>0.75</v>
      </c>
      <c r="H4">
        <v>0.15</v>
      </c>
      <c r="I4" s="2">
        <f t="shared" ref="I4:I35" si="0">EXP(NORMINV(H4,LN(D4),0.4))</f>
        <v>142379.6694781456</v>
      </c>
    </row>
    <row r="5" spans="1:9">
      <c r="A5">
        <v>2</v>
      </c>
      <c r="B5" s="2" t="s">
        <v>3</v>
      </c>
      <c r="D5" s="2">
        <v>937.37599999999986</v>
      </c>
      <c r="E5" s="2">
        <f t="shared" ref="E5:E68" si="1">D5*F5</f>
        <v>703.03199999999993</v>
      </c>
      <c r="F5">
        <v>0.75</v>
      </c>
      <c r="H5">
        <v>0.25</v>
      </c>
      <c r="I5" s="2">
        <f t="shared" si="0"/>
        <v>715.71968030784308</v>
      </c>
    </row>
    <row r="6" spans="1:9">
      <c r="A6">
        <v>3</v>
      </c>
      <c r="B6" s="2" t="s">
        <v>4</v>
      </c>
      <c r="D6" s="2">
        <v>78614.147000000012</v>
      </c>
      <c r="E6" s="2">
        <f t="shared" si="1"/>
        <v>58960.610250000012</v>
      </c>
      <c r="F6">
        <v>0.75</v>
      </c>
      <c r="H6">
        <v>0.15</v>
      </c>
      <c r="I6" s="2">
        <f t="shared" si="0"/>
        <v>51934.240614031056</v>
      </c>
    </row>
    <row r="7" spans="1:9">
      <c r="A7">
        <v>4</v>
      </c>
      <c r="B7" s="2" t="s">
        <v>5</v>
      </c>
      <c r="D7" s="2">
        <v>6910.3790000000008</v>
      </c>
      <c r="E7" s="2">
        <f t="shared" si="1"/>
        <v>5182.7842500000006</v>
      </c>
      <c r="F7">
        <v>0.75</v>
      </c>
      <c r="H7">
        <v>0.2</v>
      </c>
      <c r="I7" s="2">
        <f t="shared" si="0"/>
        <v>4935.1150757070864</v>
      </c>
    </row>
    <row r="8" spans="1:9">
      <c r="A8">
        <v>5</v>
      </c>
      <c r="B8" s="2" t="s">
        <v>6</v>
      </c>
      <c r="D8" s="2">
        <v>8592.5010000000002</v>
      </c>
      <c r="E8" s="2">
        <f t="shared" si="1"/>
        <v>6444.3757500000002</v>
      </c>
      <c r="F8">
        <v>0.75</v>
      </c>
      <c r="H8">
        <v>0.15</v>
      </c>
      <c r="I8" s="2">
        <f t="shared" si="0"/>
        <v>5676.3958071096631</v>
      </c>
    </row>
    <row r="9" spans="1:9">
      <c r="A9">
        <v>6</v>
      </c>
      <c r="B9" s="2" t="s">
        <v>7</v>
      </c>
      <c r="D9" s="2">
        <v>218085.989</v>
      </c>
      <c r="E9" s="2">
        <f t="shared" si="1"/>
        <v>163564.49174999999</v>
      </c>
      <c r="F9">
        <v>0.75</v>
      </c>
      <c r="H9" s="8"/>
      <c r="I9" s="2" t="e">
        <f t="shared" si="0"/>
        <v>#NUM!</v>
      </c>
    </row>
    <row r="10" spans="1:9">
      <c r="A10">
        <v>7</v>
      </c>
      <c r="B10" s="2" t="s">
        <v>8</v>
      </c>
      <c r="D10" s="2">
        <v>65984.356999999989</v>
      </c>
      <c r="E10" s="2">
        <f t="shared" si="1"/>
        <v>49488.267749999992</v>
      </c>
      <c r="F10">
        <v>0.75</v>
      </c>
      <c r="H10">
        <v>0.15</v>
      </c>
      <c r="I10" s="2">
        <f t="shared" si="0"/>
        <v>43590.722585848598</v>
      </c>
    </row>
    <row r="11" spans="1:9">
      <c r="A11">
        <v>8</v>
      </c>
      <c r="B11" s="2" t="s">
        <v>9</v>
      </c>
      <c r="D11" s="2">
        <v>1314290.2069999999</v>
      </c>
      <c r="E11" s="2">
        <f t="shared" si="1"/>
        <v>985717.65524999995</v>
      </c>
      <c r="F11">
        <v>0.75</v>
      </c>
      <c r="H11">
        <v>0.35000000000000003</v>
      </c>
      <c r="I11" s="2">
        <f t="shared" si="0"/>
        <v>1126559.8028651879</v>
      </c>
    </row>
    <row r="12" spans="1:9">
      <c r="A12">
        <v>9</v>
      </c>
      <c r="B12" s="2" t="s">
        <v>10</v>
      </c>
      <c r="D12" s="2">
        <v>167.7</v>
      </c>
      <c r="E12" s="2">
        <f t="shared" si="1"/>
        <v>125.77499999999999</v>
      </c>
      <c r="F12">
        <v>0.75</v>
      </c>
      <c r="H12">
        <v>0.125</v>
      </c>
      <c r="I12" s="2">
        <f t="shared" si="0"/>
        <v>105.85147334676503</v>
      </c>
    </row>
    <row r="13" spans="1:9">
      <c r="A13">
        <v>10</v>
      </c>
      <c r="B13" s="2" t="s">
        <v>11</v>
      </c>
      <c r="D13" s="2">
        <v>1953.1419999999998</v>
      </c>
      <c r="E13" s="2">
        <f t="shared" si="1"/>
        <v>1464.8564999999999</v>
      </c>
      <c r="F13">
        <v>0.75</v>
      </c>
      <c r="H13">
        <v>0.15</v>
      </c>
      <c r="I13" s="2">
        <f t="shared" si="0"/>
        <v>1290.2887133198801</v>
      </c>
    </row>
    <row r="14" spans="1:9">
      <c r="A14">
        <v>11</v>
      </c>
      <c r="B14" s="2" t="s">
        <v>12</v>
      </c>
      <c r="D14" s="2">
        <v>954057.51700000023</v>
      </c>
      <c r="E14" s="2">
        <f t="shared" si="1"/>
        <v>715543.13775000023</v>
      </c>
      <c r="F14">
        <v>0.75</v>
      </c>
      <c r="H14">
        <v>0.2</v>
      </c>
      <c r="I14" s="2">
        <f t="shared" si="0"/>
        <v>681349.55191869603</v>
      </c>
    </row>
    <row r="15" spans="1:9">
      <c r="A15">
        <v>12</v>
      </c>
      <c r="B15" s="2" t="s">
        <v>13</v>
      </c>
      <c r="D15" s="2">
        <v>211335.93700000001</v>
      </c>
      <c r="E15" s="2">
        <f t="shared" si="1"/>
        <v>158501.95275</v>
      </c>
      <c r="F15">
        <v>0.75</v>
      </c>
      <c r="H15">
        <v>0.15</v>
      </c>
      <c r="I15" s="2">
        <f t="shared" si="0"/>
        <v>139613.18441259308</v>
      </c>
    </row>
    <row r="16" spans="1:9">
      <c r="A16">
        <v>13</v>
      </c>
      <c r="B16" s="2" t="s">
        <v>14</v>
      </c>
      <c r="D16" s="2">
        <v>27130.409000000003</v>
      </c>
      <c r="E16" s="2">
        <f t="shared" si="1"/>
        <v>20347.806750000003</v>
      </c>
      <c r="F16">
        <v>0.75</v>
      </c>
      <c r="H16">
        <v>0.25</v>
      </c>
      <c r="I16" s="2">
        <f t="shared" si="0"/>
        <v>20715.025407201621</v>
      </c>
    </row>
    <row r="17" spans="1:9">
      <c r="A17">
        <v>14</v>
      </c>
      <c r="B17" s="2" t="s">
        <v>15</v>
      </c>
      <c r="D17" s="2">
        <v>749.27199999999993</v>
      </c>
      <c r="E17" s="2">
        <f t="shared" si="1"/>
        <v>561.95399999999995</v>
      </c>
      <c r="F17">
        <v>0.75</v>
      </c>
      <c r="H17">
        <v>0.15</v>
      </c>
      <c r="I17" s="2">
        <f t="shared" si="0"/>
        <v>494.98562050614521</v>
      </c>
    </row>
    <row r="18" spans="1:9">
      <c r="A18">
        <v>15</v>
      </c>
      <c r="B18" s="2" t="s">
        <v>16</v>
      </c>
      <c r="D18" s="2">
        <v>0</v>
      </c>
      <c r="E18" s="2">
        <f t="shared" si="1"/>
        <v>0</v>
      </c>
      <c r="F18">
        <v>0.75</v>
      </c>
      <c r="H18">
        <v>0.17500000000000002</v>
      </c>
      <c r="I18" s="2" t="e">
        <f t="shared" si="0"/>
        <v>#NUM!</v>
      </c>
    </row>
    <row r="19" spans="1:9">
      <c r="A19">
        <v>16</v>
      </c>
      <c r="B19" s="2" t="s">
        <v>17</v>
      </c>
      <c r="D19" s="2">
        <v>950908.31400000001</v>
      </c>
      <c r="E19" s="2">
        <f t="shared" si="1"/>
        <v>713181.23549999995</v>
      </c>
      <c r="F19">
        <v>0.75</v>
      </c>
      <c r="H19">
        <v>0.2</v>
      </c>
      <c r="I19" s="2">
        <f t="shared" si="0"/>
        <v>679100.51764694985</v>
      </c>
    </row>
    <row r="20" spans="1:9">
      <c r="A20">
        <v>17</v>
      </c>
      <c r="B20" s="2" t="s">
        <v>18</v>
      </c>
      <c r="D20" s="2">
        <v>15121.670999999998</v>
      </c>
      <c r="E20" s="2">
        <f t="shared" si="1"/>
        <v>11341.253249999998</v>
      </c>
      <c r="F20">
        <v>0.75</v>
      </c>
      <c r="H20">
        <v>0.15</v>
      </c>
      <c r="I20" s="2">
        <f t="shared" si="0"/>
        <v>9989.7096154998144</v>
      </c>
    </row>
    <row r="21" spans="1:9">
      <c r="A21">
        <v>18</v>
      </c>
      <c r="B21" s="2" t="s">
        <v>19</v>
      </c>
      <c r="D21" s="2">
        <v>4591.4470000000001</v>
      </c>
      <c r="E21" s="2">
        <f t="shared" si="1"/>
        <v>3443.5852500000001</v>
      </c>
      <c r="F21">
        <v>0.75</v>
      </c>
      <c r="H21">
        <v>0.15</v>
      </c>
      <c r="I21" s="2">
        <f t="shared" si="0"/>
        <v>3033.2112267855673</v>
      </c>
    </row>
    <row r="22" spans="1:9">
      <c r="A22">
        <v>19</v>
      </c>
      <c r="B22" s="2" t="s">
        <v>20</v>
      </c>
      <c r="D22" s="2">
        <v>552.74900000000002</v>
      </c>
      <c r="E22" s="2">
        <f t="shared" si="1"/>
        <v>414.56175000000002</v>
      </c>
      <c r="F22">
        <v>0.75</v>
      </c>
      <c r="H22">
        <v>0.2</v>
      </c>
      <c r="I22" s="2">
        <f t="shared" si="0"/>
        <v>394.75113057938194</v>
      </c>
    </row>
    <row r="23" spans="1:9">
      <c r="A23">
        <v>20</v>
      </c>
      <c r="B23" s="2" t="s">
        <v>21</v>
      </c>
      <c r="D23" s="2">
        <v>1259309.75</v>
      </c>
      <c r="E23" s="2">
        <f t="shared" si="1"/>
        <v>944482.3125</v>
      </c>
      <c r="F23">
        <v>0.75</v>
      </c>
      <c r="H23">
        <v>0.3</v>
      </c>
      <c r="I23" s="2">
        <f t="shared" si="0"/>
        <v>1021021.4505475835</v>
      </c>
    </row>
    <row r="24" spans="1:9">
      <c r="A24">
        <v>21</v>
      </c>
      <c r="B24" s="2" t="s">
        <v>22</v>
      </c>
      <c r="D24" s="2">
        <v>53.645000000000003</v>
      </c>
      <c r="E24" s="2">
        <f t="shared" si="1"/>
        <v>40.233750000000001</v>
      </c>
      <c r="F24">
        <v>0.75</v>
      </c>
      <c r="H24">
        <v>0.125</v>
      </c>
      <c r="I24" s="2">
        <f t="shared" si="0"/>
        <v>33.860478757824737</v>
      </c>
    </row>
    <row r="25" spans="1:9">
      <c r="A25">
        <v>22</v>
      </c>
      <c r="B25" s="2" t="s">
        <v>23</v>
      </c>
      <c r="D25" s="2">
        <v>251.48800000000006</v>
      </c>
      <c r="E25" s="2">
        <f t="shared" si="1"/>
        <v>188.61600000000004</v>
      </c>
      <c r="F25">
        <v>0.75</v>
      </c>
      <c r="H25">
        <v>0.125</v>
      </c>
      <c r="I25" s="2">
        <f t="shared" si="0"/>
        <v>158.7380759035853</v>
      </c>
    </row>
    <row r="26" spans="1:9">
      <c r="A26">
        <v>23</v>
      </c>
      <c r="B26" s="2" t="s">
        <v>24</v>
      </c>
      <c r="D26" s="2">
        <v>816793.22</v>
      </c>
      <c r="E26" s="2">
        <f t="shared" si="1"/>
        <v>612594.91500000004</v>
      </c>
      <c r="F26">
        <v>0.75</v>
      </c>
      <c r="H26">
        <v>0.15</v>
      </c>
      <c r="I26" s="2">
        <f t="shared" si="0"/>
        <v>539591.62871015014</v>
      </c>
    </row>
    <row r="27" spans="1:9">
      <c r="A27">
        <v>24</v>
      </c>
      <c r="B27" s="2" t="s">
        <v>25</v>
      </c>
      <c r="D27" s="2">
        <v>99520.232999999993</v>
      </c>
      <c r="E27" s="2">
        <f t="shared" si="1"/>
        <v>74640.174749999991</v>
      </c>
      <c r="F27">
        <v>0.75</v>
      </c>
      <c r="H27">
        <v>0.25</v>
      </c>
      <c r="I27" s="2">
        <f t="shared" si="0"/>
        <v>75987.212545362796</v>
      </c>
    </row>
    <row r="28" spans="1:9">
      <c r="A28">
        <v>25</v>
      </c>
      <c r="B28" s="2" t="s">
        <v>26</v>
      </c>
      <c r="D28" s="2">
        <v>14991.737000000003</v>
      </c>
      <c r="E28" s="2">
        <f t="shared" si="1"/>
        <v>11243.802750000003</v>
      </c>
      <c r="F28">
        <v>0.75</v>
      </c>
      <c r="H28">
        <v>0.17500000000000002</v>
      </c>
      <c r="I28" s="2">
        <f t="shared" si="0"/>
        <v>10315.663479044204</v>
      </c>
    </row>
    <row r="29" spans="1:9">
      <c r="A29">
        <v>26</v>
      </c>
      <c r="B29" s="2" t="s">
        <v>27</v>
      </c>
      <c r="D29" s="2">
        <v>1524441.9820000001</v>
      </c>
      <c r="E29" s="2">
        <f t="shared" si="1"/>
        <v>1143331.4865000001</v>
      </c>
      <c r="F29">
        <v>0.75</v>
      </c>
      <c r="H29">
        <v>0.375</v>
      </c>
      <c r="I29" s="2">
        <f t="shared" si="0"/>
        <v>1342015.6283773</v>
      </c>
    </row>
    <row r="30" spans="1:9">
      <c r="A30">
        <v>27</v>
      </c>
      <c r="B30" s="2" t="s">
        <v>28</v>
      </c>
      <c r="D30" s="2">
        <v>48785.804000000004</v>
      </c>
      <c r="E30" s="2">
        <f t="shared" si="1"/>
        <v>36589.353000000003</v>
      </c>
      <c r="F30">
        <v>0.75</v>
      </c>
      <c r="H30">
        <v>0.125</v>
      </c>
      <c r="I30" s="2">
        <f t="shared" si="0"/>
        <v>30793.376456806804</v>
      </c>
    </row>
    <row r="31" spans="1:9">
      <c r="A31">
        <v>28</v>
      </c>
      <c r="B31" s="2" t="s">
        <v>29</v>
      </c>
      <c r="D31" s="2">
        <v>33102.682000000001</v>
      </c>
      <c r="E31" s="2">
        <f t="shared" si="1"/>
        <v>24827.011500000001</v>
      </c>
      <c r="F31">
        <v>0.75</v>
      </c>
      <c r="H31">
        <v>0.2</v>
      </c>
      <c r="I31" s="2">
        <f t="shared" si="0"/>
        <v>23640.605672212434</v>
      </c>
    </row>
    <row r="32" spans="1:9">
      <c r="A32">
        <v>29</v>
      </c>
      <c r="B32" s="2" t="s">
        <v>30</v>
      </c>
      <c r="D32" s="2">
        <v>53305.36299999999</v>
      </c>
      <c r="E32" s="2">
        <f t="shared" si="1"/>
        <v>39979.022249999995</v>
      </c>
      <c r="F32">
        <v>0.75</v>
      </c>
      <c r="H32">
        <v>0.2</v>
      </c>
      <c r="I32" s="2">
        <f t="shared" si="0"/>
        <v>38068.548853447661</v>
      </c>
    </row>
    <row r="33" spans="1:9">
      <c r="A33">
        <v>30</v>
      </c>
      <c r="B33" s="2" t="s">
        <v>31</v>
      </c>
      <c r="D33" s="2">
        <v>125809.81200000001</v>
      </c>
      <c r="E33" s="2">
        <f t="shared" si="1"/>
        <v>94357.358999999997</v>
      </c>
      <c r="F33">
        <v>0.75</v>
      </c>
      <c r="H33">
        <v>0.2</v>
      </c>
      <c r="I33" s="2">
        <f t="shared" si="0"/>
        <v>89848.313655889782</v>
      </c>
    </row>
    <row r="34" spans="1:9">
      <c r="A34">
        <v>31</v>
      </c>
      <c r="B34" s="2" t="s">
        <v>32</v>
      </c>
      <c r="D34" s="2">
        <v>8720.3760000000002</v>
      </c>
      <c r="E34" s="2">
        <f t="shared" si="1"/>
        <v>6540.2820000000002</v>
      </c>
      <c r="F34">
        <v>0.75</v>
      </c>
      <c r="H34">
        <v>0.125</v>
      </c>
      <c r="I34" s="2">
        <f t="shared" si="0"/>
        <v>5504.2614653414903</v>
      </c>
    </row>
    <row r="35" spans="1:9">
      <c r="A35">
        <v>32</v>
      </c>
      <c r="B35" s="2" t="s">
        <v>33</v>
      </c>
      <c r="D35" s="2">
        <v>109.128</v>
      </c>
      <c r="E35" s="2">
        <f t="shared" si="1"/>
        <v>81.846000000000004</v>
      </c>
      <c r="F35">
        <v>0.75</v>
      </c>
      <c r="H35">
        <v>0.15</v>
      </c>
      <c r="I35" s="2">
        <f t="shared" si="0"/>
        <v>72.092365382123717</v>
      </c>
    </row>
    <row r="36" spans="1:9">
      <c r="A36">
        <v>33</v>
      </c>
      <c r="B36" s="2" t="s">
        <v>34</v>
      </c>
      <c r="D36" s="2">
        <v>412.11599999999999</v>
      </c>
      <c r="E36" s="2">
        <f t="shared" si="1"/>
        <v>309.08699999999999</v>
      </c>
      <c r="F36">
        <v>0.75</v>
      </c>
      <c r="H36">
        <v>0.15</v>
      </c>
      <c r="I36" s="2">
        <f t="shared" ref="I36:I67" si="2">EXP(NORMINV(H36,LN(D36),0.4))</f>
        <v>272.25292548034696</v>
      </c>
    </row>
    <row r="37" spans="1:9">
      <c r="A37">
        <v>34</v>
      </c>
      <c r="B37" s="2" t="s">
        <v>35</v>
      </c>
      <c r="D37" s="2">
        <v>29272.017</v>
      </c>
      <c r="E37" s="2">
        <f t="shared" si="1"/>
        <v>21954.012750000002</v>
      </c>
      <c r="F37">
        <v>0.75</v>
      </c>
      <c r="H37">
        <v>0.2</v>
      </c>
      <c r="I37" s="2">
        <f t="shared" si="2"/>
        <v>20904.898615988219</v>
      </c>
    </row>
    <row r="38" spans="1:9">
      <c r="A38">
        <v>35</v>
      </c>
      <c r="B38" s="2" t="s">
        <v>36</v>
      </c>
      <c r="D38" s="2">
        <v>1861.7849999999999</v>
      </c>
      <c r="E38" s="2">
        <f t="shared" si="1"/>
        <v>1396.3387499999999</v>
      </c>
      <c r="F38">
        <v>0.75</v>
      </c>
      <c r="H38">
        <v>0.125</v>
      </c>
      <c r="I38" s="2">
        <f t="shared" si="2"/>
        <v>1175.1501807090451</v>
      </c>
    </row>
    <row r="39" spans="1:9">
      <c r="A39">
        <v>36</v>
      </c>
      <c r="B39" s="2" t="s">
        <v>37</v>
      </c>
      <c r="D39" s="2">
        <v>489719.23</v>
      </c>
      <c r="E39" s="2">
        <f t="shared" si="1"/>
        <v>367289.42249999999</v>
      </c>
      <c r="F39">
        <v>0.75</v>
      </c>
      <c r="H39">
        <v>0.32500000000000001</v>
      </c>
      <c r="I39" s="2">
        <f t="shared" si="2"/>
        <v>408432.7813451204</v>
      </c>
    </row>
    <row r="40" spans="1:9">
      <c r="A40">
        <v>37</v>
      </c>
      <c r="B40" s="2" t="s">
        <v>38</v>
      </c>
      <c r="D40" s="2">
        <v>211.673</v>
      </c>
      <c r="E40" s="2">
        <f t="shared" si="1"/>
        <v>158.75475</v>
      </c>
      <c r="F40">
        <v>0.75</v>
      </c>
      <c r="H40">
        <v>0.125</v>
      </c>
      <c r="I40" s="2">
        <f t="shared" si="2"/>
        <v>133.60702992086939</v>
      </c>
    </row>
    <row r="41" spans="1:9">
      <c r="A41">
        <v>38</v>
      </c>
      <c r="B41" s="2" t="s">
        <v>39</v>
      </c>
      <c r="D41" s="2">
        <v>878.55800000000022</v>
      </c>
      <c r="E41" s="2">
        <f t="shared" si="1"/>
        <v>658.91850000000022</v>
      </c>
      <c r="F41">
        <v>0.75</v>
      </c>
      <c r="H41">
        <v>0.2</v>
      </c>
      <c r="I41" s="2">
        <f t="shared" si="2"/>
        <v>627.43082986954403</v>
      </c>
    </row>
    <row r="42" spans="1:9">
      <c r="A42">
        <v>39</v>
      </c>
      <c r="B42" s="2" t="s">
        <v>40</v>
      </c>
      <c r="D42" s="2">
        <v>878.05799999999999</v>
      </c>
      <c r="E42" s="2">
        <f t="shared" si="1"/>
        <v>658.54349999999999</v>
      </c>
      <c r="F42">
        <v>0.75</v>
      </c>
      <c r="H42">
        <v>0.15</v>
      </c>
      <c r="I42" s="2">
        <f t="shared" si="2"/>
        <v>580.06449456323594</v>
      </c>
    </row>
    <row r="43" spans="1:9">
      <c r="A43">
        <v>40</v>
      </c>
      <c r="B43" s="2" t="s">
        <v>41</v>
      </c>
      <c r="D43" s="2">
        <v>0.83800000000000008</v>
      </c>
      <c r="E43" s="2">
        <f t="shared" si="1"/>
        <v>0.62850000000000006</v>
      </c>
      <c r="F43">
        <v>0.75</v>
      </c>
      <c r="H43">
        <v>0.17500000000000002</v>
      </c>
      <c r="I43" s="2">
        <f t="shared" si="2"/>
        <v>0.57661937342144176</v>
      </c>
    </row>
    <row r="44" spans="1:9">
      <c r="A44">
        <v>41</v>
      </c>
      <c r="B44" s="2" t="s">
        <v>42</v>
      </c>
      <c r="D44" s="2">
        <v>6135.1240000000007</v>
      </c>
      <c r="E44" s="2">
        <f t="shared" si="1"/>
        <v>4601.3430000000008</v>
      </c>
      <c r="F44">
        <v>0.75</v>
      </c>
      <c r="H44">
        <v>0.17500000000000002</v>
      </c>
      <c r="I44" s="2">
        <f t="shared" si="2"/>
        <v>4221.5171321513699</v>
      </c>
    </row>
    <row r="45" spans="1:9">
      <c r="A45">
        <v>42</v>
      </c>
      <c r="B45" s="2" t="s">
        <v>43</v>
      </c>
      <c r="D45" s="2">
        <v>7074.4229999999998</v>
      </c>
      <c r="E45" s="2">
        <f t="shared" si="1"/>
        <v>5305.8172500000001</v>
      </c>
      <c r="F45">
        <v>0.75</v>
      </c>
      <c r="H45">
        <v>0.2</v>
      </c>
      <c r="I45" s="2">
        <f t="shared" si="2"/>
        <v>5052.2687104757833</v>
      </c>
    </row>
    <row r="46" spans="1:9">
      <c r="A46">
        <v>43</v>
      </c>
      <c r="B46" s="2" t="s">
        <v>44</v>
      </c>
      <c r="D46" s="2">
        <v>707583.60100000002</v>
      </c>
      <c r="E46" s="2">
        <f t="shared" si="1"/>
        <v>530687.70075000008</v>
      </c>
      <c r="F46">
        <v>0.75</v>
      </c>
      <c r="H46" s="8"/>
      <c r="I46" s="2" t="e">
        <f t="shared" si="2"/>
        <v>#NUM!</v>
      </c>
    </row>
    <row r="47" spans="1:9">
      <c r="A47">
        <v>44</v>
      </c>
      <c r="B47" s="2" t="s">
        <v>45</v>
      </c>
      <c r="D47" s="2">
        <v>42436.705999999998</v>
      </c>
      <c r="E47" s="2">
        <f t="shared" si="1"/>
        <v>31827.529499999997</v>
      </c>
      <c r="F47">
        <v>0.75</v>
      </c>
      <c r="H47">
        <v>0.17500000000000002</v>
      </c>
      <c r="I47" s="2">
        <f t="shared" si="2"/>
        <v>29200.270672780334</v>
      </c>
    </row>
    <row r="48" spans="1:9">
      <c r="A48">
        <v>45</v>
      </c>
      <c r="B48" s="2" t="s">
        <v>46</v>
      </c>
      <c r="D48" s="2">
        <v>183948.29300000001</v>
      </c>
      <c r="E48" s="2">
        <f t="shared" si="1"/>
        <v>137961.21974999999</v>
      </c>
      <c r="F48">
        <v>0.75</v>
      </c>
      <c r="H48">
        <v>0.35000000000000003</v>
      </c>
      <c r="I48" s="2">
        <f t="shared" si="2"/>
        <v>157673.51198065197</v>
      </c>
    </row>
    <row r="49" spans="1:9">
      <c r="A49">
        <v>46</v>
      </c>
      <c r="B49" s="2" t="s">
        <v>47</v>
      </c>
      <c r="D49" s="2">
        <v>475306.71000000008</v>
      </c>
      <c r="E49" s="2">
        <f t="shared" si="1"/>
        <v>356480.03250000009</v>
      </c>
      <c r="F49">
        <v>0.75</v>
      </c>
      <c r="H49">
        <v>0.3</v>
      </c>
      <c r="I49" s="2">
        <f t="shared" si="2"/>
        <v>385368.52946560679</v>
      </c>
    </row>
    <row r="50" spans="1:9">
      <c r="A50">
        <v>47</v>
      </c>
      <c r="B50" s="2" t="s">
        <v>48</v>
      </c>
      <c r="D50" s="2">
        <v>33753.618999999999</v>
      </c>
      <c r="E50" s="2">
        <f t="shared" si="1"/>
        <v>25315.214249999997</v>
      </c>
      <c r="F50">
        <v>0.75</v>
      </c>
      <c r="H50">
        <v>0.125</v>
      </c>
      <c r="I50" s="2">
        <f t="shared" si="2"/>
        <v>21305.130005577583</v>
      </c>
    </row>
    <row r="51" spans="1:9">
      <c r="A51">
        <v>48</v>
      </c>
      <c r="B51" s="2" t="s">
        <v>49</v>
      </c>
      <c r="D51" s="2">
        <v>1358.817</v>
      </c>
      <c r="E51" s="2">
        <f t="shared" si="1"/>
        <v>1019.11275</v>
      </c>
      <c r="F51">
        <v>0.75</v>
      </c>
      <c r="H51">
        <v>0.15</v>
      </c>
      <c r="I51" s="2">
        <f t="shared" si="2"/>
        <v>897.66450087458031</v>
      </c>
    </row>
    <row r="52" spans="1:9">
      <c r="A52">
        <v>49</v>
      </c>
      <c r="B52" s="2" t="s">
        <v>50</v>
      </c>
      <c r="D52" s="2">
        <v>13364.768</v>
      </c>
      <c r="E52" s="2">
        <f t="shared" si="1"/>
        <v>10023.576000000001</v>
      </c>
      <c r="F52">
        <v>0.75</v>
      </c>
      <c r="H52">
        <v>0.22500000000000001</v>
      </c>
      <c r="I52" s="2">
        <f t="shared" si="2"/>
        <v>9879.4414832168641</v>
      </c>
    </row>
    <row r="53" spans="1:9">
      <c r="A53">
        <v>50</v>
      </c>
      <c r="B53" s="2" t="s">
        <v>51</v>
      </c>
      <c r="D53" s="2">
        <v>4085.4309999999996</v>
      </c>
      <c r="E53" s="2">
        <f t="shared" si="1"/>
        <v>3064.0732499999995</v>
      </c>
      <c r="F53">
        <v>0.75</v>
      </c>
      <c r="H53">
        <v>0.15</v>
      </c>
      <c r="I53" s="2">
        <f t="shared" si="2"/>
        <v>2698.925888822806</v>
      </c>
    </row>
    <row r="54" spans="1:9">
      <c r="A54">
        <v>51</v>
      </c>
      <c r="B54" s="2" t="s">
        <v>52</v>
      </c>
      <c r="D54" s="2">
        <v>2874.5189999999993</v>
      </c>
      <c r="E54" s="2">
        <f t="shared" si="1"/>
        <v>2155.8892499999993</v>
      </c>
      <c r="F54">
        <v>0.75</v>
      </c>
      <c r="H54">
        <v>0.15</v>
      </c>
      <c r="I54" s="2">
        <f t="shared" si="2"/>
        <v>1898.9706953839232</v>
      </c>
    </row>
    <row r="55" spans="1:9">
      <c r="A55">
        <v>52</v>
      </c>
      <c r="B55" s="2" t="s">
        <v>53</v>
      </c>
      <c r="D55" s="2">
        <v>92516.141999999993</v>
      </c>
      <c r="E55" s="2">
        <f t="shared" si="1"/>
        <v>69387.106499999994</v>
      </c>
      <c r="F55">
        <v>0.75</v>
      </c>
      <c r="H55">
        <v>0.125</v>
      </c>
      <c r="I55" s="2">
        <f t="shared" si="2"/>
        <v>58395.765885858775</v>
      </c>
    </row>
    <row r="56" spans="1:9">
      <c r="A56">
        <v>53</v>
      </c>
      <c r="B56" s="2" t="s">
        <v>54</v>
      </c>
      <c r="D56" s="2">
        <v>741.42399999999998</v>
      </c>
      <c r="E56" s="2">
        <f t="shared" si="1"/>
        <v>556.06799999999998</v>
      </c>
      <c r="F56">
        <v>0.75</v>
      </c>
      <c r="H56">
        <v>0.15</v>
      </c>
      <c r="I56" s="2">
        <f t="shared" si="2"/>
        <v>489.80105849163976</v>
      </c>
    </row>
    <row r="57" spans="1:9">
      <c r="A57">
        <v>54</v>
      </c>
      <c r="B57" s="2" t="s">
        <v>55</v>
      </c>
      <c r="D57" s="2">
        <v>130947.77099999999</v>
      </c>
      <c r="E57" s="2">
        <f t="shared" si="1"/>
        <v>98210.828249999991</v>
      </c>
      <c r="F57">
        <v>0.75</v>
      </c>
      <c r="H57">
        <v>0.2</v>
      </c>
      <c r="I57" s="2">
        <f t="shared" si="2"/>
        <v>93517.637569855287</v>
      </c>
    </row>
    <row r="58" spans="1:9">
      <c r="A58">
        <v>55</v>
      </c>
      <c r="B58" s="2" t="s">
        <v>56</v>
      </c>
      <c r="D58" s="2">
        <v>1746502.621</v>
      </c>
      <c r="E58" s="2">
        <f t="shared" si="1"/>
        <v>1309876.96575</v>
      </c>
      <c r="F58">
        <v>0.75</v>
      </c>
      <c r="H58">
        <v>0.2</v>
      </c>
      <c r="I58" s="2">
        <f t="shared" si="2"/>
        <v>1247282.0108215548</v>
      </c>
    </row>
    <row r="59" spans="1:9">
      <c r="A59">
        <v>56</v>
      </c>
      <c r="B59" s="2" t="s">
        <v>57</v>
      </c>
      <c r="D59" s="2">
        <v>26537.989000000001</v>
      </c>
      <c r="E59" s="2">
        <f t="shared" si="1"/>
        <v>19903.491750000001</v>
      </c>
      <c r="F59">
        <v>0.75</v>
      </c>
      <c r="H59">
        <v>0.15</v>
      </c>
      <c r="I59" s="2">
        <f t="shared" si="2"/>
        <v>17531.581257741167</v>
      </c>
    </row>
    <row r="60" spans="1:9">
      <c r="A60">
        <v>57</v>
      </c>
      <c r="B60" s="2" t="s">
        <v>58</v>
      </c>
      <c r="D60" s="2">
        <v>0</v>
      </c>
      <c r="E60" s="2">
        <f t="shared" si="1"/>
        <v>0</v>
      </c>
      <c r="F60">
        <v>0.75</v>
      </c>
      <c r="H60">
        <v>0.17500000000000002</v>
      </c>
      <c r="I60" s="2" t="e">
        <f t="shared" si="2"/>
        <v>#NUM!</v>
      </c>
    </row>
    <row r="61" spans="1:9">
      <c r="A61">
        <v>58</v>
      </c>
      <c r="B61" s="2" t="s">
        <v>59</v>
      </c>
      <c r="D61" s="2">
        <v>339101.53700000007</v>
      </c>
      <c r="E61" s="2">
        <f t="shared" si="1"/>
        <v>254326.15275000007</v>
      </c>
      <c r="F61">
        <v>0.75</v>
      </c>
      <c r="H61">
        <v>0.3</v>
      </c>
      <c r="I61" s="2">
        <f t="shared" si="2"/>
        <v>274936.2840958357</v>
      </c>
    </row>
    <row r="62" spans="1:9">
      <c r="A62">
        <v>59</v>
      </c>
      <c r="B62" s="2" t="s">
        <v>60</v>
      </c>
      <c r="D62" s="2">
        <v>295.04300000000001</v>
      </c>
      <c r="E62" s="2">
        <f t="shared" si="1"/>
        <v>221.28225</v>
      </c>
      <c r="F62">
        <v>0.75</v>
      </c>
      <c r="H62">
        <v>0.125</v>
      </c>
      <c r="I62" s="2">
        <f t="shared" si="2"/>
        <v>186.22979278860822</v>
      </c>
    </row>
    <row r="63" spans="1:9">
      <c r="A63">
        <v>60</v>
      </c>
      <c r="B63" s="2" t="s">
        <v>61</v>
      </c>
      <c r="D63" s="2">
        <v>7678.7250000000004</v>
      </c>
      <c r="E63" s="2">
        <f t="shared" si="1"/>
        <v>5759.0437500000007</v>
      </c>
      <c r="F63">
        <v>0.75</v>
      </c>
      <c r="H63">
        <v>0.15</v>
      </c>
      <c r="I63" s="2">
        <f t="shared" si="2"/>
        <v>5072.7352134085431</v>
      </c>
    </row>
    <row r="64" spans="1:9">
      <c r="A64">
        <v>61</v>
      </c>
      <c r="B64" s="2" t="s">
        <v>62</v>
      </c>
      <c r="D64" s="2">
        <v>0</v>
      </c>
      <c r="E64" s="2">
        <f t="shared" si="1"/>
        <v>0</v>
      </c>
      <c r="F64">
        <v>0.75</v>
      </c>
      <c r="H64">
        <v>0.32500000000000001</v>
      </c>
      <c r="I64" s="2" t="e">
        <f t="shared" si="2"/>
        <v>#NUM!</v>
      </c>
    </row>
    <row r="65" spans="1:9">
      <c r="A65">
        <v>62</v>
      </c>
      <c r="B65" s="2" t="s">
        <v>63</v>
      </c>
      <c r="D65" s="2">
        <v>466455.70900000009</v>
      </c>
      <c r="E65" s="2">
        <f t="shared" si="1"/>
        <v>349841.78175000008</v>
      </c>
      <c r="F65">
        <v>0.75</v>
      </c>
      <c r="H65">
        <v>0.1</v>
      </c>
      <c r="I65" s="2">
        <f t="shared" si="2"/>
        <v>279371.50252636144</v>
      </c>
    </row>
    <row r="66" spans="1:9">
      <c r="A66">
        <v>63</v>
      </c>
      <c r="B66" s="2" t="s">
        <v>64</v>
      </c>
      <c r="D66" s="2">
        <v>47475.091</v>
      </c>
      <c r="E66" s="2">
        <f t="shared" si="1"/>
        <v>35606.318249999997</v>
      </c>
      <c r="F66">
        <v>0.75</v>
      </c>
      <c r="H66">
        <v>0.2</v>
      </c>
      <c r="I66" s="2">
        <f t="shared" si="2"/>
        <v>33904.802806715212</v>
      </c>
    </row>
    <row r="67" spans="1:9">
      <c r="A67">
        <v>64</v>
      </c>
      <c r="B67" s="2" t="s">
        <v>65</v>
      </c>
      <c r="D67" s="2">
        <v>1703392.348</v>
      </c>
      <c r="E67" s="2">
        <f t="shared" si="1"/>
        <v>1277544.2609999999</v>
      </c>
      <c r="F67">
        <v>0.75</v>
      </c>
      <c r="H67">
        <v>0.25</v>
      </c>
      <c r="I67" s="2">
        <f t="shared" si="2"/>
        <v>1300600.214587728</v>
      </c>
    </row>
    <row r="68" spans="1:9">
      <c r="A68">
        <v>65</v>
      </c>
      <c r="B68" s="2" t="s">
        <v>66</v>
      </c>
      <c r="D68" s="2">
        <v>18071.840000000004</v>
      </c>
      <c r="E68" s="2">
        <f t="shared" si="1"/>
        <v>13553.880000000003</v>
      </c>
      <c r="F68">
        <v>0.75</v>
      </c>
      <c r="H68">
        <v>0.125</v>
      </c>
      <c r="I68" s="2">
        <f t="shared" ref="I68:I76" si="3">EXP(NORMINV(H68,LN(D68),0.4))</f>
        <v>11406.862791216463</v>
      </c>
    </row>
    <row r="69" spans="1:9">
      <c r="A69">
        <v>66</v>
      </c>
      <c r="B69" s="2" t="s">
        <v>67</v>
      </c>
      <c r="D69" s="2">
        <v>368823.06800000009</v>
      </c>
      <c r="E69" s="2">
        <f t="shared" ref="E69:E94" si="4">D69*F69</f>
        <v>276617.30100000009</v>
      </c>
      <c r="F69">
        <v>0.75</v>
      </c>
      <c r="H69">
        <v>0.2</v>
      </c>
      <c r="I69" s="2">
        <f t="shared" si="3"/>
        <v>263398.61868000886</v>
      </c>
    </row>
    <row r="70" spans="1:9">
      <c r="A70">
        <v>67</v>
      </c>
      <c r="B70" s="2" t="s">
        <v>68</v>
      </c>
      <c r="D70" s="2">
        <v>21446.300999999999</v>
      </c>
      <c r="E70" s="2">
        <f t="shared" si="4"/>
        <v>16084.72575</v>
      </c>
      <c r="F70">
        <v>0.75</v>
      </c>
      <c r="H70">
        <v>0.15</v>
      </c>
      <c r="I70" s="2">
        <f t="shared" si="3"/>
        <v>14167.899785453801</v>
      </c>
    </row>
    <row r="71" spans="1:9">
      <c r="A71">
        <v>68</v>
      </c>
      <c r="B71" s="3" t="s">
        <v>69</v>
      </c>
      <c r="D71" s="2" t="e">
        <v>#DIV/0!</v>
      </c>
      <c r="E71" s="2" t="e">
        <f t="shared" si="4"/>
        <v>#DIV/0!</v>
      </c>
      <c r="F71">
        <v>0.75</v>
      </c>
      <c r="H71">
        <v>0.125</v>
      </c>
      <c r="I71" s="2" t="e">
        <f t="shared" si="3"/>
        <v>#DIV/0!</v>
      </c>
    </row>
    <row r="72" spans="1:9">
      <c r="A72">
        <v>69</v>
      </c>
      <c r="B72" s="2" t="s">
        <v>70</v>
      </c>
      <c r="D72" s="2">
        <v>7924.7660000000005</v>
      </c>
      <c r="E72" s="2">
        <f t="shared" si="4"/>
        <v>5943.5745000000006</v>
      </c>
      <c r="F72">
        <v>0.75</v>
      </c>
      <c r="H72">
        <v>0.2</v>
      </c>
      <c r="I72" s="2">
        <f t="shared" si="3"/>
        <v>5659.5495208078992</v>
      </c>
    </row>
    <row r="73" spans="1:9">
      <c r="A73">
        <v>70</v>
      </c>
      <c r="B73" s="2" t="s">
        <v>71</v>
      </c>
      <c r="D73" s="2">
        <v>24504.874000000003</v>
      </c>
      <c r="E73" s="2">
        <f t="shared" si="4"/>
        <v>18378.655500000001</v>
      </c>
      <c r="F73">
        <v>0.75</v>
      </c>
      <c r="H73">
        <v>0.125</v>
      </c>
      <c r="I73" s="2">
        <f t="shared" si="3"/>
        <v>15467.364442914937</v>
      </c>
    </row>
    <row r="74" spans="1:9">
      <c r="A74">
        <v>71</v>
      </c>
      <c r="B74" s="2" t="s">
        <v>72</v>
      </c>
      <c r="D74" s="2">
        <v>8800.4570000000003</v>
      </c>
      <c r="E74" s="2">
        <f t="shared" si="4"/>
        <v>6600.3427499999998</v>
      </c>
      <c r="F74">
        <v>0.75</v>
      </c>
      <c r="H74">
        <v>0.125</v>
      </c>
      <c r="I74" s="2">
        <f t="shared" si="3"/>
        <v>5554.8082264451486</v>
      </c>
    </row>
    <row r="75" spans="1:9">
      <c r="A75">
        <v>72</v>
      </c>
      <c r="B75" s="2" t="s">
        <v>73</v>
      </c>
      <c r="D75" s="2">
        <v>2641.5029999999997</v>
      </c>
      <c r="E75" s="2">
        <f t="shared" si="4"/>
        <v>1981.1272499999998</v>
      </c>
      <c r="F75">
        <v>0.75</v>
      </c>
      <c r="H75">
        <v>0.125</v>
      </c>
      <c r="I75" s="2">
        <f t="shared" si="3"/>
        <v>1667.3046177692295</v>
      </c>
    </row>
    <row r="76" spans="1:9">
      <c r="A76">
        <v>73</v>
      </c>
      <c r="B76" s="2" t="s">
        <v>74</v>
      </c>
      <c r="D76" s="2">
        <v>1666753.4679999999</v>
      </c>
      <c r="E76" s="2">
        <f t="shared" si="4"/>
        <v>1250065.1009999998</v>
      </c>
      <c r="F76">
        <v>0.75</v>
      </c>
      <c r="H76">
        <v>0.375</v>
      </c>
      <c r="I76" s="2">
        <f t="shared" si="3"/>
        <v>1467297.036633346</v>
      </c>
    </row>
    <row r="77" spans="1:9">
      <c r="D77" s="2"/>
      <c r="E77" s="2"/>
      <c r="I77" s="2"/>
    </row>
    <row r="78" spans="1:9">
      <c r="A78" t="s">
        <v>75</v>
      </c>
      <c r="D78" s="2"/>
      <c r="E78" s="2"/>
      <c r="I78" s="2"/>
    </row>
    <row r="79" spans="1:9">
      <c r="A79">
        <v>1</v>
      </c>
      <c r="B79" s="2" t="s">
        <v>118</v>
      </c>
      <c r="D79" s="2"/>
      <c r="E79" s="2">
        <f t="shared" si="4"/>
        <v>0</v>
      </c>
      <c r="F79">
        <v>0.75</v>
      </c>
      <c r="H79">
        <v>0.125</v>
      </c>
      <c r="I79" s="2" t="e">
        <f>EXP(NORMINV(H79,LN(D79),0.4))</f>
        <v>#NUM!</v>
      </c>
    </row>
    <row r="80" spans="1:9">
      <c r="A80">
        <v>2</v>
      </c>
      <c r="B80" s="2" t="s">
        <v>77</v>
      </c>
      <c r="D80" s="2"/>
      <c r="E80" s="2">
        <f t="shared" si="4"/>
        <v>0</v>
      </c>
      <c r="F80">
        <v>0.75</v>
      </c>
      <c r="H80">
        <v>0.15</v>
      </c>
      <c r="I80" s="2" t="e">
        <f t="shared" ref="I80:I92" si="5">EXP(NORMINV(H80,LN(D80),0.4))</f>
        <v>#NUM!</v>
      </c>
    </row>
    <row r="81" spans="1:9">
      <c r="A81">
        <v>3</v>
      </c>
      <c r="B81" s="2" t="s">
        <v>78</v>
      </c>
      <c r="D81" s="2"/>
      <c r="E81" s="2">
        <f t="shared" si="4"/>
        <v>0</v>
      </c>
      <c r="F81">
        <v>0.75</v>
      </c>
      <c r="H81">
        <v>0.27500000000000002</v>
      </c>
      <c r="I81" s="2" t="e">
        <f t="shared" si="5"/>
        <v>#NUM!</v>
      </c>
    </row>
    <row r="82" spans="1:9">
      <c r="A82">
        <v>4</v>
      </c>
      <c r="B82" s="2" t="s">
        <v>79</v>
      </c>
      <c r="D82" s="2"/>
      <c r="E82" s="2">
        <f t="shared" si="4"/>
        <v>0</v>
      </c>
      <c r="F82">
        <v>0.75</v>
      </c>
      <c r="H82">
        <v>0.125</v>
      </c>
      <c r="I82" s="2" t="e">
        <f t="shared" si="5"/>
        <v>#NUM!</v>
      </c>
    </row>
    <row r="83" spans="1:9">
      <c r="A83">
        <v>5</v>
      </c>
      <c r="B83" s="2" t="s">
        <v>80</v>
      </c>
      <c r="D83" s="2"/>
      <c r="E83" s="2">
        <f t="shared" si="4"/>
        <v>0</v>
      </c>
      <c r="F83">
        <v>0.75</v>
      </c>
      <c r="H83">
        <v>0.25</v>
      </c>
      <c r="I83" s="2" t="e">
        <f t="shared" si="5"/>
        <v>#NUM!</v>
      </c>
    </row>
    <row r="84" spans="1:9">
      <c r="A84">
        <v>6</v>
      </c>
      <c r="B84" s="2" t="s">
        <v>81</v>
      </c>
      <c r="D84" s="2"/>
      <c r="E84" s="2">
        <f t="shared" si="4"/>
        <v>0</v>
      </c>
      <c r="F84">
        <v>0.75</v>
      </c>
      <c r="H84">
        <v>0.125</v>
      </c>
      <c r="I84" s="2" t="e">
        <f t="shared" si="5"/>
        <v>#NUM!</v>
      </c>
    </row>
    <row r="85" spans="1:9">
      <c r="A85">
        <v>7</v>
      </c>
      <c r="B85" s="2" t="s">
        <v>82</v>
      </c>
      <c r="D85" s="2"/>
      <c r="E85" s="2">
        <f t="shared" si="4"/>
        <v>0</v>
      </c>
      <c r="F85">
        <v>0.75</v>
      </c>
      <c r="H85">
        <v>0.17500000000000002</v>
      </c>
      <c r="I85" s="2" t="e">
        <f t="shared" si="5"/>
        <v>#NUM!</v>
      </c>
    </row>
    <row r="86" spans="1:9">
      <c r="A86">
        <v>8</v>
      </c>
      <c r="B86" s="2" t="s">
        <v>83</v>
      </c>
      <c r="D86" s="2"/>
      <c r="E86" s="2">
        <f t="shared" si="4"/>
        <v>0</v>
      </c>
      <c r="F86">
        <v>0.75</v>
      </c>
      <c r="H86">
        <v>0.22500000000000001</v>
      </c>
      <c r="I86" s="2" t="e">
        <f t="shared" si="5"/>
        <v>#NUM!</v>
      </c>
    </row>
    <row r="87" spans="1:9">
      <c r="A87">
        <v>9</v>
      </c>
      <c r="B87" s="2" t="s">
        <v>84</v>
      </c>
      <c r="D87" s="2"/>
      <c r="E87" s="2">
        <f t="shared" si="4"/>
        <v>0</v>
      </c>
      <c r="F87">
        <v>0.75</v>
      </c>
      <c r="H87">
        <v>0.22500000000000001</v>
      </c>
      <c r="I87" s="2" t="e">
        <f t="shared" si="5"/>
        <v>#NUM!</v>
      </c>
    </row>
    <row r="88" spans="1:9">
      <c r="A88">
        <v>10</v>
      </c>
      <c r="B88" s="2" t="s">
        <v>85</v>
      </c>
      <c r="D88" s="2"/>
      <c r="E88" s="2">
        <f t="shared" si="4"/>
        <v>0</v>
      </c>
      <c r="F88">
        <v>0.75</v>
      </c>
      <c r="H88">
        <v>0.22500000000000001</v>
      </c>
      <c r="I88" s="2" t="e">
        <f t="shared" si="5"/>
        <v>#NUM!</v>
      </c>
    </row>
    <row r="89" spans="1:9">
      <c r="A89">
        <v>11</v>
      </c>
      <c r="B89" s="2" t="s">
        <v>86</v>
      </c>
      <c r="D89" s="2"/>
      <c r="E89" s="2">
        <f t="shared" si="4"/>
        <v>0</v>
      </c>
      <c r="F89">
        <v>0.75</v>
      </c>
      <c r="H89">
        <v>0.22500000000000001</v>
      </c>
      <c r="I89" s="2" t="e">
        <f t="shared" si="5"/>
        <v>#NUM!</v>
      </c>
    </row>
    <row r="90" spans="1:9">
      <c r="A90">
        <v>12</v>
      </c>
      <c r="B90" s="2" t="s">
        <v>87</v>
      </c>
      <c r="D90" s="2"/>
      <c r="E90" s="2">
        <f t="shared" si="4"/>
        <v>0</v>
      </c>
      <c r="F90">
        <v>0.75</v>
      </c>
      <c r="H90">
        <v>0.22500000000000001</v>
      </c>
      <c r="I90" s="2" t="e">
        <f t="shared" si="5"/>
        <v>#NUM!</v>
      </c>
    </row>
    <row r="91" spans="1:9">
      <c r="A91">
        <v>13</v>
      </c>
      <c r="B91" s="2" t="s">
        <v>88</v>
      </c>
      <c r="D91" s="2"/>
      <c r="E91" s="2">
        <f t="shared" si="4"/>
        <v>0</v>
      </c>
      <c r="F91">
        <v>0.75</v>
      </c>
      <c r="H91">
        <v>0.22500000000000001</v>
      </c>
      <c r="I91" s="2" t="e">
        <f t="shared" si="5"/>
        <v>#NUM!</v>
      </c>
    </row>
    <row r="92" spans="1:9">
      <c r="A92">
        <v>14</v>
      </c>
      <c r="B92" s="2" t="s">
        <v>89</v>
      </c>
      <c r="D92" s="2"/>
      <c r="E92" s="2">
        <f t="shared" si="4"/>
        <v>0</v>
      </c>
      <c r="F92">
        <v>0.75</v>
      </c>
      <c r="H92">
        <v>0.25</v>
      </c>
      <c r="I92" s="2" t="e">
        <f t="shared" si="5"/>
        <v>#NUM!</v>
      </c>
    </row>
    <row r="93" spans="1:9">
      <c r="A93">
        <v>15</v>
      </c>
      <c r="B93" s="2" t="s">
        <v>90</v>
      </c>
      <c r="D93" s="2"/>
      <c r="E93" s="2">
        <f t="shared" si="4"/>
        <v>0</v>
      </c>
      <c r="F93">
        <v>0.75</v>
      </c>
      <c r="I93" s="2"/>
    </row>
    <row r="94" spans="1:9">
      <c r="A94">
        <v>16</v>
      </c>
      <c r="B94" s="2" t="s">
        <v>91</v>
      </c>
      <c r="D94" s="2"/>
      <c r="E94" s="2">
        <f t="shared" si="4"/>
        <v>0</v>
      </c>
      <c r="F94">
        <v>0.75</v>
      </c>
      <c r="I94" s="2"/>
    </row>
    <row r="95" spans="1:9">
      <c r="I95" s="2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4"/>
  <sheetViews>
    <sheetView tabSelected="1" workbookViewId="0">
      <selection activeCell="J10" sqref="J10"/>
    </sheetView>
  </sheetViews>
  <sheetFormatPr defaultRowHeight="15"/>
  <cols>
    <col min="4" max="4" width="23.7109375" bestFit="1" customWidth="1"/>
    <col min="5" max="5" width="23.7109375" customWidth="1"/>
    <col min="6" max="6" width="10.7109375" bestFit="1" customWidth="1"/>
  </cols>
  <sheetData>
    <row r="1" spans="1:10">
      <c r="A1" t="s">
        <v>0</v>
      </c>
    </row>
    <row r="2" spans="1:10">
      <c r="F2" t="s">
        <v>108</v>
      </c>
      <c r="H2" s="5"/>
    </row>
    <row r="3" spans="1:10">
      <c r="B3" s="1" t="s">
        <v>1</v>
      </c>
      <c r="D3" t="s">
        <v>103</v>
      </c>
      <c r="E3" t="s">
        <v>107</v>
      </c>
      <c r="F3" t="s">
        <v>109</v>
      </c>
      <c r="G3" t="s">
        <v>110</v>
      </c>
      <c r="H3" s="5" t="s">
        <v>111</v>
      </c>
      <c r="I3" t="s">
        <v>112</v>
      </c>
      <c r="J3" t="s">
        <v>113</v>
      </c>
    </row>
    <row r="4" spans="1:10">
      <c r="A4">
        <v>1</v>
      </c>
      <c r="B4" s="2" t="s">
        <v>2</v>
      </c>
      <c r="D4" s="2">
        <v>215523.63399999999</v>
      </c>
      <c r="E4" s="6" t="e">
        <f>F4/(G4+(H4/(0.4*I4*J4)))</f>
        <v>#DIV/0!</v>
      </c>
      <c r="F4" s="2">
        <f>SUM(Data!K4:AF4)</f>
        <v>2503605.7399999998</v>
      </c>
      <c r="G4">
        <v>22</v>
      </c>
      <c r="J4">
        <v>0.2</v>
      </c>
    </row>
    <row r="5" spans="1:10">
      <c r="A5">
        <v>2</v>
      </c>
      <c r="B5" s="2" t="s">
        <v>3</v>
      </c>
      <c r="D5" s="2">
        <v>937.37599999999986</v>
      </c>
      <c r="E5" s="6" t="e">
        <f t="shared" ref="E5:E68" si="0">F5/(G5+(H5/(0.4*I5*J5)))</f>
        <v>#DIV/0!</v>
      </c>
      <c r="F5" s="2">
        <f>SUM(Data!K5:AF5)</f>
        <v>96349.4</v>
      </c>
      <c r="G5">
        <v>22</v>
      </c>
      <c r="J5">
        <v>0.38</v>
      </c>
    </row>
    <row r="6" spans="1:10">
      <c r="A6">
        <v>3</v>
      </c>
      <c r="B6" s="2" t="s">
        <v>4</v>
      </c>
      <c r="D6" s="2">
        <v>78614.147000000012</v>
      </c>
      <c r="E6" s="6" t="e">
        <f t="shared" si="0"/>
        <v>#DIV/0!</v>
      </c>
      <c r="F6" s="2">
        <f>SUM(Data!K6:AF6)</f>
        <v>978052.35</v>
      </c>
      <c r="G6">
        <v>22</v>
      </c>
      <c r="J6">
        <v>0.2</v>
      </c>
    </row>
    <row r="7" spans="1:10">
      <c r="A7">
        <v>4</v>
      </c>
      <c r="B7" s="2" t="s">
        <v>5</v>
      </c>
      <c r="D7" s="2">
        <v>6910.3790000000008</v>
      </c>
      <c r="E7" s="6" t="e">
        <f t="shared" si="0"/>
        <v>#DIV/0!</v>
      </c>
      <c r="F7" s="2">
        <f>SUM(Data!K7:AF7)</f>
        <v>308182.28999999998</v>
      </c>
      <c r="G7">
        <v>22</v>
      </c>
      <c r="J7">
        <v>0.4</v>
      </c>
    </row>
    <row r="8" spans="1:10">
      <c r="A8">
        <v>5</v>
      </c>
      <c r="B8" s="2" t="s">
        <v>6</v>
      </c>
      <c r="D8" s="2">
        <v>8592.5010000000002</v>
      </c>
      <c r="E8" s="6" t="e">
        <f t="shared" si="0"/>
        <v>#DIV/0!</v>
      </c>
      <c r="F8" s="2">
        <f>SUM(Data!K8:AF8)</f>
        <v>253748.15000000002</v>
      </c>
      <c r="G8">
        <v>22</v>
      </c>
      <c r="J8">
        <v>0.2</v>
      </c>
    </row>
    <row r="9" spans="1:10">
      <c r="A9">
        <v>6</v>
      </c>
      <c r="B9" s="2" t="s">
        <v>7</v>
      </c>
      <c r="D9" s="2">
        <v>218085.989</v>
      </c>
      <c r="E9" s="6" t="e">
        <f t="shared" si="0"/>
        <v>#DIV/0!</v>
      </c>
      <c r="F9" s="2">
        <f>SUM(Data!K9:AF9)</f>
        <v>6970219.3899999997</v>
      </c>
      <c r="G9">
        <v>22</v>
      </c>
      <c r="J9">
        <v>0.13600000000000001</v>
      </c>
    </row>
    <row r="10" spans="1:10">
      <c r="A10">
        <v>7</v>
      </c>
      <c r="B10" s="2" t="s">
        <v>8</v>
      </c>
      <c r="D10" s="2">
        <v>65984.356999999989</v>
      </c>
      <c r="E10" s="6" t="e">
        <f t="shared" si="0"/>
        <v>#DIV/0!</v>
      </c>
      <c r="F10" s="2">
        <f>SUM(Data!K10:AF10)</f>
        <v>1017646.6</v>
      </c>
      <c r="G10">
        <v>22</v>
      </c>
      <c r="J10">
        <v>0.2</v>
      </c>
    </row>
    <row r="11" spans="1:10">
      <c r="A11">
        <v>8</v>
      </c>
      <c r="B11" s="2" t="s">
        <v>9</v>
      </c>
      <c r="D11" s="2">
        <v>1314290.2069999999</v>
      </c>
      <c r="E11" s="6" t="e">
        <f t="shared" si="0"/>
        <v>#DIV/0!</v>
      </c>
      <c r="F11" s="2">
        <f>SUM(Data!K11:AF11)</f>
        <v>35563596.829999998</v>
      </c>
      <c r="G11">
        <v>22</v>
      </c>
      <c r="J11">
        <v>0.3</v>
      </c>
    </row>
    <row r="12" spans="1:10">
      <c r="A12">
        <v>9</v>
      </c>
      <c r="B12" s="2" t="s">
        <v>10</v>
      </c>
      <c r="D12" s="2">
        <v>167.7</v>
      </c>
      <c r="E12" s="6" t="e">
        <f t="shared" si="0"/>
        <v>#DIV/0!</v>
      </c>
      <c r="F12" s="2">
        <f>SUM(Data!K12:AF12)</f>
        <v>7405.5000000000009</v>
      </c>
      <c r="G12">
        <v>22</v>
      </c>
      <c r="J12">
        <v>0.2</v>
      </c>
    </row>
    <row r="13" spans="1:10">
      <c r="A13">
        <v>10</v>
      </c>
      <c r="B13" s="2" t="s">
        <v>11</v>
      </c>
      <c r="D13" s="2">
        <v>1953.1419999999998</v>
      </c>
      <c r="E13" s="6" t="e">
        <f t="shared" si="0"/>
        <v>#DIV/0!</v>
      </c>
      <c r="F13" s="2">
        <f>SUM(Data!K13:AF13)</f>
        <v>42216.119999999988</v>
      </c>
      <c r="G13">
        <v>22</v>
      </c>
      <c r="J13">
        <v>0.2</v>
      </c>
    </row>
    <row r="14" spans="1:10">
      <c r="A14">
        <v>11</v>
      </c>
      <c r="B14" s="2" t="s">
        <v>12</v>
      </c>
      <c r="D14" s="2">
        <v>954057.51700000023</v>
      </c>
      <c r="E14" s="6" t="e">
        <f t="shared" si="0"/>
        <v>#DIV/0!</v>
      </c>
      <c r="F14" s="2">
        <f>SUM(Data!K14:AF14)</f>
        <v>15645696.710000001</v>
      </c>
      <c r="G14">
        <v>22</v>
      </c>
      <c r="J14">
        <v>0.27</v>
      </c>
    </row>
    <row r="15" spans="1:10">
      <c r="A15">
        <v>12</v>
      </c>
      <c r="B15" s="2" t="s">
        <v>13</v>
      </c>
      <c r="D15" s="2">
        <v>211335.93700000001</v>
      </c>
      <c r="E15" s="6" t="e">
        <f t="shared" si="0"/>
        <v>#DIV/0!</v>
      </c>
      <c r="F15" s="2">
        <f>SUM(Data!K15:AF15)</f>
        <v>4053629.0200000005</v>
      </c>
      <c r="G15">
        <v>22</v>
      </c>
      <c r="J15">
        <v>0.2</v>
      </c>
    </row>
    <row r="16" spans="1:10">
      <c r="A16">
        <v>13</v>
      </c>
      <c r="B16" s="2" t="s">
        <v>14</v>
      </c>
      <c r="D16" s="2">
        <v>27130.409000000003</v>
      </c>
      <c r="E16" s="6" t="e">
        <f t="shared" si="0"/>
        <v>#DIV/0!</v>
      </c>
      <c r="F16" s="2">
        <f>SUM(Data!K16:AF16)</f>
        <v>646915.44999999995</v>
      </c>
      <c r="G16">
        <v>22</v>
      </c>
      <c r="J16">
        <v>0.2</v>
      </c>
    </row>
    <row r="17" spans="1:10">
      <c r="A17">
        <v>14</v>
      </c>
      <c r="B17" s="2" t="s">
        <v>15</v>
      </c>
      <c r="D17" s="2">
        <v>749.27199999999993</v>
      </c>
      <c r="E17" s="6" t="e">
        <f t="shared" si="0"/>
        <v>#DIV/0!</v>
      </c>
      <c r="F17" s="2">
        <f>SUM(Data!K17:AF17)</f>
        <v>39607.069999999992</v>
      </c>
      <c r="G17">
        <v>22</v>
      </c>
      <c r="J17">
        <v>0.18</v>
      </c>
    </row>
    <row r="18" spans="1:10">
      <c r="A18">
        <v>15</v>
      </c>
      <c r="B18" s="2" t="s">
        <v>16</v>
      </c>
      <c r="D18" s="2">
        <v>0</v>
      </c>
      <c r="E18" s="6" t="e">
        <f t="shared" si="0"/>
        <v>#DIV/0!</v>
      </c>
      <c r="F18" s="2">
        <f>SUM(Data!K18:AF18)</f>
        <v>0</v>
      </c>
      <c r="G18">
        <v>22</v>
      </c>
      <c r="J18">
        <v>0.2</v>
      </c>
    </row>
    <row r="19" spans="1:10">
      <c r="A19">
        <v>16</v>
      </c>
      <c r="B19" s="2" t="s">
        <v>17</v>
      </c>
      <c r="D19" s="2">
        <v>950908.31400000001</v>
      </c>
      <c r="E19" s="6" t="e">
        <f t="shared" si="0"/>
        <v>#DIV/0!</v>
      </c>
      <c r="F19" s="2">
        <f>SUM(Data!K19:AF19)</f>
        <v>25279662.169999998</v>
      </c>
      <c r="G19">
        <v>22</v>
      </c>
      <c r="J19">
        <v>0.18</v>
      </c>
    </row>
    <row r="20" spans="1:10">
      <c r="A20">
        <v>17</v>
      </c>
      <c r="B20" s="2" t="s">
        <v>18</v>
      </c>
      <c r="D20" s="2">
        <v>15121.670999999998</v>
      </c>
      <c r="E20" s="6" t="e">
        <f t="shared" si="0"/>
        <v>#DIV/0!</v>
      </c>
      <c r="F20" s="2">
        <f>SUM(Data!K20:AF20)</f>
        <v>360684.74000000005</v>
      </c>
      <c r="G20">
        <v>22</v>
      </c>
      <c r="J20">
        <v>0.2</v>
      </c>
    </row>
    <row r="21" spans="1:10">
      <c r="A21">
        <v>18</v>
      </c>
      <c r="B21" s="2" t="s">
        <v>19</v>
      </c>
      <c r="D21" s="2">
        <v>4591.4470000000001</v>
      </c>
      <c r="E21" s="6" t="e">
        <f t="shared" si="0"/>
        <v>#DIV/0!</v>
      </c>
      <c r="F21" s="2">
        <f>SUM(Data!K21:AF21)</f>
        <v>55234.130000000005</v>
      </c>
      <c r="G21">
        <v>22</v>
      </c>
      <c r="J21">
        <v>0.33</v>
      </c>
    </row>
    <row r="22" spans="1:10">
      <c r="A22">
        <v>19</v>
      </c>
      <c r="B22" s="2" t="s">
        <v>20</v>
      </c>
      <c r="D22" s="2">
        <v>552.74900000000002</v>
      </c>
      <c r="E22" s="6" t="e">
        <f t="shared" si="0"/>
        <v>#DIV/0!</v>
      </c>
      <c r="F22" s="2">
        <f>SUM(Data!K22:AF22)</f>
        <v>110264.43999999999</v>
      </c>
      <c r="G22">
        <v>22</v>
      </c>
      <c r="J22">
        <v>0.2</v>
      </c>
    </row>
    <row r="23" spans="1:10">
      <c r="A23">
        <v>20</v>
      </c>
      <c r="B23" s="2" t="s">
        <v>21</v>
      </c>
      <c r="D23" s="2">
        <v>1259309.75</v>
      </c>
      <c r="E23" s="6" t="e">
        <f t="shared" si="0"/>
        <v>#DIV/0!</v>
      </c>
      <c r="F23" s="2">
        <f>SUM(Data!K23:AF23)</f>
        <v>28806361.379999999</v>
      </c>
      <c r="G23">
        <v>22</v>
      </c>
      <c r="J23">
        <v>0.14000000000000001</v>
      </c>
    </row>
    <row r="24" spans="1:10">
      <c r="A24">
        <v>21</v>
      </c>
      <c r="B24" s="2" t="s">
        <v>22</v>
      </c>
      <c r="D24" s="2">
        <v>53.645000000000003</v>
      </c>
      <c r="E24" s="6" t="e">
        <f t="shared" si="0"/>
        <v>#DIV/0!</v>
      </c>
      <c r="F24" s="2">
        <f>SUM(Data!K24:AF24)</f>
        <v>190526.79</v>
      </c>
      <c r="G24">
        <v>22</v>
      </c>
      <c r="J24">
        <v>0.11</v>
      </c>
    </row>
    <row r="25" spans="1:10">
      <c r="A25">
        <v>22</v>
      </c>
      <c r="B25" s="2" t="s">
        <v>23</v>
      </c>
      <c r="D25" s="2">
        <v>251.48800000000006</v>
      </c>
      <c r="E25" s="6" t="e">
        <f t="shared" si="0"/>
        <v>#DIV/0!</v>
      </c>
      <c r="F25" s="2">
        <f>SUM(Data!K25:AF25)</f>
        <v>4997.5599999999995</v>
      </c>
      <c r="G25">
        <v>22</v>
      </c>
      <c r="J25">
        <v>0.2</v>
      </c>
    </row>
    <row r="26" spans="1:10">
      <c r="A26">
        <v>23</v>
      </c>
      <c r="B26" s="2" t="s">
        <v>24</v>
      </c>
      <c r="D26" s="2">
        <v>816793.22</v>
      </c>
      <c r="E26" s="6" t="e">
        <f t="shared" si="0"/>
        <v>#DIV/0!</v>
      </c>
      <c r="F26" s="2">
        <f>SUM(Data!K26:AF26)</f>
        <v>17523602.91</v>
      </c>
      <c r="G26">
        <v>22</v>
      </c>
      <c r="J26">
        <v>0.13</v>
      </c>
    </row>
    <row r="27" spans="1:10">
      <c r="A27">
        <v>24</v>
      </c>
      <c r="B27" s="2" t="s">
        <v>25</v>
      </c>
      <c r="D27" s="2">
        <v>99520.232999999993</v>
      </c>
      <c r="E27" s="6" t="e">
        <f t="shared" si="0"/>
        <v>#DIV/0!</v>
      </c>
      <c r="F27" s="2">
        <f>SUM(Data!K27:AF27)</f>
        <v>2715526.0200000005</v>
      </c>
      <c r="G27">
        <v>22</v>
      </c>
      <c r="J27">
        <v>0.23</v>
      </c>
    </row>
    <row r="28" spans="1:10">
      <c r="A28">
        <v>25</v>
      </c>
      <c r="B28" s="2" t="s">
        <v>26</v>
      </c>
      <c r="D28" s="2">
        <v>14991.737000000003</v>
      </c>
      <c r="E28" s="6" t="e">
        <f t="shared" si="0"/>
        <v>#DIV/0!</v>
      </c>
      <c r="F28" s="2">
        <f>SUM(Data!K28:AF28)</f>
        <v>225021.33</v>
      </c>
      <c r="G28">
        <v>22</v>
      </c>
      <c r="J28">
        <v>0.2</v>
      </c>
    </row>
    <row r="29" spans="1:10">
      <c r="A29">
        <v>26</v>
      </c>
      <c r="B29" s="2" t="s">
        <v>27</v>
      </c>
      <c r="D29" s="2">
        <v>1524441.9820000001</v>
      </c>
      <c r="E29" s="6" t="e">
        <f t="shared" si="0"/>
        <v>#DIV/0!</v>
      </c>
      <c r="F29" s="2">
        <f>SUM(Data!K29:AF29)</f>
        <v>38748451.440000005</v>
      </c>
      <c r="G29">
        <v>22</v>
      </c>
      <c r="J29">
        <v>0.25</v>
      </c>
    </row>
    <row r="30" spans="1:10">
      <c r="A30">
        <v>27</v>
      </c>
      <c r="B30" s="2" t="s">
        <v>28</v>
      </c>
      <c r="D30" s="2">
        <v>48785.804000000004</v>
      </c>
      <c r="E30" s="6" t="e">
        <f t="shared" si="0"/>
        <v>#DIV/0!</v>
      </c>
      <c r="F30" s="2">
        <f>SUM(Data!K30:AF30)</f>
        <v>1554720.3399999999</v>
      </c>
      <c r="G30">
        <v>22</v>
      </c>
      <c r="J30">
        <v>0.13</v>
      </c>
    </row>
    <row r="31" spans="1:10">
      <c r="A31">
        <v>28</v>
      </c>
      <c r="B31" s="2" t="s">
        <v>29</v>
      </c>
      <c r="D31" s="2">
        <v>33102.682000000001</v>
      </c>
      <c r="E31" s="6" t="e">
        <f t="shared" si="0"/>
        <v>#DIV/0!</v>
      </c>
      <c r="F31" s="2">
        <f>SUM(Data!K31:AF31)</f>
        <v>770985.03</v>
      </c>
      <c r="G31">
        <v>22</v>
      </c>
      <c r="J31">
        <v>0.2</v>
      </c>
    </row>
    <row r="32" spans="1:10">
      <c r="A32">
        <v>29</v>
      </c>
      <c r="B32" s="2" t="s">
        <v>30</v>
      </c>
      <c r="D32" s="2">
        <v>53305.36299999999</v>
      </c>
      <c r="E32" s="6" t="e">
        <f t="shared" si="0"/>
        <v>#DIV/0!</v>
      </c>
      <c r="F32" s="2">
        <f>SUM(Data!K32:AF32)</f>
        <v>1571495</v>
      </c>
      <c r="G32">
        <v>22</v>
      </c>
      <c r="J32">
        <v>0.2</v>
      </c>
    </row>
    <row r="33" spans="1:10">
      <c r="A33">
        <v>30</v>
      </c>
      <c r="B33" s="2" t="s">
        <v>31</v>
      </c>
      <c r="D33" s="2">
        <v>125809.81200000001</v>
      </c>
      <c r="E33" s="6" t="e">
        <f t="shared" si="0"/>
        <v>#DIV/0!</v>
      </c>
      <c r="F33" s="2">
        <f>SUM(Data!K33:AF33)</f>
        <v>2855266.55</v>
      </c>
      <c r="G33">
        <v>22</v>
      </c>
      <c r="J33">
        <v>0.18</v>
      </c>
    </row>
    <row r="34" spans="1:10">
      <c r="A34">
        <v>31</v>
      </c>
      <c r="B34" s="2" t="s">
        <v>32</v>
      </c>
      <c r="D34" s="2">
        <v>8720.3760000000002</v>
      </c>
      <c r="E34" s="6" t="e">
        <f t="shared" si="0"/>
        <v>#DIV/0!</v>
      </c>
      <c r="F34" s="2">
        <f>SUM(Data!K34:AF34)</f>
        <v>158504.83000000005</v>
      </c>
      <c r="G34">
        <v>22</v>
      </c>
      <c r="J34">
        <v>0.2</v>
      </c>
    </row>
    <row r="35" spans="1:10">
      <c r="A35">
        <v>32</v>
      </c>
      <c r="B35" s="2" t="s">
        <v>33</v>
      </c>
      <c r="D35" s="2">
        <v>109.128</v>
      </c>
      <c r="E35" s="6" t="e">
        <f t="shared" si="0"/>
        <v>#DIV/0!</v>
      </c>
      <c r="F35" s="2">
        <f>SUM(Data!K35:AF35)</f>
        <v>17492.060000000009</v>
      </c>
      <c r="G35">
        <v>22</v>
      </c>
      <c r="J35">
        <v>1</v>
      </c>
    </row>
    <row r="36" spans="1:10">
      <c r="A36">
        <v>33</v>
      </c>
      <c r="B36" s="2" t="s">
        <v>34</v>
      </c>
      <c r="D36" s="2">
        <v>412.11599999999999</v>
      </c>
      <c r="E36" s="6" t="e">
        <f t="shared" si="0"/>
        <v>#DIV/0!</v>
      </c>
      <c r="F36" s="2">
        <f>SUM(Data!K36:AF36)</f>
        <v>5562.6900000000005</v>
      </c>
      <c r="G36">
        <v>22</v>
      </c>
      <c r="J36">
        <v>0.3</v>
      </c>
    </row>
    <row r="37" spans="1:10">
      <c r="A37">
        <v>34</v>
      </c>
      <c r="B37" s="2" t="s">
        <v>35</v>
      </c>
      <c r="D37" s="2">
        <v>29272.017</v>
      </c>
      <c r="E37" s="6" t="e">
        <f t="shared" si="0"/>
        <v>#DIV/0!</v>
      </c>
      <c r="F37" s="2">
        <f>SUM(Data!K37:AF37)</f>
        <v>528979.82999999996</v>
      </c>
      <c r="G37">
        <v>22</v>
      </c>
      <c r="J37">
        <v>0.37</v>
      </c>
    </row>
    <row r="38" spans="1:10">
      <c r="A38">
        <v>35</v>
      </c>
      <c r="B38" s="2" t="s">
        <v>36</v>
      </c>
      <c r="D38" s="2">
        <v>1861.7849999999999</v>
      </c>
      <c r="E38" s="6" t="e">
        <f t="shared" si="0"/>
        <v>#DIV/0!</v>
      </c>
      <c r="F38" s="2">
        <f>SUM(Data!K38:AF38)</f>
        <v>53773.599999999999</v>
      </c>
      <c r="G38">
        <v>22</v>
      </c>
      <c r="J38">
        <v>0.14000000000000001</v>
      </c>
    </row>
    <row r="39" spans="1:10">
      <c r="A39">
        <v>36</v>
      </c>
      <c r="B39" s="2" t="s">
        <v>37</v>
      </c>
      <c r="D39" s="2">
        <v>489719.23</v>
      </c>
      <c r="E39" s="6" t="e">
        <f t="shared" si="0"/>
        <v>#DIV/0!</v>
      </c>
      <c r="F39" s="2">
        <f>SUM(Data!K39:AF39)</f>
        <v>12313636.520000001</v>
      </c>
      <c r="G39">
        <v>22</v>
      </c>
      <c r="J39">
        <v>0.11</v>
      </c>
    </row>
    <row r="40" spans="1:10">
      <c r="A40">
        <v>37</v>
      </c>
      <c r="B40" s="2" t="s">
        <v>38</v>
      </c>
      <c r="D40" s="2">
        <v>211.673</v>
      </c>
      <c r="E40" s="6" t="e">
        <f t="shared" si="0"/>
        <v>#DIV/0!</v>
      </c>
      <c r="F40" s="2">
        <f>SUM(Data!K40:AF40)</f>
        <v>148634.73000000001</v>
      </c>
      <c r="G40">
        <v>22</v>
      </c>
      <c r="J40">
        <v>0.18</v>
      </c>
    </row>
    <row r="41" spans="1:10">
      <c r="A41">
        <v>38</v>
      </c>
      <c r="B41" s="2" t="s">
        <v>39</v>
      </c>
      <c r="D41" s="2">
        <v>878.55800000000022</v>
      </c>
      <c r="E41" s="6" t="e">
        <f t="shared" si="0"/>
        <v>#DIV/0!</v>
      </c>
      <c r="F41" s="2">
        <f>SUM(Data!K41:AF41)</f>
        <v>62680.53</v>
      </c>
      <c r="G41">
        <v>22</v>
      </c>
      <c r="J41">
        <v>0.2</v>
      </c>
    </row>
    <row r="42" spans="1:10">
      <c r="A42">
        <v>39</v>
      </c>
      <c r="B42" s="2" t="s">
        <v>40</v>
      </c>
      <c r="D42" s="2">
        <v>878.05799999999999</v>
      </c>
      <c r="E42" s="6" t="e">
        <f t="shared" si="0"/>
        <v>#DIV/0!</v>
      </c>
      <c r="F42" s="2">
        <f>SUM(Data!K42:AF42)</f>
        <v>16195.150000000001</v>
      </c>
      <c r="G42">
        <v>22</v>
      </c>
      <c r="J42">
        <v>0.43</v>
      </c>
    </row>
    <row r="43" spans="1:10">
      <c r="A43">
        <v>40</v>
      </c>
      <c r="B43" s="2" t="s">
        <v>41</v>
      </c>
      <c r="D43" s="2">
        <v>0.83800000000000008</v>
      </c>
      <c r="E43" s="6" t="e">
        <f t="shared" si="0"/>
        <v>#DIV/0!</v>
      </c>
      <c r="F43" s="2">
        <f>SUM(Data!K43:AF43)</f>
        <v>8.3800000000000008</v>
      </c>
      <c r="G43">
        <v>22</v>
      </c>
      <c r="J43">
        <v>0.2</v>
      </c>
    </row>
    <row r="44" spans="1:10">
      <c r="A44">
        <v>41</v>
      </c>
      <c r="B44" s="2" t="s">
        <v>42</v>
      </c>
      <c r="D44" s="2">
        <v>6135.1240000000007</v>
      </c>
      <c r="E44" s="6" t="e">
        <f t="shared" si="0"/>
        <v>#DIV/0!</v>
      </c>
      <c r="F44" s="2">
        <f>SUM(Data!K44:AF44)</f>
        <v>110484.92</v>
      </c>
      <c r="G44">
        <v>22</v>
      </c>
      <c r="J44">
        <v>0.76</v>
      </c>
    </row>
    <row r="45" spans="1:10">
      <c r="A45">
        <v>42</v>
      </c>
      <c r="B45" s="2" t="s">
        <v>43</v>
      </c>
      <c r="D45" s="2">
        <v>7074.4229999999998</v>
      </c>
      <c r="E45" s="6" t="e">
        <f t="shared" si="0"/>
        <v>#DIV/0!</v>
      </c>
      <c r="F45" s="2">
        <f>SUM(Data!K45:AF45)</f>
        <v>192009.80999999997</v>
      </c>
      <c r="G45">
        <v>22</v>
      </c>
      <c r="J45">
        <v>0.24</v>
      </c>
    </row>
    <row r="46" spans="1:10">
      <c r="A46">
        <v>43</v>
      </c>
      <c r="B46" s="2" t="s">
        <v>44</v>
      </c>
      <c r="D46" s="2">
        <v>707583.60100000002</v>
      </c>
      <c r="E46" s="6" t="e">
        <f t="shared" si="0"/>
        <v>#DIV/0!</v>
      </c>
      <c r="F46" s="2">
        <f>SUM(Data!K46:AF46)</f>
        <v>12542384.239999998</v>
      </c>
      <c r="G46">
        <v>22</v>
      </c>
      <c r="J46">
        <v>0.14000000000000001</v>
      </c>
    </row>
    <row r="47" spans="1:10">
      <c r="A47">
        <v>44</v>
      </c>
      <c r="B47" s="2" t="s">
        <v>45</v>
      </c>
      <c r="D47" s="2">
        <v>42436.705999999998</v>
      </c>
      <c r="E47" s="6" t="e">
        <f t="shared" si="0"/>
        <v>#DIV/0!</v>
      </c>
      <c r="F47" s="2">
        <f>SUM(Data!K47:AF47)</f>
        <v>713677.37000000011</v>
      </c>
      <c r="G47">
        <v>22</v>
      </c>
      <c r="J47">
        <v>0.18</v>
      </c>
    </row>
    <row r="48" spans="1:10">
      <c r="A48">
        <v>45</v>
      </c>
      <c r="B48" s="2" t="s">
        <v>46</v>
      </c>
      <c r="D48" s="2">
        <v>183948.29300000001</v>
      </c>
      <c r="E48" s="6" t="e">
        <f t="shared" si="0"/>
        <v>#DIV/0!</v>
      </c>
      <c r="F48" s="2">
        <f>SUM(Data!K48:AF48)</f>
        <v>10290424.229999997</v>
      </c>
      <c r="G48">
        <v>22</v>
      </c>
      <c r="J48">
        <v>0.22500000000000001</v>
      </c>
    </row>
    <row r="49" spans="1:10">
      <c r="A49">
        <v>46</v>
      </c>
      <c r="B49" s="2" t="s">
        <v>47</v>
      </c>
      <c r="D49" s="2">
        <v>475306.71000000008</v>
      </c>
      <c r="E49" s="6" t="e">
        <f t="shared" si="0"/>
        <v>#DIV/0!</v>
      </c>
      <c r="F49" s="2">
        <f>SUM(Data!K49:AF49)</f>
        <v>9850032.0499999989</v>
      </c>
      <c r="G49">
        <v>22</v>
      </c>
      <c r="J49">
        <v>7.8E-2</v>
      </c>
    </row>
    <row r="50" spans="1:10">
      <c r="A50">
        <v>47</v>
      </c>
      <c r="B50" s="2" t="s">
        <v>48</v>
      </c>
      <c r="D50" s="2">
        <v>33753.618999999999</v>
      </c>
      <c r="E50" s="6" t="e">
        <f t="shared" si="0"/>
        <v>#DIV/0!</v>
      </c>
      <c r="F50" s="2">
        <f>SUM(Data!K50:AF50)</f>
        <v>506615.40000000008</v>
      </c>
      <c r="G50">
        <v>22</v>
      </c>
      <c r="J50">
        <v>0.25</v>
      </c>
    </row>
    <row r="51" spans="1:10">
      <c r="A51">
        <v>48</v>
      </c>
      <c r="B51" s="2" t="s">
        <v>49</v>
      </c>
      <c r="D51" s="2">
        <v>1358.817</v>
      </c>
      <c r="E51" s="6" t="e">
        <f t="shared" si="0"/>
        <v>#DIV/0!</v>
      </c>
      <c r="F51" s="2">
        <f>SUM(Data!K51:AF51)</f>
        <v>116927.31000000001</v>
      </c>
      <c r="G51">
        <v>22</v>
      </c>
      <c r="J51">
        <v>0.2</v>
      </c>
    </row>
    <row r="52" spans="1:10">
      <c r="A52">
        <v>49</v>
      </c>
      <c r="B52" s="2" t="s">
        <v>50</v>
      </c>
      <c r="D52" s="2">
        <v>13364.768</v>
      </c>
      <c r="E52" s="6" t="e">
        <f t="shared" si="0"/>
        <v>#DIV/0!</v>
      </c>
      <c r="F52" s="2">
        <f>SUM(Data!K52:AF52)</f>
        <v>367013.14000000007</v>
      </c>
      <c r="G52">
        <v>22</v>
      </c>
      <c r="J52">
        <v>0.2</v>
      </c>
    </row>
    <row r="53" spans="1:10">
      <c r="A53">
        <v>50</v>
      </c>
      <c r="B53" s="2" t="s">
        <v>51</v>
      </c>
      <c r="D53" s="2">
        <v>4085.4309999999996</v>
      </c>
      <c r="E53" s="6" t="e">
        <f t="shared" si="0"/>
        <v>#DIV/0!</v>
      </c>
      <c r="F53" s="2">
        <f>SUM(Data!K53:AF53)</f>
        <v>87086.630000000019</v>
      </c>
      <c r="G53">
        <v>22</v>
      </c>
      <c r="J53">
        <v>0.2</v>
      </c>
    </row>
    <row r="54" spans="1:10">
      <c r="A54">
        <v>51</v>
      </c>
      <c r="B54" s="2" t="s">
        <v>52</v>
      </c>
      <c r="D54" s="2">
        <v>2874.5189999999993</v>
      </c>
      <c r="E54" s="6" t="e">
        <f t="shared" si="0"/>
        <v>#DIV/0!</v>
      </c>
      <c r="F54" s="2">
        <f>SUM(Data!K54:AF54)</f>
        <v>79770.5</v>
      </c>
      <c r="G54">
        <v>22</v>
      </c>
      <c r="J54">
        <v>0.2</v>
      </c>
    </row>
    <row r="55" spans="1:10">
      <c r="A55">
        <v>52</v>
      </c>
      <c r="B55" s="2" t="s">
        <v>53</v>
      </c>
      <c r="D55" s="2">
        <v>92516.141999999993</v>
      </c>
      <c r="E55" s="6" t="e">
        <f t="shared" si="0"/>
        <v>#DIV/0!</v>
      </c>
      <c r="F55" s="2">
        <f>SUM(Data!K55:AF55)</f>
        <v>1189297.93</v>
      </c>
      <c r="G55">
        <v>22</v>
      </c>
      <c r="J55">
        <v>0.15</v>
      </c>
    </row>
    <row r="56" spans="1:10">
      <c r="A56">
        <v>53</v>
      </c>
      <c r="B56" s="2" t="s">
        <v>54</v>
      </c>
      <c r="D56" s="2">
        <v>741.42399999999998</v>
      </c>
      <c r="E56" s="6" t="e">
        <f t="shared" si="0"/>
        <v>#DIV/0!</v>
      </c>
      <c r="F56" s="2">
        <f>SUM(Data!K56:AF56)</f>
        <v>22722.190000000006</v>
      </c>
      <c r="G56">
        <v>22</v>
      </c>
      <c r="J56">
        <v>0.25</v>
      </c>
    </row>
    <row r="57" spans="1:10">
      <c r="A57">
        <v>54</v>
      </c>
      <c r="B57" s="2" t="s">
        <v>55</v>
      </c>
      <c r="D57" s="2">
        <v>130947.77099999999</v>
      </c>
      <c r="E57" s="6" t="e">
        <f t="shared" si="0"/>
        <v>#DIV/0!</v>
      </c>
      <c r="F57" s="2">
        <f>SUM(Data!K57:AF57)</f>
        <v>2730303.85</v>
      </c>
      <c r="G57">
        <v>22</v>
      </c>
      <c r="J57">
        <v>0.2</v>
      </c>
    </row>
    <row r="58" spans="1:10">
      <c r="A58">
        <v>55</v>
      </c>
      <c r="B58" s="2" t="s">
        <v>56</v>
      </c>
      <c r="D58" s="2">
        <v>1746502.621</v>
      </c>
      <c r="E58" s="6" t="e">
        <f t="shared" si="0"/>
        <v>#DIV/0!</v>
      </c>
      <c r="F58" s="2">
        <f>SUM(Data!K58:AF58)</f>
        <v>42638097.899999991</v>
      </c>
      <c r="G58">
        <v>22</v>
      </c>
      <c r="J58">
        <v>0.12</v>
      </c>
    </row>
    <row r="59" spans="1:10">
      <c r="A59">
        <v>56</v>
      </c>
      <c r="B59" s="2" t="s">
        <v>57</v>
      </c>
      <c r="D59" s="2">
        <v>26537.989000000001</v>
      </c>
      <c r="E59" s="6" t="e">
        <f t="shared" si="0"/>
        <v>#DIV/0!</v>
      </c>
      <c r="F59" s="2">
        <f>SUM(Data!K59:AF59)</f>
        <v>709968.06</v>
      </c>
      <c r="G59">
        <v>22</v>
      </c>
      <c r="J59">
        <v>0.2</v>
      </c>
    </row>
    <row r="60" spans="1:10">
      <c r="A60">
        <v>57</v>
      </c>
      <c r="B60" s="2" t="s">
        <v>58</v>
      </c>
      <c r="D60" s="2">
        <v>0</v>
      </c>
      <c r="E60" s="6" t="e">
        <f t="shared" si="0"/>
        <v>#DIV/0!</v>
      </c>
      <c r="F60" s="2">
        <f>SUM(Data!K60:AF60)</f>
        <v>0</v>
      </c>
      <c r="G60">
        <v>22</v>
      </c>
      <c r="J60">
        <v>0.2</v>
      </c>
    </row>
    <row r="61" spans="1:10">
      <c r="A61">
        <v>58</v>
      </c>
      <c r="B61" s="2" t="s">
        <v>59</v>
      </c>
      <c r="D61" s="2">
        <v>339101.53700000007</v>
      </c>
      <c r="E61" s="6" t="e">
        <f t="shared" si="0"/>
        <v>#DIV/0!</v>
      </c>
      <c r="F61" s="2">
        <f>SUM(Data!K61:AF61)</f>
        <v>9181024.7799999993</v>
      </c>
      <c r="G61">
        <v>22</v>
      </c>
      <c r="J61">
        <v>0.15</v>
      </c>
    </row>
    <row r="62" spans="1:10">
      <c r="A62">
        <v>59</v>
      </c>
      <c r="B62" s="2" t="s">
        <v>60</v>
      </c>
      <c r="D62" s="2">
        <v>295.04300000000001</v>
      </c>
      <c r="E62" s="6" t="e">
        <f t="shared" si="0"/>
        <v>#DIV/0!</v>
      </c>
      <c r="F62" s="2">
        <f>SUM(Data!K62:AF62)</f>
        <v>45755.09</v>
      </c>
      <c r="G62">
        <v>22</v>
      </c>
      <c r="J62">
        <v>0.2</v>
      </c>
    </row>
    <row r="63" spans="1:10">
      <c r="A63">
        <v>60</v>
      </c>
      <c r="B63" s="2" t="s">
        <v>61</v>
      </c>
      <c r="D63" s="2">
        <v>7678.7250000000004</v>
      </c>
      <c r="E63" s="6" t="e">
        <f t="shared" si="0"/>
        <v>#DIV/0!</v>
      </c>
      <c r="F63" s="2">
        <f>SUM(Data!K63:AF63)</f>
        <v>344441.24000000005</v>
      </c>
      <c r="G63">
        <v>22</v>
      </c>
      <c r="J63">
        <v>0.12</v>
      </c>
    </row>
    <row r="64" spans="1:10">
      <c r="A64">
        <v>61</v>
      </c>
      <c r="B64" s="2" t="s">
        <v>62</v>
      </c>
      <c r="D64" s="2">
        <v>0</v>
      </c>
      <c r="E64" s="6" t="e">
        <f t="shared" si="0"/>
        <v>#DIV/0!</v>
      </c>
      <c r="F64" s="2">
        <f>SUM(Data!K64:AF64)</f>
        <v>0</v>
      </c>
      <c r="G64">
        <v>22</v>
      </c>
      <c r="J64">
        <v>0.12</v>
      </c>
    </row>
    <row r="65" spans="1:10">
      <c r="A65">
        <v>62</v>
      </c>
      <c r="B65" s="2" t="s">
        <v>63</v>
      </c>
      <c r="D65" s="2">
        <v>466455.70900000009</v>
      </c>
      <c r="E65" s="6" t="e">
        <f t="shared" si="0"/>
        <v>#DIV/0!</v>
      </c>
      <c r="F65" s="2">
        <f>SUM(Data!K65:AF65)</f>
        <v>14755905.729999997</v>
      </c>
      <c r="G65">
        <v>22</v>
      </c>
      <c r="J65">
        <v>0.1</v>
      </c>
    </row>
    <row r="66" spans="1:10">
      <c r="A66">
        <v>63</v>
      </c>
      <c r="B66" s="2" t="s">
        <v>64</v>
      </c>
      <c r="D66" s="2">
        <v>47475.091</v>
      </c>
      <c r="E66" s="6" t="e">
        <f t="shared" si="0"/>
        <v>#DIV/0!</v>
      </c>
      <c r="F66" s="2">
        <f>SUM(Data!K66:AF66)</f>
        <v>1636178.2199999997</v>
      </c>
      <c r="G66">
        <v>22</v>
      </c>
      <c r="J66">
        <v>0.33</v>
      </c>
    </row>
    <row r="67" spans="1:10">
      <c r="A67">
        <v>64</v>
      </c>
      <c r="B67" s="2" t="s">
        <v>65</v>
      </c>
      <c r="D67" s="2">
        <v>1703392.348</v>
      </c>
      <c r="E67" s="6" t="e">
        <f t="shared" si="0"/>
        <v>#DIV/0!</v>
      </c>
      <c r="F67" s="2">
        <f>SUM(Data!K67:AF67)</f>
        <v>33743710.25</v>
      </c>
      <c r="G67">
        <v>22</v>
      </c>
      <c r="J67">
        <v>0.22</v>
      </c>
    </row>
    <row r="68" spans="1:10">
      <c r="A68">
        <v>65</v>
      </c>
      <c r="B68" s="2" t="s">
        <v>66</v>
      </c>
      <c r="D68" s="2">
        <v>18071.840000000004</v>
      </c>
      <c r="E68" s="6" t="e">
        <f t="shared" si="0"/>
        <v>#DIV/0!</v>
      </c>
      <c r="F68" s="2">
        <f>SUM(Data!K68:AF68)</f>
        <v>933917.08</v>
      </c>
      <c r="G68">
        <v>22</v>
      </c>
      <c r="J68">
        <v>7.0000000000000007E-2</v>
      </c>
    </row>
    <row r="69" spans="1:10">
      <c r="A69">
        <v>66</v>
      </c>
      <c r="B69" s="2" t="s">
        <v>67</v>
      </c>
      <c r="D69" s="2">
        <v>368823.06800000009</v>
      </c>
      <c r="E69" s="6" t="e">
        <f t="shared" ref="E69:E76" si="1">F69/(G69+(H69/(0.4*I69*J69)))</f>
        <v>#DIV/0!</v>
      </c>
      <c r="F69" s="2">
        <f>SUM(Data!K69:AF69)</f>
        <v>9127005.6800000016</v>
      </c>
      <c r="G69">
        <v>22</v>
      </c>
      <c r="J69">
        <v>0.17</v>
      </c>
    </row>
    <row r="70" spans="1:10">
      <c r="A70">
        <v>67</v>
      </c>
      <c r="B70" s="2" t="s">
        <v>68</v>
      </c>
      <c r="D70" s="2">
        <v>21446.300999999999</v>
      </c>
      <c r="E70" s="6" t="e">
        <f t="shared" si="1"/>
        <v>#DIV/0!</v>
      </c>
      <c r="F70" s="2">
        <f>SUM(Data!K70:AF70)</f>
        <v>644784</v>
      </c>
      <c r="G70">
        <v>22</v>
      </c>
      <c r="J70">
        <v>0.2</v>
      </c>
    </row>
    <row r="71" spans="1:10">
      <c r="A71">
        <v>68</v>
      </c>
      <c r="B71" s="3" t="s">
        <v>69</v>
      </c>
      <c r="D71" s="2" t="e">
        <v>#DIV/0!</v>
      </c>
      <c r="E71" s="6" t="e">
        <f t="shared" si="1"/>
        <v>#DIV/0!</v>
      </c>
      <c r="F71" s="2">
        <f>SUM(Data!K71:AF71)</f>
        <v>0</v>
      </c>
      <c r="G71">
        <v>22</v>
      </c>
      <c r="J71">
        <v>0.2</v>
      </c>
    </row>
    <row r="72" spans="1:10">
      <c r="A72">
        <v>69</v>
      </c>
      <c r="B72" s="2" t="s">
        <v>70</v>
      </c>
      <c r="D72" s="2">
        <v>7924.7660000000005</v>
      </c>
      <c r="E72" s="6" t="e">
        <f t="shared" si="1"/>
        <v>#DIV/0!</v>
      </c>
      <c r="F72" s="2">
        <f>SUM(Data!K72:AF72)</f>
        <v>370131.32</v>
      </c>
      <c r="G72">
        <v>22</v>
      </c>
      <c r="J72">
        <v>0.2</v>
      </c>
    </row>
    <row r="73" spans="1:10">
      <c r="A73">
        <v>70</v>
      </c>
      <c r="B73" s="2" t="s">
        <v>71</v>
      </c>
      <c r="D73" s="2">
        <v>24504.874000000003</v>
      </c>
      <c r="E73" s="6" t="e">
        <f t="shared" si="1"/>
        <v>#DIV/0!</v>
      </c>
      <c r="F73" s="2">
        <f>SUM(Data!K73:AF73)</f>
        <v>613627.63000000012</v>
      </c>
      <c r="G73">
        <v>22</v>
      </c>
      <c r="J73">
        <v>0.05</v>
      </c>
    </row>
    <row r="74" spans="1:10">
      <c r="A74">
        <v>71</v>
      </c>
      <c r="B74" s="2" t="s">
        <v>72</v>
      </c>
      <c r="D74" s="2">
        <v>8800.4570000000003</v>
      </c>
      <c r="E74" s="6" t="e">
        <f t="shared" si="1"/>
        <v>#DIV/0!</v>
      </c>
      <c r="F74" s="2">
        <f>SUM(Data!K74:AF74)</f>
        <v>215597.63</v>
      </c>
      <c r="G74">
        <v>22</v>
      </c>
      <c r="J74">
        <v>0.18</v>
      </c>
    </row>
    <row r="75" spans="1:10">
      <c r="A75">
        <v>72</v>
      </c>
      <c r="B75" s="2" t="s">
        <v>73</v>
      </c>
      <c r="D75" s="2">
        <v>2641.5029999999997</v>
      </c>
      <c r="E75" s="6" t="e">
        <f t="shared" si="1"/>
        <v>#DIV/0!</v>
      </c>
      <c r="F75" s="2">
        <f>SUM(Data!K75:AF75)</f>
        <v>35805.759999999995</v>
      </c>
      <c r="G75">
        <v>22</v>
      </c>
      <c r="J75">
        <v>0.11</v>
      </c>
    </row>
    <row r="76" spans="1:10">
      <c r="A76">
        <v>73</v>
      </c>
      <c r="B76" s="2" t="s">
        <v>74</v>
      </c>
      <c r="D76" s="2">
        <v>1666753.4679999999</v>
      </c>
      <c r="E76" s="6" t="e">
        <f t="shared" si="1"/>
        <v>#DIV/0!</v>
      </c>
      <c r="F76" s="2">
        <f>SUM(Data!K76:AF76)</f>
        <v>41588020.349999994</v>
      </c>
      <c r="G76">
        <v>22</v>
      </c>
      <c r="J76">
        <v>0.2</v>
      </c>
    </row>
    <row r="78" spans="1:10">
      <c r="A78" t="s">
        <v>75</v>
      </c>
    </row>
    <row r="79" spans="1:10">
      <c r="A79">
        <v>1</v>
      </c>
      <c r="B79" s="2" t="s">
        <v>76</v>
      </c>
    </row>
    <row r="80" spans="1:10">
      <c r="A80">
        <v>2</v>
      </c>
      <c r="B80" s="2" t="s">
        <v>77</v>
      </c>
    </row>
    <row r="81" spans="1:2">
      <c r="A81">
        <v>3</v>
      </c>
      <c r="B81" s="2" t="s">
        <v>78</v>
      </c>
    </row>
    <row r="82" spans="1:2">
      <c r="A82">
        <v>4</v>
      </c>
      <c r="B82" s="2" t="s">
        <v>79</v>
      </c>
    </row>
    <row r="83" spans="1:2">
      <c r="A83">
        <v>5</v>
      </c>
      <c r="B83" s="2" t="s">
        <v>80</v>
      </c>
    </row>
    <row r="84" spans="1:2">
      <c r="A84">
        <v>6</v>
      </c>
      <c r="B84" s="2" t="s">
        <v>81</v>
      </c>
    </row>
    <row r="85" spans="1:2">
      <c r="A85">
        <v>7</v>
      </c>
      <c r="B85" s="2" t="s">
        <v>82</v>
      </c>
    </row>
    <row r="86" spans="1:2">
      <c r="A86">
        <v>8</v>
      </c>
      <c r="B86" s="2" t="s">
        <v>83</v>
      </c>
    </row>
    <row r="87" spans="1:2">
      <c r="A87">
        <v>9</v>
      </c>
      <c r="B87" s="2" t="s">
        <v>84</v>
      </c>
    </row>
    <row r="88" spans="1:2">
      <c r="A88">
        <v>10</v>
      </c>
      <c r="B88" s="2" t="s">
        <v>85</v>
      </c>
    </row>
    <row r="89" spans="1:2">
      <c r="A89">
        <v>11</v>
      </c>
      <c r="B89" s="2" t="s">
        <v>86</v>
      </c>
    </row>
    <row r="90" spans="1:2">
      <c r="A90">
        <v>12</v>
      </c>
      <c r="B90" s="2" t="s">
        <v>87</v>
      </c>
    </row>
    <row r="91" spans="1:2">
      <c r="A91">
        <v>13</v>
      </c>
      <c r="B91" s="2" t="s">
        <v>88</v>
      </c>
    </row>
    <row r="92" spans="1:2">
      <c r="A92">
        <v>14</v>
      </c>
      <c r="B92" s="2" t="s">
        <v>89</v>
      </c>
    </row>
    <row r="93" spans="1:2">
      <c r="A93">
        <v>15</v>
      </c>
      <c r="B93" s="2" t="s">
        <v>90</v>
      </c>
    </row>
    <row r="94" spans="1:2">
      <c r="A94">
        <v>16</v>
      </c>
      <c r="B94" s="2" t="s">
        <v>91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OFL</vt:lpstr>
      <vt:lpstr>ABC-% and Cooper</vt:lpstr>
      <vt:lpstr>ABC-DCAC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kari.fenske</dc:creator>
  <cp:lastModifiedBy>kari.fenske</cp:lastModifiedBy>
  <dcterms:created xsi:type="dcterms:W3CDTF">2010-03-18T17:14:17Z</dcterms:created>
  <dcterms:modified xsi:type="dcterms:W3CDTF">2010-04-02T15:02:20Z</dcterms:modified>
</cp:coreProperties>
</file>