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4" yWindow="24" windowWidth="8400" windowHeight="9816"/>
  </bookViews>
  <sheets>
    <sheet name="Info" sheetId="6" r:id="rId1"/>
    <sheet name="Landings Num" sheetId="4" r:id="rId2"/>
    <sheet name="Landings lbs" sheetId="5" r:id="rId3"/>
    <sheet name="Discards Num" sheetId="3" r:id="rId4"/>
    <sheet name="Total Int" sheetId="10" r:id="rId5"/>
  </sheets>
  <calcPr calcId="145621"/>
</workbook>
</file>

<file path=xl/calcChain.xml><?xml version="1.0" encoding="utf-8"?>
<calcChain xmlns="http://schemas.openxmlformats.org/spreadsheetml/2006/main">
  <c r="I46" i="10" l="1"/>
  <c r="H46" i="10"/>
  <c r="G46" i="10"/>
  <c r="F46" i="10"/>
  <c r="I45" i="10"/>
  <c r="H45" i="10"/>
  <c r="G45" i="10"/>
  <c r="F45" i="10"/>
  <c r="K56" i="10"/>
  <c r="J56" i="10"/>
  <c r="I56" i="10"/>
  <c r="H56" i="10"/>
  <c r="G56" i="10"/>
  <c r="F56" i="10"/>
  <c r="K55" i="10"/>
  <c r="J55" i="10"/>
  <c r="I55" i="10"/>
  <c r="H55" i="10"/>
  <c r="G55" i="10"/>
  <c r="F55" i="10"/>
  <c r="K54" i="10"/>
  <c r="J54" i="10"/>
  <c r="I54" i="10"/>
  <c r="H54" i="10"/>
  <c r="G54" i="10"/>
  <c r="F54" i="10"/>
  <c r="K53" i="10"/>
  <c r="J53" i="10"/>
  <c r="I53" i="10"/>
  <c r="H53" i="10"/>
  <c r="G53" i="10"/>
  <c r="F53" i="10"/>
  <c r="K52" i="10"/>
  <c r="J52" i="10"/>
  <c r="I52" i="10"/>
  <c r="H52" i="10"/>
  <c r="G52" i="10"/>
  <c r="F52" i="10"/>
  <c r="K51" i="10"/>
  <c r="J51" i="10"/>
  <c r="I51" i="10"/>
  <c r="H51" i="10"/>
  <c r="G51" i="10"/>
  <c r="F51" i="10"/>
  <c r="K50" i="10"/>
  <c r="J50" i="10"/>
  <c r="I50" i="10"/>
  <c r="H50" i="10"/>
  <c r="G50" i="10"/>
  <c r="F50" i="10"/>
  <c r="K49" i="10"/>
  <c r="J49" i="10"/>
  <c r="I49" i="10"/>
  <c r="H49" i="10"/>
  <c r="G49" i="10"/>
  <c r="F49" i="10"/>
  <c r="K48" i="10"/>
  <c r="J48" i="10"/>
  <c r="I48" i="10"/>
  <c r="H48" i="10"/>
  <c r="G48" i="10"/>
  <c r="F48" i="10"/>
  <c r="K47" i="10"/>
  <c r="J47" i="10"/>
  <c r="I47" i="10"/>
  <c r="H47" i="10"/>
  <c r="G47" i="10"/>
  <c r="F47" i="10"/>
  <c r="K46" i="10"/>
  <c r="J46" i="10"/>
  <c r="K45" i="10"/>
  <c r="J45" i="10"/>
  <c r="K44" i="10"/>
  <c r="J44" i="10"/>
  <c r="I44" i="10"/>
  <c r="H44" i="10"/>
  <c r="G44" i="10"/>
  <c r="F44" i="10"/>
  <c r="K43" i="10"/>
  <c r="J43" i="10"/>
  <c r="I43" i="10"/>
  <c r="H43" i="10"/>
  <c r="G43" i="10"/>
  <c r="F43" i="10"/>
  <c r="K42" i="10"/>
  <c r="J42" i="10"/>
  <c r="I42" i="10"/>
  <c r="H42" i="10"/>
  <c r="G42" i="10"/>
  <c r="F42" i="10"/>
  <c r="K37" i="10"/>
  <c r="J37" i="10"/>
  <c r="I37" i="10"/>
  <c r="K36" i="10"/>
  <c r="J36" i="10"/>
  <c r="I36" i="10"/>
  <c r="K35" i="10"/>
  <c r="J35" i="10"/>
  <c r="I35" i="10"/>
  <c r="H37" i="10"/>
  <c r="G37" i="10"/>
  <c r="F37" i="10"/>
  <c r="H36" i="10"/>
  <c r="G36" i="10"/>
  <c r="F36" i="10"/>
  <c r="H35" i="10"/>
  <c r="G35" i="10"/>
  <c r="F35" i="10"/>
  <c r="E56" i="10"/>
  <c r="D56" i="10"/>
  <c r="C56" i="10"/>
  <c r="E55" i="10"/>
  <c r="D55" i="10"/>
  <c r="C55" i="10"/>
  <c r="E54" i="10"/>
  <c r="D54" i="10"/>
  <c r="C54" i="10"/>
  <c r="E53" i="10"/>
  <c r="D53" i="10"/>
  <c r="C53" i="10"/>
  <c r="E52" i="10"/>
  <c r="D52" i="10"/>
  <c r="C52" i="10"/>
  <c r="E51" i="10"/>
  <c r="D51" i="10"/>
  <c r="C51" i="10"/>
  <c r="E50" i="10"/>
  <c r="D50" i="10"/>
  <c r="C50" i="10"/>
  <c r="E49" i="10"/>
  <c r="D49" i="10"/>
  <c r="C49" i="10"/>
  <c r="E48" i="10"/>
  <c r="D48" i="10"/>
  <c r="C48" i="10"/>
  <c r="E47" i="10"/>
  <c r="D47" i="10"/>
  <c r="C47" i="10"/>
  <c r="E46" i="10"/>
  <c r="D46" i="10"/>
  <c r="E45" i="10"/>
  <c r="D45" i="10"/>
  <c r="E44" i="10"/>
  <c r="D44" i="10"/>
  <c r="C44" i="10"/>
  <c r="E43" i="10"/>
  <c r="D43" i="10"/>
  <c r="C43" i="10"/>
  <c r="E42" i="10"/>
  <c r="D42" i="10"/>
  <c r="C42" i="10"/>
  <c r="E37" i="10"/>
  <c r="D37" i="10"/>
  <c r="C37" i="10"/>
  <c r="E36" i="10"/>
  <c r="D36" i="10"/>
  <c r="C36" i="10"/>
  <c r="E35" i="10"/>
  <c r="D35" i="10"/>
  <c r="C35" i="10"/>
  <c r="L43" i="10"/>
  <c r="M43" i="10"/>
  <c r="N43" i="10"/>
  <c r="L44" i="10"/>
  <c r="M44" i="10"/>
  <c r="N44" i="10"/>
  <c r="L45" i="10"/>
  <c r="M45" i="10"/>
  <c r="N45" i="10"/>
  <c r="L46" i="10"/>
  <c r="M46" i="10"/>
  <c r="N46" i="10"/>
  <c r="L47" i="10"/>
  <c r="M47" i="10"/>
  <c r="N47" i="10"/>
  <c r="L48" i="10"/>
  <c r="M48" i="10"/>
  <c r="N48" i="10"/>
  <c r="L49" i="10"/>
  <c r="M49" i="10"/>
  <c r="N49" i="10"/>
  <c r="L50" i="10"/>
  <c r="M50" i="10"/>
  <c r="N50" i="10"/>
  <c r="L51" i="10"/>
  <c r="M51" i="10"/>
  <c r="N51" i="10"/>
  <c r="L52" i="10"/>
  <c r="M52" i="10"/>
  <c r="N52" i="10"/>
  <c r="L53" i="10"/>
  <c r="M53" i="10"/>
  <c r="N53" i="10"/>
  <c r="M42" i="10"/>
  <c r="N42" i="10"/>
  <c r="L42" i="10"/>
  <c r="N37" i="10"/>
  <c r="M37" i="10"/>
  <c r="L37" i="10"/>
  <c r="N36" i="10"/>
  <c r="M36" i="10"/>
  <c r="L36" i="10"/>
  <c r="L55" i="10" s="1"/>
  <c r="N35" i="10"/>
  <c r="M35" i="10"/>
  <c r="L35" i="10"/>
  <c r="N18" i="10"/>
  <c r="N56" i="10" s="1"/>
  <c r="M18" i="10"/>
  <c r="M56" i="10" s="1"/>
  <c r="L18" i="10"/>
  <c r="N17" i="10"/>
  <c r="N55" i="10" s="1"/>
  <c r="M17" i="10"/>
  <c r="M55" i="10" s="1"/>
  <c r="L17" i="10"/>
  <c r="N16" i="10"/>
  <c r="M16" i="10"/>
  <c r="M54" i="10" s="1"/>
  <c r="L16" i="10"/>
  <c r="L54" i="10" s="1"/>
  <c r="K18" i="10"/>
  <c r="J18" i="10"/>
  <c r="I18" i="10"/>
  <c r="H18" i="10"/>
  <c r="G18" i="10"/>
  <c r="F18" i="10"/>
  <c r="E18" i="10"/>
  <c r="D18" i="10"/>
  <c r="C18" i="10"/>
  <c r="K17" i="10"/>
  <c r="J17" i="10"/>
  <c r="I17" i="10"/>
  <c r="H17" i="10"/>
  <c r="G17" i="10"/>
  <c r="F17" i="10"/>
  <c r="E17" i="10"/>
  <c r="D17" i="10"/>
  <c r="C17" i="10"/>
  <c r="K16" i="10"/>
  <c r="J16" i="10"/>
  <c r="I16" i="10"/>
  <c r="H16" i="10"/>
  <c r="G16" i="10"/>
  <c r="F16" i="10"/>
  <c r="E16" i="10"/>
  <c r="D16" i="10"/>
  <c r="C16" i="10"/>
  <c r="N30" i="5"/>
  <c r="M30" i="5"/>
  <c r="L30" i="5"/>
  <c r="K30" i="5"/>
  <c r="G30" i="5"/>
  <c r="N25" i="5"/>
  <c r="M25" i="5"/>
  <c r="L25" i="5"/>
  <c r="K25" i="5"/>
  <c r="G25" i="5"/>
  <c r="N54" i="10" l="1"/>
  <c r="L56" i="10"/>
  <c r="N119" i="4" l="1"/>
  <c r="M119" i="4"/>
  <c r="L119" i="4"/>
  <c r="N118" i="4"/>
  <c r="M118" i="4"/>
  <c r="L118" i="4"/>
  <c r="N117" i="4"/>
  <c r="M117" i="4"/>
  <c r="L117" i="4"/>
  <c r="N116" i="4"/>
  <c r="M116" i="4"/>
  <c r="L116" i="4"/>
  <c r="N115" i="4"/>
  <c r="M115" i="4"/>
  <c r="L115" i="4"/>
  <c r="N114" i="4"/>
  <c r="M114" i="4"/>
  <c r="L114" i="4"/>
  <c r="N113" i="4"/>
  <c r="M113" i="4"/>
  <c r="L113" i="4"/>
  <c r="N112" i="4"/>
  <c r="M112" i="4"/>
  <c r="L112" i="4"/>
  <c r="N111" i="4"/>
  <c r="M111" i="4"/>
  <c r="L111" i="4"/>
  <c r="N109" i="4"/>
  <c r="M109" i="4"/>
  <c r="L109" i="4"/>
  <c r="N108" i="4"/>
  <c r="M108" i="4"/>
  <c r="L108" i="4"/>
  <c r="N107" i="4"/>
  <c r="M107" i="4"/>
  <c r="L107" i="4"/>
  <c r="N106" i="4"/>
  <c r="M106" i="4"/>
  <c r="L106" i="4"/>
  <c r="N105" i="4"/>
  <c r="M105" i="4"/>
  <c r="L105" i="4"/>
  <c r="N101" i="4"/>
  <c r="M101" i="4"/>
  <c r="L101" i="4"/>
  <c r="N100" i="4"/>
  <c r="M100" i="4"/>
  <c r="L100" i="4"/>
  <c r="N99" i="4"/>
  <c r="M99" i="4"/>
  <c r="L99" i="4"/>
  <c r="N98" i="4"/>
  <c r="M98" i="4"/>
  <c r="L98" i="4"/>
  <c r="N94" i="4"/>
  <c r="M94" i="4"/>
  <c r="L94" i="4"/>
  <c r="N93" i="4"/>
  <c r="M93" i="4"/>
  <c r="L93" i="4"/>
  <c r="N92" i="4"/>
  <c r="M92" i="4"/>
  <c r="L92" i="4"/>
  <c r="N90" i="4"/>
  <c r="M90" i="4"/>
  <c r="L90" i="4"/>
  <c r="N89" i="4"/>
  <c r="M89" i="4"/>
  <c r="L89" i="4"/>
  <c r="N82" i="4"/>
  <c r="M82" i="4"/>
  <c r="L82" i="4"/>
  <c r="N81" i="4"/>
  <c r="M81" i="4"/>
  <c r="L81" i="4"/>
  <c r="N80" i="4"/>
  <c r="M80" i="4"/>
  <c r="L80" i="4"/>
  <c r="N79" i="4"/>
  <c r="M79" i="4"/>
  <c r="L79" i="4"/>
  <c r="N78" i="4"/>
  <c r="M78" i="4"/>
  <c r="L78" i="4"/>
  <c r="N77" i="4"/>
  <c r="M77" i="4"/>
  <c r="L77" i="4"/>
  <c r="N76" i="4"/>
  <c r="M76" i="4"/>
  <c r="L76" i="4"/>
  <c r="N75" i="4"/>
  <c r="M75" i="4"/>
  <c r="L75" i="4"/>
  <c r="N74" i="4"/>
  <c r="M74" i="4"/>
  <c r="L74" i="4"/>
  <c r="N73" i="4"/>
  <c r="M73" i="4"/>
  <c r="L73" i="4"/>
  <c r="N72" i="4"/>
  <c r="M72" i="4"/>
  <c r="L72" i="4"/>
  <c r="N71" i="4"/>
  <c r="M71" i="4"/>
  <c r="L71" i="4"/>
  <c r="N70" i="4"/>
  <c r="M70" i="4"/>
  <c r="L70" i="4"/>
  <c r="N69" i="4"/>
  <c r="M69" i="4"/>
  <c r="L69" i="4"/>
  <c r="N68" i="4"/>
  <c r="M68" i="4"/>
  <c r="L68" i="4"/>
  <c r="N63" i="4"/>
  <c r="M63" i="4"/>
  <c r="L63" i="4"/>
  <c r="N62" i="4"/>
  <c r="M62" i="4"/>
  <c r="L62" i="4"/>
  <c r="N61" i="4"/>
  <c r="M61" i="4"/>
  <c r="L61" i="4"/>
  <c r="N57" i="4"/>
  <c r="M57" i="4"/>
  <c r="L57" i="4"/>
  <c r="N55" i="4"/>
  <c r="M55" i="4"/>
  <c r="L55" i="4"/>
  <c r="N54" i="4"/>
  <c r="M54" i="4"/>
  <c r="L54" i="4"/>
  <c r="N52" i="4"/>
  <c r="M52" i="4"/>
  <c r="L52" i="4"/>
  <c r="N51" i="4"/>
  <c r="M51" i="4"/>
  <c r="L51" i="4"/>
  <c r="N44" i="4"/>
  <c r="M44" i="4"/>
  <c r="L44" i="4"/>
  <c r="N43" i="4"/>
  <c r="M43" i="4"/>
  <c r="L43" i="4"/>
  <c r="N42" i="4"/>
  <c r="M42" i="4"/>
  <c r="L42" i="4"/>
  <c r="N41" i="4"/>
  <c r="M41" i="4"/>
  <c r="L41" i="4"/>
  <c r="N40" i="4"/>
  <c r="M40" i="4"/>
  <c r="L40" i="4"/>
  <c r="N39" i="4"/>
  <c r="M39" i="4"/>
  <c r="L39" i="4"/>
  <c r="N38" i="4"/>
  <c r="M38" i="4"/>
  <c r="L38" i="4"/>
  <c r="N37" i="4"/>
  <c r="M37" i="4"/>
  <c r="L37" i="4"/>
  <c r="N36" i="4"/>
  <c r="M36" i="4"/>
  <c r="L36" i="4"/>
  <c r="N35" i="4"/>
  <c r="M35" i="4"/>
  <c r="L35" i="4"/>
  <c r="N32" i="4"/>
  <c r="M32" i="4"/>
  <c r="L32" i="4"/>
  <c r="N31" i="4"/>
  <c r="M31" i="4"/>
  <c r="L31" i="4"/>
  <c r="N30" i="4"/>
  <c r="M30" i="4"/>
  <c r="L30" i="4"/>
  <c r="N25" i="4"/>
  <c r="M25" i="4"/>
  <c r="L25" i="4"/>
  <c r="N24" i="4"/>
  <c r="M24" i="4"/>
  <c r="L24" i="4"/>
  <c r="N21" i="4"/>
  <c r="M21" i="4"/>
  <c r="L21" i="4"/>
  <c r="N18" i="4"/>
  <c r="M18" i="4"/>
  <c r="L18" i="4"/>
  <c r="N17" i="4"/>
  <c r="M17" i="4"/>
  <c r="L17" i="4"/>
  <c r="N16" i="4"/>
  <c r="M16" i="4"/>
  <c r="L16" i="4"/>
  <c r="N15" i="4"/>
  <c r="M15" i="4"/>
  <c r="L15" i="4"/>
  <c r="N14" i="4"/>
  <c r="M14" i="4"/>
  <c r="L14" i="4"/>
  <c r="N13" i="4"/>
  <c r="M13" i="4"/>
  <c r="L13" i="4"/>
  <c r="N6" i="4"/>
  <c r="M6" i="4"/>
  <c r="L6" i="4"/>
  <c r="N119" i="5"/>
  <c r="M119" i="5"/>
  <c r="L119" i="5"/>
  <c r="N118" i="5"/>
  <c r="M118" i="5"/>
  <c r="L118" i="5"/>
  <c r="N117" i="5"/>
  <c r="M117" i="5"/>
  <c r="L117" i="5"/>
  <c r="N116" i="5"/>
  <c r="M116" i="5"/>
  <c r="L116" i="5"/>
  <c r="N115" i="5"/>
  <c r="M115" i="5"/>
  <c r="L115" i="5"/>
  <c r="N114" i="5"/>
  <c r="M114" i="5"/>
  <c r="L114" i="5"/>
  <c r="N113" i="5"/>
  <c r="M113" i="5"/>
  <c r="L113" i="5"/>
  <c r="N112" i="5"/>
  <c r="M112" i="5"/>
  <c r="L112" i="5"/>
  <c r="N111" i="5"/>
  <c r="M111" i="5"/>
  <c r="L111" i="5"/>
  <c r="N109" i="5"/>
  <c r="M109" i="5"/>
  <c r="L109" i="5"/>
  <c r="N108" i="5"/>
  <c r="M108" i="5"/>
  <c r="L108" i="5"/>
  <c r="N107" i="5"/>
  <c r="M107" i="5"/>
  <c r="L107" i="5"/>
  <c r="N106" i="5"/>
  <c r="M106" i="5"/>
  <c r="L106" i="5"/>
  <c r="N105" i="5"/>
  <c r="M105" i="5"/>
  <c r="L105" i="5"/>
  <c r="N101" i="5"/>
  <c r="M101" i="5"/>
  <c r="L101" i="5"/>
  <c r="N100" i="5"/>
  <c r="M100" i="5"/>
  <c r="L100" i="5"/>
  <c r="N99" i="5"/>
  <c r="M99" i="5"/>
  <c r="L99" i="5"/>
  <c r="N98" i="5"/>
  <c r="M98" i="5"/>
  <c r="L98" i="5"/>
  <c r="N94" i="5"/>
  <c r="M94" i="5"/>
  <c r="L94" i="5"/>
  <c r="N93" i="5"/>
  <c r="M93" i="5"/>
  <c r="L93" i="5"/>
  <c r="N92" i="5"/>
  <c r="M92" i="5"/>
  <c r="L92" i="5"/>
  <c r="N91" i="5"/>
  <c r="M91" i="5"/>
  <c r="L91" i="5"/>
  <c r="N83" i="5"/>
  <c r="M83" i="5"/>
  <c r="L83" i="5"/>
  <c r="N82" i="5"/>
  <c r="M82" i="5"/>
  <c r="L82" i="5"/>
  <c r="N81" i="5"/>
  <c r="M81" i="5"/>
  <c r="L81" i="5"/>
  <c r="N80" i="5"/>
  <c r="M80" i="5"/>
  <c r="L80" i="5"/>
  <c r="N79" i="5"/>
  <c r="M79" i="5"/>
  <c r="L79" i="5"/>
  <c r="N78" i="5"/>
  <c r="M78" i="5"/>
  <c r="L78" i="5"/>
  <c r="N77" i="5"/>
  <c r="M77" i="5"/>
  <c r="L77" i="5"/>
  <c r="N76" i="5"/>
  <c r="M76" i="5"/>
  <c r="L76" i="5"/>
  <c r="N75" i="5"/>
  <c r="M75" i="5"/>
  <c r="L75" i="5"/>
  <c r="N74" i="5"/>
  <c r="M74" i="5"/>
  <c r="L74" i="5"/>
  <c r="N73" i="5"/>
  <c r="M73" i="5"/>
  <c r="L73" i="5"/>
  <c r="N72" i="5"/>
  <c r="M72" i="5"/>
  <c r="L72" i="5"/>
  <c r="N71" i="5"/>
  <c r="M71" i="5"/>
  <c r="L71" i="5"/>
  <c r="N70" i="5"/>
  <c r="M70" i="5"/>
  <c r="L70" i="5"/>
  <c r="N69" i="5"/>
  <c r="M69" i="5"/>
  <c r="L69" i="5"/>
  <c r="N68" i="5"/>
  <c r="M68" i="5"/>
  <c r="L68" i="5"/>
  <c r="N63" i="5"/>
  <c r="M63" i="5"/>
  <c r="L63" i="5"/>
  <c r="N62" i="5"/>
  <c r="M62" i="5"/>
  <c r="L62" i="5"/>
  <c r="N61" i="5"/>
  <c r="M61" i="5"/>
  <c r="L61" i="5"/>
  <c r="N57" i="5"/>
  <c r="M57" i="5"/>
  <c r="L57" i="5"/>
  <c r="N55" i="5"/>
  <c r="M55" i="5"/>
  <c r="L55" i="5"/>
  <c r="N54" i="5"/>
  <c r="M54" i="5"/>
  <c r="L54" i="5"/>
  <c r="N52" i="5"/>
  <c r="M52" i="5"/>
  <c r="L52" i="5"/>
  <c r="N51" i="5"/>
  <c r="M51" i="5"/>
  <c r="L51" i="5"/>
  <c r="N44" i="5"/>
  <c r="M44" i="5"/>
  <c r="L44" i="5"/>
  <c r="N43" i="5"/>
  <c r="M43" i="5"/>
  <c r="L43" i="5"/>
  <c r="N42" i="5"/>
  <c r="M42" i="5"/>
  <c r="L42" i="5"/>
  <c r="N41" i="5"/>
  <c r="M41" i="5"/>
  <c r="L41" i="5"/>
  <c r="N40" i="5"/>
  <c r="M40" i="5"/>
  <c r="L40" i="5"/>
  <c r="N39" i="5"/>
  <c r="M39" i="5"/>
  <c r="L39" i="5"/>
  <c r="N38" i="5"/>
  <c r="M38" i="5"/>
  <c r="L38" i="5"/>
  <c r="N37" i="5"/>
  <c r="M37" i="5"/>
  <c r="L37" i="5"/>
  <c r="N36" i="5"/>
  <c r="M36" i="5"/>
  <c r="L36" i="5"/>
  <c r="N35" i="5"/>
  <c r="M35" i="5"/>
  <c r="L35" i="5"/>
  <c r="N32" i="5"/>
  <c r="M32" i="5"/>
  <c r="L32" i="5"/>
  <c r="N31" i="5"/>
  <c r="M31" i="5"/>
  <c r="L31" i="5"/>
  <c r="N24" i="5"/>
  <c r="M24" i="5"/>
  <c r="L24" i="5"/>
  <c r="N23" i="5"/>
  <c r="M23" i="5"/>
  <c r="L23" i="5"/>
  <c r="N18" i="5"/>
  <c r="M18" i="5"/>
  <c r="L18" i="5"/>
  <c r="N17" i="5"/>
  <c r="M17" i="5"/>
  <c r="L17" i="5"/>
  <c r="N16" i="5"/>
  <c r="M16" i="5"/>
  <c r="L16" i="5"/>
  <c r="N15" i="5"/>
  <c r="M15" i="5"/>
  <c r="L15" i="5"/>
  <c r="N14" i="5"/>
  <c r="M14" i="5"/>
  <c r="L14" i="5"/>
  <c r="N13" i="5"/>
  <c r="M13" i="5"/>
  <c r="L13" i="5"/>
  <c r="N6" i="5"/>
  <c r="M6" i="5"/>
  <c r="L6" i="5"/>
  <c r="N119" i="3"/>
  <c r="M119" i="3"/>
  <c r="L119" i="3"/>
  <c r="N118" i="3"/>
  <c r="M118" i="3"/>
  <c r="L118" i="3"/>
  <c r="N117" i="3"/>
  <c r="M117" i="3"/>
  <c r="L117" i="3"/>
  <c r="N116" i="3"/>
  <c r="M116" i="3"/>
  <c r="L116" i="3"/>
  <c r="N115" i="3"/>
  <c r="M115" i="3"/>
  <c r="L115" i="3"/>
  <c r="N114" i="3"/>
  <c r="M114" i="3"/>
  <c r="L114" i="3"/>
  <c r="N113" i="3"/>
  <c r="M113" i="3"/>
  <c r="L113" i="3"/>
  <c r="N112" i="3"/>
  <c r="M112" i="3"/>
  <c r="L112" i="3"/>
  <c r="N111" i="3"/>
  <c r="M111" i="3"/>
  <c r="L111" i="3"/>
  <c r="N109" i="3"/>
  <c r="M109" i="3"/>
  <c r="L109" i="3"/>
  <c r="N108" i="3"/>
  <c r="M108" i="3"/>
  <c r="L108" i="3"/>
  <c r="N107" i="3"/>
  <c r="M107" i="3"/>
  <c r="L107" i="3"/>
  <c r="N106" i="3"/>
  <c r="M106" i="3"/>
  <c r="L106" i="3"/>
  <c r="N105" i="3"/>
  <c r="M105" i="3"/>
  <c r="L105" i="3"/>
  <c r="N101" i="3"/>
  <c r="M101" i="3"/>
  <c r="L101" i="3"/>
  <c r="N98" i="3"/>
  <c r="M98" i="3"/>
  <c r="L98" i="3"/>
  <c r="N97" i="3"/>
  <c r="M97" i="3"/>
  <c r="L97" i="3"/>
  <c r="N94" i="3"/>
  <c r="M94" i="3"/>
  <c r="L94" i="3"/>
  <c r="N93" i="3"/>
  <c r="M93" i="3"/>
  <c r="L93" i="3"/>
  <c r="N92" i="3"/>
  <c r="M92" i="3"/>
  <c r="L92" i="3"/>
  <c r="N91" i="3"/>
  <c r="M91" i="3"/>
  <c r="L91" i="3"/>
  <c r="N90" i="3"/>
  <c r="M90" i="3"/>
  <c r="L90" i="3"/>
  <c r="N89" i="3"/>
  <c r="M89" i="3"/>
  <c r="L89" i="3"/>
  <c r="N84" i="3"/>
  <c r="M84" i="3"/>
  <c r="L84" i="3"/>
  <c r="N81" i="3"/>
  <c r="M81" i="3"/>
  <c r="L81" i="3"/>
  <c r="N80" i="3"/>
  <c r="M80" i="3"/>
  <c r="L80" i="3"/>
  <c r="N79" i="3"/>
  <c r="M79" i="3"/>
  <c r="L79" i="3"/>
  <c r="N78" i="3"/>
  <c r="M78" i="3"/>
  <c r="L78" i="3"/>
  <c r="N77" i="3"/>
  <c r="M77" i="3"/>
  <c r="L77" i="3"/>
  <c r="N76" i="3"/>
  <c r="M76" i="3"/>
  <c r="L76" i="3"/>
  <c r="N75" i="3"/>
  <c r="M75" i="3"/>
  <c r="L75" i="3"/>
  <c r="N74" i="3"/>
  <c r="M74" i="3"/>
  <c r="L74" i="3"/>
  <c r="N73" i="3"/>
  <c r="M73" i="3"/>
  <c r="L73" i="3"/>
  <c r="N72" i="3"/>
  <c r="M72" i="3"/>
  <c r="L72" i="3"/>
  <c r="N71" i="3"/>
  <c r="M71" i="3"/>
  <c r="L71" i="3"/>
  <c r="N70" i="3"/>
  <c r="M70" i="3"/>
  <c r="L70" i="3"/>
  <c r="N69" i="3"/>
  <c r="M69" i="3"/>
  <c r="L69" i="3"/>
  <c r="N68" i="3"/>
  <c r="M68" i="3"/>
  <c r="L68" i="3"/>
  <c r="N67" i="3"/>
  <c r="M67" i="3"/>
  <c r="L67" i="3"/>
  <c r="N63" i="3"/>
  <c r="M63" i="3"/>
  <c r="L63" i="3"/>
  <c r="N60" i="3"/>
  <c r="M60" i="3"/>
  <c r="L60" i="3"/>
  <c r="N59" i="3"/>
  <c r="M59" i="3"/>
  <c r="L59" i="3"/>
  <c r="N56" i="3"/>
  <c r="M56" i="3"/>
  <c r="L56" i="3"/>
  <c r="N55" i="3"/>
  <c r="M55" i="3"/>
  <c r="L55" i="3"/>
  <c r="N54" i="3"/>
  <c r="M54" i="3"/>
  <c r="L54" i="3"/>
  <c r="N51" i="3"/>
  <c r="M51" i="3"/>
  <c r="L51" i="3"/>
  <c r="N47" i="3"/>
  <c r="M47" i="3"/>
  <c r="L47" i="3"/>
  <c r="N44" i="3"/>
  <c r="M44" i="3"/>
  <c r="L44" i="3"/>
  <c r="N43" i="3"/>
  <c r="M43" i="3"/>
  <c r="L43" i="3"/>
  <c r="N42" i="3"/>
  <c r="M42" i="3"/>
  <c r="L42" i="3"/>
  <c r="N41" i="3"/>
  <c r="M41" i="3"/>
  <c r="L41" i="3"/>
  <c r="N40" i="3"/>
  <c r="M40" i="3"/>
  <c r="L40" i="3"/>
  <c r="N39" i="3"/>
  <c r="M39" i="3"/>
  <c r="L39" i="3"/>
  <c r="N38" i="3"/>
  <c r="M38" i="3"/>
  <c r="L38" i="3"/>
  <c r="N37" i="3"/>
  <c r="M37" i="3"/>
  <c r="L37" i="3"/>
  <c r="N36" i="3"/>
  <c r="M36" i="3"/>
  <c r="L36" i="3"/>
  <c r="N35" i="3"/>
  <c r="M35" i="3"/>
  <c r="L35" i="3"/>
  <c r="N33" i="3"/>
  <c r="M33" i="3"/>
  <c r="L33" i="3"/>
  <c r="N32" i="3"/>
  <c r="M32" i="3"/>
  <c r="L32" i="3"/>
  <c r="N31" i="3"/>
  <c r="M31" i="3"/>
  <c r="L31" i="3"/>
  <c r="N30" i="3"/>
  <c r="M30" i="3"/>
  <c r="L30" i="3"/>
  <c r="N29" i="3"/>
  <c r="M29" i="3"/>
  <c r="L29" i="3"/>
  <c r="N25" i="3"/>
  <c r="M25" i="3"/>
  <c r="L25" i="3"/>
  <c r="N19" i="3"/>
  <c r="M19" i="3"/>
  <c r="L19" i="3"/>
  <c r="N18" i="3"/>
  <c r="M18" i="3"/>
  <c r="L18" i="3"/>
  <c r="N17" i="3"/>
  <c r="M17" i="3"/>
  <c r="L17" i="3"/>
  <c r="N16" i="3"/>
  <c r="M16" i="3"/>
  <c r="L16" i="3"/>
  <c r="N15" i="3"/>
  <c r="M15" i="3"/>
  <c r="L15" i="3"/>
  <c r="N13" i="3"/>
  <c r="M13" i="3"/>
  <c r="L13" i="3"/>
  <c r="N6" i="3"/>
  <c r="M6" i="3"/>
  <c r="L6" i="3"/>
  <c r="K119" i="3" l="1"/>
  <c r="K118" i="3"/>
  <c r="K117" i="3"/>
  <c r="K116" i="3"/>
  <c r="K115" i="3"/>
  <c r="K114" i="3"/>
  <c r="K113" i="3"/>
  <c r="K112" i="3"/>
  <c r="K111" i="3"/>
  <c r="K109" i="3"/>
  <c r="K108" i="3"/>
  <c r="K107" i="3"/>
  <c r="K106" i="3"/>
  <c r="K105" i="3"/>
  <c r="K101" i="3"/>
  <c r="K98" i="3"/>
  <c r="K97" i="3"/>
  <c r="K94" i="3"/>
  <c r="K93" i="3"/>
  <c r="K92" i="3"/>
  <c r="K91" i="3"/>
  <c r="K89" i="3"/>
  <c r="K84" i="3"/>
  <c r="K81" i="3"/>
  <c r="K80" i="3"/>
  <c r="K79" i="3"/>
  <c r="K78" i="3"/>
  <c r="K77" i="3"/>
  <c r="K76" i="3"/>
  <c r="K75" i="3"/>
  <c r="K74" i="3"/>
  <c r="K73" i="3"/>
  <c r="K72" i="3"/>
  <c r="K71" i="3"/>
  <c r="K70" i="3"/>
  <c r="K69" i="3"/>
  <c r="K68" i="3"/>
  <c r="K67" i="3"/>
  <c r="K63" i="3"/>
  <c r="K60" i="3"/>
  <c r="K59" i="3"/>
  <c r="K56" i="3"/>
  <c r="K55" i="3"/>
  <c r="K54" i="3"/>
  <c r="K51" i="3"/>
  <c r="K47" i="3"/>
  <c r="K44" i="3"/>
  <c r="K43" i="3"/>
  <c r="K42" i="3"/>
  <c r="K41" i="3"/>
  <c r="K40" i="3"/>
  <c r="K39" i="3"/>
  <c r="K38" i="3"/>
  <c r="K37" i="3"/>
  <c r="K36" i="3"/>
  <c r="K35" i="3"/>
  <c r="K33" i="3"/>
  <c r="K32" i="3"/>
  <c r="K31" i="3"/>
  <c r="K30" i="3"/>
  <c r="K29" i="3"/>
  <c r="K25" i="3"/>
  <c r="K19" i="3"/>
  <c r="K18" i="3"/>
  <c r="K17" i="3"/>
  <c r="K16" i="3"/>
  <c r="K15" i="3"/>
  <c r="K13" i="3"/>
  <c r="K6" i="3"/>
  <c r="G119" i="3"/>
  <c r="G118" i="3"/>
  <c r="G117" i="3"/>
  <c r="G116" i="3"/>
  <c r="G115" i="3"/>
  <c r="G114" i="3"/>
  <c r="G113" i="3"/>
  <c r="G112" i="3"/>
  <c r="G111" i="3"/>
  <c r="G109" i="3"/>
  <c r="G108" i="3"/>
  <c r="G107" i="3"/>
  <c r="G106" i="3"/>
  <c r="G105" i="3"/>
  <c r="G101" i="3"/>
  <c r="G98" i="3"/>
  <c r="G97" i="3"/>
  <c r="G94" i="3"/>
  <c r="G93" i="3"/>
  <c r="G92" i="3"/>
  <c r="G91" i="3"/>
  <c r="G89" i="3"/>
  <c r="G84" i="3"/>
  <c r="G81" i="3"/>
  <c r="G80" i="3"/>
  <c r="G79" i="3"/>
  <c r="G78" i="3"/>
  <c r="G77" i="3"/>
  <c r="G76" i="3"/>
  <c r="G75" i="3"/>
  <c r="G74" i="3"/>
  <c r="G73" i="3"/>
  <c r="G72" i="3"/>
  <c r="G71" i="3"/>
  <c r="G70" i="3"/>
  <c r="G69" i="3"/>
  <c r="G68" i="3"/>
  <c r="G67" i="3"/>
  <c r="G63" i="3"/>
  <c r="G62" i="3"/>
  <c r="G60" i="3"/>
  <c r="G59" i="3"/>
  <c r="G56" i="3"/>
  <c r="G55" i="3"/>
  <c r="G54" i="3"/>
  <c r="G51" i="3"/>
  <c r="G47" i="3"/>
  <c r="G44" i="3"/>
  <c r="G43" i="3"/>
  <c r="G42" i="3"/>
  <c r="G41" i="3"/>
  <c r="G40" i="3"/>
  <c r="G39" i="3"/>
  <c r="G38" i="3"/>
  <c r="G37" i="3"/>
  <c r="G36" i="3"/>
  <c r="G35" i="3"/>
  <c r="G33" i="3"/>
  <c r="G32" i="3"/>
  <c r="G31" i="3"/>
  <c r="G30" i="3"/>
  <c r="G29" i="3"/>
  <c r="G25" i="3"/>
  <c r="G24" i="3"/>
  <c r="G19" i="3"/>
  <c r="G18" i="3"/>
  <c r="G17" i="3"/>
  <c r="G16" i="3"/>
  <c r="G15" i="3"/>
  <c r="G13" i="3"/>
  <c r="G6" i="3"/>
  <c r="K119" i="5"/>
  <c r="K118" i="5"/>
  <c r="K117" i="5"/>
  <c r="K116" i="5"/>
  <c r="K115" i="5"/>
  <c r="K114" i="5"/>
  <c r="K113" i="5"/>
  <c r="K112" i="5"/>
  <c r="K111" i="5"/>
  <c r="K109" i="5"/>
  <c r="K108" i="5"/>
  <c r="K107" i="5"/>
  <c r="K106" i="5"/>
  <c r="K105" i="5"/>
  <c r="K101" i="5"/>
  <c r="K100" i="5"/>
  <c r="K99" i="5"/>
  <c r="K98" i="5"/>
  <c r="K94" i="5"/>
  <c r="K93" i="5"/>
  <c r="K92" i="5"/>
  <c r="K91" i="5"/>
  <c r="K83" i="5"/>
  <c r="K82" i="5"/>
  <c r="K81" i="5"/>
  <c r="K80" i="5"/>
  <c r="K79" i="5"/>
  <c r="K78" i="5"/>
  <c r="K77" i="5"/>
  <c r="K76" i="5"/>
  <c r="K75" i="5"/>
  <c r="K74" i="5"/>
  <c r="K73" i="5"/>
  <c r="K72" i="5"/>
  <c r="K71" i="5"/>
  <c r="K70" i="5"/>
  <c r="K69" i="5"/>
  <c r="K68" i="5"/>
  <c r="K63" i="5"/>
  <c r="K62" i="5"/>
  <c r="K61" i="5"/>
  <c r="K57" i="5"/>
  <c r="K55" i="5"/>
  <c r="K54" i="5"/>
  <c r="K52" i="5"/>
  <c r="K51" i="5"/>
  <c r="K44" i="5"/>
  <c r="K43" i="5"/>
  <c r="K42" i="5"/>
  <c r="K41" i="5"/>
  <c r="K40" i="5"/>
  <c r="K39" i="5"/>
  <c r="K38" i="5"/>
  <c r="K37" i="5"/>
  <c r="K36" i="5"/>
  <c r="K35" i="5"/>
  <c r="K32" i="5"/>
  <c r="K31" i="5"/>
  <c r="K24" i="5"/>
  <c r="K23" i="5"/>
  <c r="K18" i="5"/>
  <c r="K17" i="5"/>
  <c r="K16" i="5"/>
  <c r="K15" i="5"/>
  <c r="K14" i="5"/>
  <c r="K13" i="5"/>
  <c r="K6" i="5"/>
  <c r="G119" i="5"/>
  <c r="G118" i="5"/>
  <c r="G117" i="5"/>
  <c r="G116" i="5"/>
  <c r="G115" i="5"/>
  <c r="G114" i="5"/>
  <c r="G113" i="5"/>
  <c r="G112" i="5"/>
  <c r="G111" i="5"/>
  <c r="G109" i="5"/>
  <c r="G108" i="5"/>
  <c r="G107" i="5"/>
  <c r="G106" i="5"/>
  <c r="G105" i="5"/>
  <c r="G101" i="5"/>
  <c r="G100" i="5"/>
  <c r="G99" i="5"/>
  <c r="G98" i="5"/>
  <c r="G94" i="5"/>
  <c r="G93" i="5"/>
  <c r="G92" i="5"/>
  <c r="G91" i="5"/>
  <c r="G83" i="5"/>
  <c r="G82" i="5"/>
  <c r="G81" i="5"/>
  <c r="G80" i="5"/>
  <c r="G79" i="5"/>
  <c r="G78" i="5"/>
  <c r="G77" i="5"/>
  <c r="G76" i="5"/>
  <c r="G75" i="5"/>
  <c r="G74" i="5"/>
  <c r="G73" i="5"/>
  <c r="G72" i="5"/>
  <c r="G71" i="5"/>
  <c r="G70" i="5"/>
  <c r="G69" i="5"/>
  <c r="G68" i="5"/>
  <c r="G63" i="5"/>
  <c r="G62" i="5"/>
  <c r="G61" i="5"/>
  <c r="G57" i="5"/>
  <c r="G55" i="5"/>
  <c r="G54" i="5"/>
  <c r="G52" i="5"/>
  <c r="G51" i="5"/>
  <c r="G44" i="5"/>
  <c r="G43" i="5"/>
  <c r="G42" i="5"/>
  <c r="G41" i="5"/>
  <c r="G40" i="5"/>
  <c r="G39" i="5"/>
  <c r="G38" i="5"/>
  <c r="G37" i="5"/>
  <c r="G36" i="5"/>
  <c r="G35" i="5"/>
  <c r="G32" i="5"/>
  <c r="G31" i="5"/>
  <c r="G24" i="5"/>
  <c r="G23" i="5"/>
  <c r="G18" i="5"/>
  <c r="G17" i="5"/>
  <c r="G16" i="5"/>
  <c r="G15" i="5"/>
  <c r="G14" i="5"/>
  <c r="G13" i="5"/>
  <c r="G6" i="5"/>
  <c r="K119" i="4"/>
  <c r="K118" i="4"/>
  <c r="K117" i="4"/>
  <c r="K116" i="4"/>
  <c r="K115" i="4"/>
  <c r="K114" i="4"/>
  <c r="K113" i="4"/>
  <c r="K112" i="4"/>
  <c r="K111" i="4"/>
  <c r="K109" i="4"/>
  <c r="K108" i="4"/>
  <c r="K107" i="4"/>
  <c r="K106" i="4"/>
  <c r="K105" i="4"/>
  <c r="K101" i="4"/>
  <c r="K100" i="4"/>
  <c r="K99" i="4"/>
  <c r="K98" i="4"/>
  <c r="K94" i="4"/>
  <c r="K93" i="4"/>
  <c r="K92" i="4"/>
  <c r="K90" i="4"/>
  <c r="K89" i="4"/>
  <c r="K82" i="4"/>
  <c r="K81" i="4"/>
  <c r="K80" i="4"/>
  <c r="K79" i="4"/>
  <c r="K78" i="4"/>
  <c r="K77" i="4"/>
  <c r="K76" i="4"/>
  <c r="K75" i="4"/>
  <c r="K74" i="4"/>
  <c r="K73" i="4"/>
  <c r="K72" i="4"/>
  <c r="K71" i="4"/>
  <c r="K70" i="4"/>
  <c r="K69" i="4"/>
  <c r="K68" i="4"/>
  <c r="K63" i="4"/>
  <c r="K62" i="4"/>
  <c r="K61" i="4"/>
  <c r="K57" i="4"/>
  <c r="K55" i="4"/>
  <c r="K54" i="4"/>
  <c r="K52" i="4"/>
  <c r="K51" i="4"/>
  <c r="K44" i="4"/>
  <c r="K43" i="4"/>
  <c r="K42" i="4"/>
  <c r="K41" i="4"/>
  <c r="K40" i="4"/>
  <c r="K39" i="4"/>
  <c r="K38" i="4"/>
  <c r="K37" i="4"/>
  <c r="K36" i="4"/>
  <c r="K35" i="4"/>
  <c r="K32" i="4"/>
  <c r="K31" i="4"/>
  <c r="K30" i="4"/>
  <c r="K25" i="4"/>
  <c r="K24" i="4"/>
  <c r="K21" i="4"/>
  <c r="K18" i="4"/>
  <c r="K17" i="4"/>
  <c r="K16" i="4"/>
  <c r="K15" i="4"/>
  <c r="K14" i="4"/>
  <c r="K13" i="4"/>
  <c r="K6" i="4"/>
  <c r="G119" i="4"/>
  <c r="G118" i="4"/>
  <c r="G117" i="4"/>
  <c r="G116" i="4"/>
  <c r="G115" i="4"/>
  <c r="G114" i="4"/>
  <c r="G113" i="4"/>
  <c r="G112" i="4"/>
  <c r="G111" i="4"/>
  <c r="G109" i="4"/>
  <c r="G108" i="4"/>
  <c r="G107" i="4"/>
  <c r="G106" i="4"/>
  <c r="G105" i="4"/>
  <c r="G101" i="4"/>
  <c r="G100" i="4"/>
  <c r="G99" i="4"/>
  <c r="G98" i="4"/>
  <c r="G94" i="4"/>
  <c r="G93" i="4"/>
  <c r="G92" i="4"/>
  <c r="G90" i="4"/>
  <c r="G89" i="4"/>
  <c r="G82" i="4"/>
  <c r="G81" i="4"/>
  <c r="G80" i="4"/>
  <c r="G79" i="4"/>
  <c r="G78" i="4"/>
  <c r="G77" i="4"/>
  <c r="G76" i="4"/>
  <c r="G75" i="4"/>
  <c r="G74" i="4"/>
  <c r="G73" i="4"/>
  <c r="G72" i="4"/>
  <c r="G71" i="4"/>
  <c r="G70" i="4"/>
  <c r="G69" i="4"/>
  <c r="G68" i="4"/>
  <c r="G63" i="4"/>
  <c r="G62" i="4"/>
  <c r="G61" i="4"/>
  <c r="G57" i="4"/>
  <c r="G55" i="4"/>
  <c r="G54" i="4"/>
  <c r="G52" i="4"/>
  <c r="G51" i="4"/>
  <c r="G44" i="4"/>
  <c r="G43" i="4"/>
  <c r="G42" i="4"/>
  <c r="G41" i="4"/>
  <c r="G40" i="4"/>
  <c r="G39" i="4"/>
  <c r="G38" i="4"/>
  <c r="G37" i="4"/>
  <c r="G36" i="4"/>
  <c r="G35" i="4"/>
  <c r="G32" i="4"/>
  <c r="G31" i="4"/>
  <c r="G30" i="4"/>
  <c r="G25" i="4"/>
  <c r="G24" i="4"/>
  <c r="G21" i="4"/>
  <c r="G18" i="4"/>
  <c r="G17" i="4"/>
  <c r="G16" i="4"/>
  <c r="G15" i="4"/>
  <c r="G14" i="4"/>
  <c r="G13" i="4"/>
  <c r="G6" i="4"/>
</calcChain>
</file>

<file path=xl/sharedStrings.xml><?xml version="1.0" encoding="utf-8"?>
<sst xmlns="http://schemas.openxmlformats.org/spreadsheetml/2006/main" count="592" uniqueCount="87">
  <si>
    <t>RED SNAPPER</t>
  </si>
  <si>
    <t>Charter</t>
  </si>
  <si>
    <t>Private</t>
  </si>
  <si>
    <t>State</t>
  </si>
  <si>
    <t>FL</t>
  </si>
  <si>
    <t>GA</t>
  </si>
  <si>
    <t>NC</t>
  </si>
  <si>
    <t>SC</t>
  </si>
  <si>
    <t>Year</t>
  </si>
  <si>
    <t>Fish Int</t>
  </si>
  <si>
    <t>Exp Fish</t>
  </si>
  <si>
    <t>Avg Exp Factor</t>
  </si>
  <si>
    <t>Brunswick</t>
  </si>
  <si>
    <t>Carteret</t>
  </si>
  <si>
    <t>Dare</t>
  </si>
  <si>
    <t>New Hanover</t>
  </si>
  <si>
    <t>Pender</t>
  </si>
  <si>
    <t>Beaufort</t>
  </si>
  <si>
    <t>Georgetown</t>
  </si>
  <si>
    <t>Horry</t>
  </si>
  <si>
    <t>Camden</t>
  </si>
  <si>
    <t>Chatham</t>
  </si>
  <si>
    <t>Glynn</t>
  </si>
  <si>
    <t>Brevard</t>
  </si>
  <si>
    <t>Broward</t>
  </si>
  <si>
    <t>Duval</t>
  </si>
  <si>
    <t>Indian River</t>
  </si>
  <si>
    <t>Martin</t>
  </si>
  <si>
    <t>Miami-Dade</t>
  </si>
  <si>
    <t>Monroe</t>
  </si>
  <si>
    <t>Nassau</t>
  </si>
  <si>
    <t>Palm Beach</t>
  </si>
  <si>
    <t>St Johns</t>
  </si>
  <si>
    <t>St Lucie</t>
  </si>
  <si>
    <t>Volusia</t>
  </si>
  <si>
    <t>Hyde</t>
  </si>
  <si>
    <t>Charleston</t>
  </si>
  <si>
    <t>Colleton</t>
  </si>
  <si>
    <t>Flagler</t>
  </si>
  <si>
    <t>Onslow</t>
  </si>
  <si>
    <t>Trips</t>
  </si>
  <si>
    <t>County</t>
  </si>
  <si>
    <t>Liberty</t>
  </si>
  <si>
    <t>There are 3 tabs with data from the MRIP intercept files. Two tabs have data on landed fish (Type A and B1 catch) and one tab has data on discarded fish (Type B2 catch). The "Landings Num" tab has data on landings in numbers of fish while the "Landings lbs" tab has the same data but in lbs of fish. The "Discards Num" tab has data on reported discards in numbers of fish. Discards are not reported in weight, so there is no tab describing discards in lbs.</t>
  </si>
  <si>
    <t xml:space="preserve">"Trips" refers to the number of trips intercepted that either landed (for the landings tabs) or reported discarding (for the discards tab) at least 1 of the species in question in a year/state/county/mode. </t>
  </si>
  <si>
    <t>"Exp Fish" refers to the number/lbs. of fish landed and expanded by the effort expansion factor to get the actual landings estimate (for the landings tabs) or the number of fish reported discarded expanded by the effort expansion factor to get the actual discard estimate (for the discards tab) of the species in question in a year/state/county/mode.</t>
  </si>
  <si>
    <t>"Avg Exp Factor" refers to the average effort expansion factor for the species in question within a year/state/county/mode used to expand both landings and discards from intercepted numbers to total estimates. This is a weighted average considering the number of fish (landings and discards in number) or lbs. of fish (landings in lbs.) expanded by each of the effort expansion factors within a year/state/county/mode.</t>
  </si>
  <si>
    <t>Wave</t>
  </si>
  <si>
    <t>Exp Factor</t>
  </si>
  <si>
    <t>A</t>
  </si>
  <si>
    <t>B</t>
  </si>
  <si>
    <t>Ex. 1: Same num fish int, different exp factors</t>
  </si>
  <si>
    <t>Ex. 2: Same exp factors, different num fish int</t>
  </si>
  <si>
    <t>Here are two simple examples of how the effort expansion factors work with the intercepted fish to get the estimated total landings. In the first example, landings are being estimated for two counties within the same state and the same Wave. They each had the same number of fish intercepted, but there is much higher effort in county A than in county B. ten times more effort, in fact. Therefore, the estimate of catc is ten times higher in county A than in county B. The second example shows what happens when the effort in each county is about the same, but twice as many fish are intercepted in county B as in county A. This results in the estimate of catch being twice as big in county B as in county A. It should be noted that in neither of these examples are factors such as site selection probability, time of day, or proportion of trips intercepted. These are all confounding factors that affect the final estimate of catch in a particular area at any given time.</t>
  </si>
  <si>
    <t>The tables show data for each species by year, state, county, and mode of fishing (Charter and Private).   There are 4 pieces of data shown for each mode under each species. It should be noted that although these data are presented at the county level, data for most, if not all of these species is scarce and highly uncertain even at the state level.</t>
  </si>
  <si>
    <r>
      <rPr>
        <b/>
        <sz val="11"/>
        <color theme="1"/>
        <rFont val="Calibri"/>
        <family val="2"/>
        <scheme val="minor"/>
      </rPr>
      <t>Expansion Factors</t>
    </r>
    <r>
      <rPr>
        <sz val="11"/>
        <color theme="1"/>
        <rFont val="Calibri"/>
        <family val="2"/>
        <scheme val="minor"/>
      </rPr>
      <t>: Since effort expansion facors are being reported here, I will describe how they are calculated and used by MRIP to arrive at estimated landings and discards. The effort expansion factors are used in conjunction with the intercept survey data. Since only a small fraction of fishing trips are actualy intercepted, estimated fishing effort is used to expand those intercepts into catch estimates for each state. Effort estimates are calculated using data collected through the Coastal Household Telephone Survey (CHTS). These data are used to estimate the average number of trips taken by a household within each of the coastal counties for each Wave and Mode. Note that effort is not parsed out by type, such as offshore vs. nearshore or spearfishing vs. hook and line. The CHTS only collects data on what the interviewee considers to be a fishing trip of any kind. This average number of trips per household is then multiplied by the county household population to get the estimated total number of fishing trips that occurred within each coastal county for each Wave and Mode. This estimate of effort is then adjusted to account for people not able to be surveyed at a given site or site cluster and for time of day. Correction factors are also developed for anglers living outside of the coastal counties and those that do not have a landline telephone from the Access Point Angler Intercept Survey (APAIS). This accounts for the differences in expansion factors within counties and Waves. This adjusted effort estimate is the expansion factor used to expand the intercepted catch up to the estimated total catch. The intercept survey is used to calculate the average catch rate of each species at a site or site cluster. It's this average catch rate that is used in conjunction with the effort expansion factor to get the estimated total catch. So, if there is a lot of effort in a given Wave, county, and Mode one year, the effort expansion factor will be very large because there will have been a large amount of trips estimated taken that year within that Wave, county, and Mode. What is reported here in the tables is the average effort expansion factor across the year, county, and Mode weighted by the number or lbs. of fish intercepted for each species within that year, county, and Mode.</t>
    </r>
  </si>
  <si>
    <t>Average effort expansion factors in blue represent those in the lower 5th percentile.</t>
  </si>
  <si>
    <t>Average effort expansion factors in yellow represent those in the upper 95th percentile.</t>
  </si>
  <si>
    <t>The color will fade from blue to green to yellow as the expansion factors increase.</t>
  </si>
  <si>
    <t>Total</t>
  </si>
  <si>
    <t>"Fish Int" refers to the number/lbs. of fish intercepted at the dock that were inspected (Type A) or reported dead (Type B1) (for the landings tabs) or the number of fish reported discarded (for the discards tab) of the species in question in a year/state/county/mode. It should be noted that certain correction factors (explained in the section on Expansion Factors) have already been applied to the Fish Int numbers. This may cause the numbers seen in this workbook to be different than the actual number of fish encountered on a trip. For example, under Snowy Grouper landings some of the lines show 5 trips intercepted with landings but only 4 fish intercepted. The actual number of fish intercepted was 5. In actuality, the number in this workbook is a long decimal number due to the application of the correction factor.</t>
  </si>
  <si>
    <t>These percentiles are relative to the data on each worksheet, across only the years and species considered here.</t>
  </si>
  <si>
    <t>South Atlantic</t>
  </si>
  <si>
    <t>Total Number of Trips Intercepted by MRIP Survey</t>
  </si>
  <si>
    <t>Number of trips and landed fish intercepted (Trips Int, Fish Int), expanded number of fish (Exp) landed, and average expansion factor (Avg Exp Factor) by state, county, and mode from MRIP 2013-2015</t>
  </si>
  <si>
    <t>Number of trips and discared fish intercepted (Trips Int, Fish Int), expanded number of fish (Exp) discarded, and average expansion factor (Avg Exp Factor) by state, county, and mode from MRIP 2013-2015</t>
  </si>
  <si>
    <t>Number of trips, lbs. of landed fish intercepted (Trips Int, Fish Int), expanded lbs. of fish (Exp) landed, and average expansion factor (Avg Exp Factor) by state, county, and mode from MRIP 2013-2015</t>
  </si>
  <si>
    <t>Craven</t>
  </si>
  <si>
    <t>Pamlico</t>
  </si>
  <si>
    <t>Tyrrell</t>
  </si>
  <si>
    <t>Currituck</t>
  </si>
  <si>
    <t>Berkeley</t>
  </si>
  <si>
    <t>Jasper</t>
  </si>
  <si>
    <t>Bryan</t>
  </si>
  <si>
    <t>McIntosh</t>
  </si>
  <si>
    <t>St. Johns</t>
  </si>
  <si>
    <t/>
  </si>
  <si>
    <t>Red Snapper</t>
  </si>
  <si>
    <t>Snapper Grouper</t>
  </si>
  <si>
    <t>SAFMC Species</t>
  </si>
  <si>
    <t>All Species</t>
  </si>
  <si>
    <t>% All Trips Intercepted</t>
  </si>
  <si>
    <t>% RS Trips Intercepted</t>
  </si>
  <si>
    <t>Total Number of Expanded Trips Estimated by MRIP Survey</t>
  </si>
  <si>
    <t>Percent of Total Estimated Trips Intercepted by MRIP Survey</t>
  </si>
  <si>
    <t>Each tab has a long table that has data for Red Snapper. 2013-2015 was chosen as the time period to report on because those are the years that the new APAIS methodology has been in use in the South Atlantic.</t>
  </si>
  <si>
    <t>The final tab, labeled Total Int, has a series of tables looking at the total number of trips intercepted by the MRIP survey, the total expanded number of trips estimated to have occurred, and the percent of those trips that were intercepted by MRIP. The data is broken down into only those trips that landed and/or discarded Red Snapper, trips that landed and/or discarded any species in the Snapper Grouper complex, trips that landed and/or discarded any Council managed species, and all trips encountered byb MRIP.</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</si>
</sst>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rgb="FFFFFF00"/>
        <bgColor indexed="64"/>
      </patternFill>
    </fill>
    <fill>
      <gradientFill>
        <stop position="0">
          <color rgb="FF00B0F0"/>
        </stop>
        <stop position="1">
          <color rgb="FFFFFF00"/>
        </stop>
      </gradientFill>
    </fill>
  </fills>
  <borders count="10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theme="5"/>
      </left>
      <right style="thin">
        <color indexed="64"/>
      </right>
      <top style="thin">
        <color indexed="64"/>
      </top>
      <bottom style="thin">
        <color indexed="64"/>
      </bottom>
      <diagonal/>
    </border>
    <border>
      <left style="thin">
        <color indexed="64"/>
      </left>
      <right style="medium">
        <color theme="5"/>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theme="5"/>
      </left>
      <right style="thin">
        <color indexed="64"/>
      </right>
      <top/>
      <bottom style="thin">
        <color indexed="64"/>
      </bottom>
      <diagonal/>
    </border>
    <border>
      <left style="thin">
        <color indexed="64"/>
      </left>
      <right style="medium">
        <color theme="5"/>
      </right>
      <top/>
      <bottom style="thin">
        <color indexed="64"/>
      </bottom>
      <diagonal/>
    </border>
    <border>
      <left style="medium">
        <color theme="5"/>
      </left>
      <right style="thin">
        <color indexed="64"/>
      </right>
      <top style="thin">
        <color indexed="64"/>
      </top>
      <bottom style="medium">
        <color indexed="64"/>
      </bottom>
      <diagonal/>
    </border>
    <border>
      <left style="medium">
        <color theme="5"/>
      </left>
      <right style="thin">
        <color indexed="64"/>
      </right>
      <top style="thin">
        <color indexed="64"/>
      </top>
      <bottom/>
      <diagonal/>
    </border>
    <border>
      <left style="thin">
        <color indexed="64"/>
      </left>
      <right/>
      <top style="thin">
        <color indexed="64"/>
      </top>
      <bottom/>
      <diagonal/>
    </border>
    <border>
      <left style="medium">
        <color theme="5"/>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theme="5"/>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ck">
        <color theme="4"/>
      </bottom>
      <diagonal/>
    </border>
    <border>
      <left style="thin">
        <color indexed="64"/>
      </left>
      <right style="thin">
        <color indexed="64"/>
      </right>
      <top style="thin">
        <color indexed="64"/>
      </top>
      <bottom style="thick">
        <color theme="4"/>
      </bottom>
      <diagonal/>
    </border>
    <border>
      <left style="thin">
        <color indexed="64"/>
      </left>
      <right style="medium">
        <color indexed="64"/>
      </right>
      <top style="thick">
        <color theme="4"/>
      </top>
      <bottom style="thin">
        <color indexed="64"/>
      </bottom>
      <diagonal/>
    </border>
    <border>
      <left style="thin">
        <color indexed="64"/>
      </left>
      <right style="thin">
        <color indexed="64"/>
      </right>
      <top style="thick">
        <color theme="4"/>
      </top>
      <bottom style="thin">
        <color indexed="64"/>
      </bottom>
      <diagonal/>
    </border>
    <border>
      <left style="thin">
        <color indexed="64"/>
      </left>
      <right style="medium">
        <color theme="5"/>
      </right>
      <top style="thin">
        <color indexed="64"/>
      </top>
      <bottom style="thick">
        <color theme="4"/>
      </bottom>
      <diagonal/>
    </border>
    <border>
      <left style="medium">
        <color theme="5"/>
      </left>
      <right style="thin">
        <color indexed="64"/>
      </right>
      <top style="thick">
        <color theme="4"/>
      </top>
      <bottom style="thin">
        <color indexed="64"/>
      </bottom>
      <diagonal/>
    </border>
    <border>
      <left style="thin">
        <color indexed="64"/>
      </left>
      <right style="medium">
        <color indexed="64"/>
      </right>
      <top style="thin">
        <color indexed="64"/>
      </top>
      <bottom style="thick">
        <color theme="4"/>
      </bottom>
      <diagonal/>
    </border>
    <border>
      <left style="medium">
        <color theme="5"/>
      </left>
      <right style="thin">
        <color indexed="64"/>
      </right>
      <top style="thin">
        <color indexed="64"/>
      </top>
      <bottom style="thick">
        <color theme="4"/>
      </bottom>
      <diagonal/>
    </border>
    <border>
      <left style="thin">
        <color indexed="64"/>
      </left>
      <right/>
      <top style="thin">
        <color indexed="64"/>
      </top>
      <bottom style="thick">
        <color theme="4"/>
      </bottom>
      <diagonal/>
    </border>
    <border>
      <left/>
      <right style="thin">
        <color indexed="64"/>
      </right>
      <top style="thin">
        <color indexed="64"/>
      </top>
      <bottom style="thick">
        <color theme="4"/>
      </bottom>
      <diagonal/>
    </border>
    <border>
      <left style="medium">
        <color indexed="64"/>
      </left>
      <right style="thin">
        <color indexed="64"/>
      </right>
      <top style="thin">
        <color indexed="64"/>
      </top>
      <bottom style="thick">
        <color theme="9"/>
      </bottom>
      <diagonal/>
    </border>
    <border>
      <left style="thin">
        <color indexed="64"/>
      </left>
      <right style="thin">
        <color indexed="64"/>
      </right>
      <top style="thin">
        <color indexed="64"/>
      </top>
      <bottom style="thick">
        <color theme="9"/>
      </bottom>
      <diagonal/>
    </border>
    <border>
      <left style="thin">
        <color indexed="64"/>
      </left>
      <right style="medium">
        <color indexed="64"/>
      </right>
      <top style="thin">
        <color indexed="64"/>
      </top>
      <bottom style="thick">
        <color theme="9"/>
      </bottom>
      <diagonal/>
    </border>
    <border>
      <left/>
      <right style="thin">
        <color indexed="64"/>
      </right>
      <top style="thin">
        <color indexed="64"/>
      </top>
      <bottom style="thick">
        <color theme="9"/>
      </bottom>
      <diagonal/>
    </border>
    <border>
      <left style="thin">
        <color indexed="64"/>
      </left>
      <right style="medium">
        <color theme="5"/>
      </right>
      <top style="thin">
        <color indexed="64"/>
      </top>
      <bottom style="thick">
        <color theme="9"/>
      </bottom>
      <diagonal/>
    </border>
    <border>
      <left style="medium">
        <color theme="5"/>
      </left>
      <right style="thin">
        <color indexed="64"/>
      </right>
      <top style="thin">
        <color indexed="64"/>
      </top>
      <bottom style="thick">
        <color theme="9"/>
      </bottom>
      <diagonal/>
    </border>
    <border>
      <left style="thin">
        <color indexed="64"/>
      </left>
      <right/>
      <top style="thin">
        <color indexed="64"/>
      </top>
      <bottom style="thick">
        <color theme="9"/>
      </bottom>
      <diagonal/>
    </border>
    <border>
      <left style="medium">
        <color indexed="64"/>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medium">
        <color indexed="64"/>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medium">
        <color theme="5"/>
      </left>
      <right style="thin">
        <color indexed="64"/>
      </right>
      <top style="thin">
        <color indexed="64"/>
      </top>
      <bottom style="thick">
        <color rgb="FFFF0000"/>
      </bottom>
      <diagonal/>
    </border>
    <border>
      <left style="thin">
        <color indexed="64"/>
      </left>
      <right style="medium">
        <color theme="5"/>
      </right>
      <top style="thin">
        <color indexed="64"/>
      </top>
      <bottom style="thick">
        <color rgb="FFFF0000"/>
      </bottom>
      <diagonal/>
    </border>
    <border>
      <left style="thin">
        <color indexed="64"/>
      </left>
      <right style="medium">
        <color theme="5"/>
      </right>
      <top style="thin">
        <color indexed="64"/>
      </top>
      <bottom style="medium">
        <color indexed="64"/>
      </bottom>
      <diagonal/>
    </border>
    <border>
      <left style="thin">
        <color indexed="64"/>
      </left>
      <right style="medium">
        <color theme="5"/>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ck">
        <color theme="4"/>
      </bottom>
      <diagonal/>
    </border>
    <border>
      <left style="thin">
        <color indexed="64"/>
      </left>
      <right style="thin">
        <color indexed="64"/>
      </right>
      <top style="thick">
        <color theme="4"/>
      </top>
      <bottom/>
      <diagonal/>
    </border>
    <border>
      <left style="thin">
        <color indexed="64"/>
      </left>
      <right style="thin">
        <color indexed="64"/>
      </right>
      <top/>
      <bottom style="thick">
        <color theme="9"/>
      </bottom>
      <diagonal/>
    </border>
    <border>
      <left style="thin">
        <color indexed="64"/>
      </left>
      <right style="thin">
        <color indexed="64"/>
      </right>
      <top style="thick">
        <color theme="9"/>
      </top>
      <bottom/>
      <diagonal/>
    </border>
    <border>
      <left style="thin">
        <color indexed="64"/>
      </left>
      <right style="thin">
        <color indexed="64"/>
      </right>
      <top/>
      <bottom style="thick">
        <color rgb="FFFF0000"/>
      </bottom>
      <diagonal/>
    </border>
    <border>
      <left style="thin">
        <color indexed="64"/>
      </left>
      <right style="thin">
        <color indexed="64"/>
      </right>
      <top style="thick">
        <color rgb="FFFF0000"/>
      </top>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theme="5"/>
      </right>
      <top/>
      <bottom style="thin">
        <color indexed="64"/>
      </bottom>
      <diagonal/>
    </border>
    <border>
      <left style="medium">
        <color theme="5"/>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medium">
        <color theme="5"/>
      </right>
      <top style="thin">
        <color indexed="64"/>
      </top>
      <bottom/>
      <diagonal/>
    </border>
    <border>
      <left/>
      <right style="thin">
        <color indexed="64"/>
      </right>
      <top style="thin">
        <color indexed="64"/>
      </top>
      <bottom/>
      <diagonal/>
    </border>
    <border>
      <left style="thin">
        <color indexed="64"/>
      </left>
      <right style="medium">
        <color theme="5"/>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theme="5"/>
      </right>
      <top style="medium">
        <color indexed="64"/>
      </top>
      <bottom style="thin">
        <color indexed="64"/>
      </bottom>
      <diagonal/>
    </border>
    <border>
      <left style="medium">
        <color theme="5"/>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184">
    <xf numFmtId="0" fontId="0" fillId="0" borderId="0" xfId="0"/>
    <xf numFmtId="3" fontId="0" fillId="0" borderId="1" xfId="0" applyNumberFormat="1" applyBorder="1" applyAlignment="1">
      <alignment horizontal="center"/>
    </xf>
    <xf numFmtId="3" fontId="0" fillId="0" borderId="5" xfId="0" applyNumberFormat="1" applyBorder="1" applyAlignment="1">
      <alignment horizontal="center"/>
    </xf>
    <xf numFmtId="4" fontId="0" fillId="0" borderId="6" xfId="0" applyNumberFormat="1" applyBorder="1" applyAlignment="1">
      <alignment horizontal="center"/>
    </xf>
    <xf numFmtId="3" fontId="0" fillId="0" borderId="7" xfId="0" applyNumberFormat="1" applyBorder="1" applyAlignment="1">
      <alignment horizontal="center"/>
    </xf>
    <xf numFmtId="3" fontId="0" fillId="0" borderId="8" xfId="0" applyNumberFormat="1" applyBorder="1" applyAlignment="1">
      <alignment horizontal="center"/>
    </xf>
    <xf numFmtId="4" fontId="0" fillId="0" borderId="9" xfId="0" applyNumberForma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3" fontId="0" fillId="0" borderId="2" xfId="0" applyNumberFormat="1" applyBorder="1" applyAlignment="1">
      <alignment horizontal="center"/>
    </xf>
    <xf numFmtId="3" fontId="0" fillId="0" borderId="3" xfId="0" applyNumberFormat="1" applyBorder="1" applyAlignment="1">
      <alignment horizontal="center"/>
    </xf>
    <xf numFmtId="4" fontId="0" fillId="0" borderId="4" xfId="0" applyNumberFormat="1" applyBorder="1" applyAlignment="1">
      <alignment horizontal="center"/>
    </xf>
    <xf numFmtId="0" fontId="0" fillId="0" borderId="1" xfId="0" applyBorder="1" applyAlignment="1">
      <alignment horizontal="center"/>
    </xf>
    <xf numFmtId="3" fontId="0" fillId="0" borderId="14" xfId="0" applyNumberFormat="1" applyBorder="1" applyAlignment="1">
      <alignment horizontal="center"/>
    </xf>
    <xf numFmtId="0" fontId="0" fillId="0" borderId="6" xfId="0" applyBorder="1" applyAlignment="1">
      <alignment horizontal="center"/>
    </xf>
    <xf numFmtId="0" fontId="0" fillId="0" borderId="9" xfId="0" applyBorder="1" applyAlignment="1">
      <alignment horizontal="center"/>
    </xf>
    <xf numFmtId="4" fontId="0" fillId="0" borderId="15" xfId="0" applyNumberFormat="1" applyBorder="1" applyAlignment="1">
      <alignment horizontal="center"/>
    </xf>
    <xf numFmtId="4" fontId="0" fillId="0" borderId="16" xfId="0" applyNumberFormat="1" applyBorder="1" applyAlignment="1">
      <alignment horizontal="center"/>
    </xf>
    <xf numFmtId="3" fontId="0" fillId="0" borderId="17" xfId="0" applyNumberFormat="1" applyBorder="1" applyAlignment="1">
      <alignment horizontal="center"/>
    </xf>
    <xf numFmtId="3" fontId="0" fillId="0" borderId="18" xfId="0" applyNumberFormat="1" applyBorder="1" applyAlignment="1">
      <alignment horizontal="center"/>
    </xf>
    <xf numFmtId="4" fontId="0" fillId="0" borderId="19" xfId="0" applyNumberFormat="1" applyBorder="1" applyAlignment="1">
      <alignment horizontal="center"/>
    </xf>
    <xf numFmtId="3" fontId="0" fillId="0" borderId="23" xfId="0" applyNumberFormat="1" applyBorder="1" applyAlignment="1">
      <alignment horizontal="center"/>
    </xf>
    <xf numFmtId="4" fontId="0" fillId="0" borderId="24" xfId="0" applyNumberFormat="1" applyBorder="1" applyAlignment="1">
      <alignment horizontal="center"/>
    </xf>
    <xf numFmtId="3" fontId="0" fillId="0" borderId="27" xfId="0" applyNumberFormat="1" applyBorder="1" applyAlignment="1">
      <alignment horizontal="center"/>
    </xf>
    <xf numFmtId="3" fontId="0" fillId="0" borderId="28" xfId="0" applyNumberFormat="1" applyBorder="1" applyAlignment="1">
      <alignment horizontal="center"/>
    </xf>
    <xf numFmtId="3" fontId="0" fillId="0" borderId="25" xfId="0" applyNumberFormat="1" applyBorder="1" applyAlignment="1">
      <alignment horizontal="center"/>
    </xf>
    <xf numFmtId="3" fontId="0" fillId="0" borderId="13" xfId="0" applyNumberFormat="1" applyBorder="1" applyAlignment="1">
      <alignment horizontal="center"/>
    </xf>
    <xf numFmtId="4" fontId="1" fillId="0" borderId="29" xfId="0" applyNumberFormat="1" applyFont="1" applyBorder="1" applyAlignment="1">
      <alignment horizontal="center"/>
    </xf>
    <xf numFmtId="0" fontId="1" fillId="0" borderId="30" xfId="0" applyFont="1" applyBorder="1" applyAlignment="1">
      <alignment horizontal="center"/>
    </xf>
    <xf numFmtId="0" fontId="1" fillId="0" borderId="31" xfId="0" applyFont="1" applyBorder="1" applyAlignment="1">
      <alignment horizontal="center"/>
    </xf>
    <xf numFmtId="0" fontId="1" fillId="0" borderId="32" xfId="0" applyFont="1" applyBorder="1" applyAlignment="1">
      <alignment horizontal="center"/>
    </xf>
    <xf numFmtId="0" fontId="0" fillId="0" borderId="4" xfId="0" applyBorder="1" applyAlignment="1">
      <alignment horizontal="center"/>
    </xf>
    <xf numFmtId="4" fontId="0" fillId="0" borderId="20" xfId="0" applyNumberFormat="1" applyBorder="1" applyAlignment="1">
      <alignment horizontal="center"/>
    </xf>
    <xf numFmtId="3" fontId="0" fillId="0" borderId="33" xfId="0" applyNumberFormat="1" applyBorder="1" applyAlignment="1">
      <alignment horizontal="center"/>
    </xf>
    <xf numFmtId="0" fontId="0" fillId="0" borderId="24" xfId="0" applyBorder="1" applyAlignment="1">
      <alignment horizontal="center"/>
    </xf>
    <xf numFmtId="3" fontId="0" fillId="0" borderId="34" xfId="0" applyNumberFormat="1" applyBorder="1" applyAlignment="1">
      <alignment horizontal="center"/>
    </xf>
    <xf numFmtId="4" fontId="0" fillId="0" borderId="35" xfId="0" applyNumberFormat="1" applyBorder="1" applyAlignment="1">
      <alignment horizontal="center"/>
    </xf>
    <xf numFmtId="0" fontId="0" fillId="0" borderId="12" xfId="0" applyBorder="1" applyAlignment="1">
      <alignment horizontal="center"/>
    </xf>
    <xf numFmtId="0" fontId="0" fillId="0" borderId="38" xfId="0" applyBorder="1" applyAlignment="1">
      <alignment horizontal="center"/>
    </xf>
    <xf numFmtId="3" fontId="0" fillId="0" borderId="36" xfId="0" applyNumberFormat="1" applyBorder="1" applyAlignment="1">
      <alignment horizontal="center"/>
    </xf>
    <xf numFmtId="3" fontId="0" fillId="0" borderId="37" xfId="0" applyNumberFormat="1" applyBorder="1" applyAlignment="1">
      <alignment horizontal="center"/>
    </xf>
    <xf numFmtId="3" fontId="0" fillId="0" borderId="11" xfId="0" applyNumberFormat="1" applyBorder="1" applyAlignment="1">
      <alignment horizontal="center"/>
    </xf>
    <xf numFmtId="3" fontId="0" fillId="0" borderId="39" xfId="0" applyNumberFormat="1" applyBorder="1" applyAlignment="1">
      <alignment horizontal="center"/>
    </xf>
    <xf numFmtId="4" fontId="0" fillId="0" borderId="40" xfId="0" applyNumberFormat="1" applyBorder="1" applyAlignment="1">
      <alignment horizontal="center"/>
    </xf>
    <xf numFmtId="3" fontId="0" fillId="0" borderId="41" xfId="0" applyNumberFormat="1" applyBorder="1" applyAlignment="1">
      <alignment horizontal="center"/>
    </xf>
    <xf numFmtId="4" fontId="0" fillId="0" borderId="42" xfId="0" applyNumberFormat="1" applyBorder="1" applyAlignment="1">
      <alignment horizontal="center"/>
    </xf>
    <xf numFmtId="3" fontId="0" fillId="0" borderId="43" xfId="0" applyNumberFormat="1" applyBorder="1" applyAlignment="1">
      <alignment horizontal="center"/>
    </xf>
    <xf numFmtId="0" fontId="0" fillId="0" borderId="42" xfId="0" applyBorder="1" applyAlignment="1">
      <alignment horizontal="center"/>
    </xf>
    <xf numFmtId="4" fontId="0" fillId="0" borderId="44" xfId="0" applyNumberFormat="1" applyBorder="1" applyAlignment="1">
      <alignment horizontal="center"/>
    </xf>
    <xf numFmtId="0" fontId="0" fillId="0" borderId="32" xfId="0" applyBorder="1" applyAlignment="1">
      <alignment horizontal="center"/>
    </xf>
    <xf numFmtId="3" fontId="0" fillId="0" borderId="21" xfId="0" applyNumberFormat="1" applyBorder="1" applyAlignment="1">
      <alignment horizontal="center"/>
    </xf>
    <xf numFmtId="3" fontId="0" fillId="0" borderId="45" xfId="0" applyNumberFormat="1" applyBorder="1" applyAlignment="1">
      <alignment horizontal="center"/>
    </xf>
    <xf numFmtId="3" fontId="0" fillId="0" borderId="22" xfId="0" applyNumberFormat="1" applyBorder="1" applyAlignment="1">
      <alignment horizontal="center"/>
    </xf>
    <xf numFmtId="0" fontId="0" fillId="0" borderId="48" xfId="0" applyBorder="1" applyAlignment="1">
      <alignment horizontal="center"/>
    </xf>
    <xf numFmtId="3" fontId="0" fillId="0" borderId="49" xfId="0" applyNumberFormat="1" applyBorder="1" applyAlignment="1">
      <alignment horizontal="center"/>
    </xf>
    <xf numFmtId="3" fontId="0" fillId="0" borderId="47" xfId="0" applyNumberFormat="1" applyBorder="1" applyAlignment="1">
      <alignment horizontal="center"/>
    </xf>
    <xf numFmtId="4" fontId="0" fillId="0" borderId="50" xfId="0" applyNumberFormat="1" applyBorder="1" applyAlignment="1">
      <alignment horizontal="center"/>
    </xf>
    <xf numFmtId="3" fontId="0" fillId="0" borderId="51" xfId="0" applyNumberFormat="1" applyBorder="1" applyAlignment="1">
      <alignment horizontal="center"/>
    </xf>
    <xf numFmtId="4" fontId="0" fillId="0" borderId="48" xfId="0" applyNumberFormat="1" applyBorder="1" applyAlignment="1">
      <alignment horizontal="center"/>
    </xf>
    <xf numFmtId="3" fontId="0" fillId="0" borderId="46" xfId="0" applyNumberFormat="1" applyBorder="1" applyAlignment="1">
      <alignment horizontal="center"/>
    </xf>
    <xf numFmtId="4" fontId="0" fillId="0" borderId="52" xfId="0" applyNumberFormat="1" applyBorder="1" applyAlignment="1">
      <alignment horizontal="center"/>
    </xf>
    <xf numFmtId="0" fontId="0" fillId="0" borderId="55" xfId="0" applyBorder="1" applyAlignment="1">
      <alignment horizontal="center"/>
    </xf>
    <xf numFmtId="3" fontId="0" fillId="0" borderId="56" xfId="0" applyNumberFormat="1" applyBorder="1" applyAlignment="1">
      <alignment horizontal="center"/>
    </xf>
    <xf numFmtId="3" fontId="0" fillId="0" borderId="54" xfId="0" applyNumberFormat="1" applyBorder="1" applyAlignment="1">
      <alignment horizontal="center"/>
    </xf>
    <xf numFmtId="4" fontId="0" fillId="0" borderId="57" xfId="0" applyNumberFormat="1" applyBorder="1" applyAlignment="1">
      <alignment horizontal="center"/>
    </xf>
    <xf numFmtId="3" fontId="0" fillId="0" borderId="58" xfId="0" applyNumberFormat="1" applyBorder="1" applyAlignment="1">
      <alignment horizontal="center"/>
    </xf>
    <xf numFmtId="4" fontId="0" fillId="0" borderId="55" xfId="0" applyNumberFormat="1" applyBorder="1" applyAlignment="1">
      <alignment horizontal="center"/>
    </xf>
    <xf numFmtId="3" fontId="0" fillId="0" borderId="53" xfId="0" applyNumberFormat="1" applyBorder="1" applyAlignment="1">
      <alignment horizontal="center"/>
    </xf>
    <xf numFmtId="4" fontId="0" fillId="0" borderId="59" xfId="0" applyNumberFormat="1" applyBorder="1" applyAlignment="1">
      <alignment horizontal="center"/>
    </xf>
    <xf numFmtId="4" fontId="0" fillId="0" borderId="60" xfId="0" applyNumberFormat="1" applyBorder="1" applyAlignment="1">
      <alignment horizontal="center"/>
    </xf>
    <xf numFmtId="4" fontId="0" fillId="0" borderId="26" xfId="0" applyNumberFormat="1" applyBorder="1" applyAlignment="1">
      <alignment horizontal="center"/>
    </xf>
    <xf numFmtId="4" fontId="0" fillId="0" borderId="61" xfId="0" applyNumberFormat="1" applyBorder="1" applyAlignment="1">
      <alignment horizontal="center"/>
    </xf>
    <xf numFmtId="0" fontId="1" fillId="0" borderId="1" xfId="0" applyFont="1" applyBorder="1" applyAlignment="1">
      <alignment horizontal="center"/>
    </xf>
    <xf numFmtId="0" fontId="1" fillId="0" borderId="73" xfId="0" applyFont="1" applyBorder="1" applyAlignment="1">
      <alignment horizontal="center"/>
    </xf>
    <xf numFmtId="3" fontId="0" fillId="0" borderId="6" xfId="0" applyNumberFormat="1" applyBorder="1" applyAlignment="1">
      <alignment horizontal="center"/>
    </xf>
    <xf numFmtId="3" fontId="0" fillId="0" borderId="9" xfId="0" applyNumberFormat="1" applyBorder="1" applyAlignment="1">
      <alignment horizontal="center"/>
    </xf>
    <xf numFmtId="0" fontId="1" fillId="0" borderId="77" xfId="0" applyFont="1" applyBorder="1" applyAlignment="1">
      <alignment horizontal="center"/>
    </xf>
    <xf numFmtId="0" fontId="1" fillId="0" borderId="78" xfId="0" applyFont="1" applyBorder="1" applyAlignment="1">
      <alignment horizontal="center"/>
    </xf>
    <xf numFmtId="0" fontId="1" fillId="0" borderId="79" xfId="0" applyFont="1" applyBorder="1" applyAlignment="1">
      <alignment horizontal="center"/>
    </xf>
    <xf numFmtId="3" fontId="0" fillId="0" borderId="4" xfId="0" applyNumberFormat="1" applyBorder="1" applyAlignment="1">
      <alignment horizontal="center"/>
    </xf>
    <xf numFmtId="3" fontId="0" fillId="0" borderId="24" xfId="0" applyNumberForma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3" fontId="0" fillId="0" borderId="42" xfId="0" applyNumberFormat="1" applyBorder="1" applyAlignment="1">
      <alignment horizontal="center"/>
    </xf>
    <xf numFmtId="3" fontId="0" fillId="0" borderId="48" xfId="0" applyNumberFormat="1" applyBorder="1" applyAlignment="1">
      <alignment horizontal="center"/>
    </xf>
    <xf numFmtId="3" fontId="0" fillId="0" borderId="55" xfId="0" applyNumberFormat="1" applyBorder="1" applyAlignment="1">
      <alignment horizontal="center"/>
    </xf>
    <xf numFmtId="0" fontId="0" fillId="0" borderId="13" xfId="0" applyBorder="1"/>
    <xf numFmtId="3" fontId="0" fillId="0" borderId="10" xfId="0" applyNumberFormat="1" applyBorder="1" applyAlignment="1">
      <alignment horizontal="center"/>
    </xf>
    <xf numFmtId="4" fontId="0" fillId="0" borderId="92" xfId="0" applyNumberFormat="1" applyBorder="1" applyAlignment="1">
      <alignment horizontal="center"/>
    </xf>
    <xf numFmtId="3" fontId="0" fillId="0" borderId="93" xfId="0" applyNumberFormat="1" applyBorder="1" applyAlignment="1">
      <alignment horizontal="center"/>
    </xf>
    <xf numFmtId="3" fontId="0" fillId="0" borderId="12" xfId="0" applyNumberFormat="1" applyBorder="1" applyAlignment="1">
      <alignment horizontal="center"/>
    </xf>
    <xf numFmtId="3" fontId="0" fillId="0" borderId="63" xfId="0" applyNumberFormat="1" applyBorder="1" applyAlignment="1">
      <alignment horizontal="center"/>
    </xf>
    <xf numFmtId="3" fontId="0" fillId="0" borderId="31" xfId="0" applyNumberFormat="1" applyBorder="1" applyAlignment="1">
      <alignment horizontal="center"/>
    </xf>
    <xf numFmtId="4" fontId="0" fillId="0" borderId="94" xfId="0" applyNumberFormat="1" applyBorder="1" applyAlignment="1">
      <alignment horizontal="center"/>
    </xf>
    <xf numFmtId="3" fontId="0" fillId="0" borderId="91" xfId="0" applyNumberFormat="1" applyBorder="1" applyAlignment="1">
      <alignment horizontal="center"/>
    </xf>
    <xf numFmtId="3" fontId="0" fillId="0" borderId="32" xfId="0" applyNumberFormat="1" applyBorder="1" applyAlignment="1">
      <alignment horizontal="center"/>
    </xf>
    <xf numFmtId="4" fontId="0" fillId="0" borderId="29" xfId="0" applyNumberFormat="1" applyBorder="1" applyAlignment="1">
      <alignment horizontal="center"/>
    </xf>
    <xf numFmtId="4" fontId="0" fillId="0" borderId="73" xfId="0" applyNumberFormat="1" applyBorder="1" applyAlignment="1">
      <alignment horizontal="center"/>
    </xf>
    <xf numFmtId="0" fontId="0" fillId="0" borderId="0" xfId="0" applyBorder="1"/>
    <xf numFmtId="0" fontId="1" fillId="0" borderId="12" xfId="0" applyFont="1" applyBorder="1" applyAlignment="1">
      <alignment horizontal="center"/>
    </xf>
    <xf numFmtId="3" fontId="0" fillId="0" borderId="30" xfId="0" applyNumberFormat="1" applyBorder="1" applyAlignment="1">
      <alignment horizontal="center"/>
    </xf>
    <xf numFmtId="0" fontId="0" fillId="0" borderId="101" xfId="0" applyBorder="1" applyAlignment="1">
      <alignment horizontal="center"/>
    </xf>
    <xf numFmtId="0" fontId="0" fillId="0" borderId="102" xfId="0" applyBorder="1" applyAlignment="1">
      <alignment horizontal="center"/>
    </xf>
    <xf numFmtId="0" fontId="0" fillId="0" borderId="103" xfId="0" applyBorder="1" applyAlignment="1">
      <alignment horizontal="center"/>
    </xf>
    <xf numFmtId="10" fontId="0" fillId="0" borderId="2" xfId="0" applyNumberFormat="1" applyBorder="1" applyAlignment="1">
      <alignment horizontal="center"/>
    </xf>
    <xf numFmtId="10" fontId="0" fillId="0" borderId="3" xfId="0" applyNumberFormat="1" applyBorder="1" applyAlignment="1">
      <alignment horizontal="center"/>
    </xf>
    <xf numFmtId="10" fontId="0" fillId="0" borderId="4" xfId="0" applyNumberFormat="1" applyBorder="1" applyAlignment="1">
      <alignment horizontal="center"/>
    </xf>
    <xf numFmtId="10" fontId="0" fillId="0" borderId="5" xfId="0" applyNumberFormat="1" applyBorder="1" applyAlignment="1">
      <alignment horizontal="center"/>
    </xf>
    <xf numFmtId="10" fontId="0" fillId="0" borderId="1" xfId="0" applyNumberFormat="1" applyBorder="1" applyAlignment="1">
      <alignment horizontal="center"/>
    </xf>
    <xf numFmtId="10" fontId="0" fillId="0" borderId="6" xfId="0" applyNumberFormat="1" applyBorder="1" applyAlignment="1">
      <alignment horizontal="center"/>
    </xf>
    <xf numFmtId="10" fontId="0" fillId="0" borderId="7" xfId="0" applyNumberFormat="1" applyBorder="1" applyAlignment="1">
      <alignment horizontal="center"/>
    </xf>
    <xf numFmtId="10" fontId="0" fillId="0" borderId="8" xfId="0" applyNumberFormat="1" applyBorder="1" applyAlignment="1">
      <alignment horizontal="center"/>
    </xf>
    <xf numFmtId="10" fontId="0" fillId="0" borderId="9" xfId="0" applyNumberFormat="1" applyBorder="1" applyAlignment="1">
      <alignment horizontal="center"/>
    </xf>
    <xf numFmtId="0" fontId="0" fillId="0" borderId="0" xfId="0" applyBorder="1" applyAlignment="1">
      <alignment horizontal="center" vertical="center" wrapText="1"/>
    </xf>
    <xf numFmtId="0" fontId="0" fillId="0" borderId="0" xfId="0" applyBorder="1" applyAlignment="1">
      <alignment horizontal="center"/>
    </xf>
    <xf numFmtId="3" fontId="0" fillId="0" borderId="0" xfId="0" applyNumberFormat="1" applyBorder="1" applyAlignment="1">
      <alignment horizontal="center"/>
    </xf>
    <xf numFmtId="10" fontId="0" fillId="0" borderId="0" xfId="0" applyNumberFormat="1" applyBorder="1" applyAlignment="1">
      <alignment horizontal="center"/>
    </xf>
    <xf numFmtId="0" fontId="1" fillId="0" borderId="0" xfId="0" applyFont="1" applyBorder="1" applyAlignment="1"/>
    <xf numFmtId="0" fontId="0" fillId="0" borderId="0" xfId="0" applyBorder="1" applyAlignment="1">
      <alignment vertical="top"/>
    </xf>
    <xf numFmtId="0" fontId="0" fillId="0" borderId="1" xfId="0" applyBorder="1" applyAlignment="1">
      <alignment horizontal="left" vertical="top" wrapText="1"/>
    </xf>
    <xf numFmtId="0" fontId="1" fillId="0" borderId="1" xfId="0" applyFont="1" applyBorder="1" applyAlignment="1">
      <alignment horizontal="center"/>
    </xf>
    <xf numFmtId="0" fontId="0" fillId="4" borderId="1" xfId="0" applyFill="1" applyBorder="1" applyAlignment="1">
      <alignment horizontal="left"/>
    </xf>
    <xf numFmtId="0" fontId="0" fillId="2" borderId="1" xfId="0" applyFill="1" applyBorder="1" applyAlignment="1">
      <alignment horizontal="left"/>
    </xf>
    <xf numFmtId="0" fontId="0" fillId="3" borderId="1" xfId="0" applyFill="1" applyBorder="1" applyAlignment="1">
      <alignment horizontal="left"/>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31"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74" xfId="0" applyFont="1" applyBorder="1" applyAlignment="1">
      <alignment horizontal="center"/>
    </xf>
    <xf numFmtId="0" fontId="1" fillId="0" borderId="75" xfId="0" applyFont="1" applyBorder="1" applyAlignment="1">
      <alignment horizontal="center"/>
    </xf>
    <xf numFmtId="0" fontId="1" fillId="0" borderId="82" xfId="0" applyFont="1" applyBorder="1" applyAlignment="1">
      <alignment horizontal="center"/>
    </xf>
    <xf numFmtId="0" fontId="1" fillId="0" borderId="83" xfId="0" applyFont="1" applyBorder="1" applyAlignment="1">
      <alignment horizontal="center"/>
    </xf>
    <xf numFmtId="0" fontId="1" fillId="0" borderId="81" xfId="0" applyFont="1" applyBorder="1" applyAlignment="1">
      <alignment horizontal="center" wrapText="1"/>
    </xf>
    <xf numFmtId="0" fontId="1" fillId="0" borderId="82" xfId="0" applyFont="1" applyBorder="1" applyAlignment="1">
      <alignment horizontal="center" wrapText="1"/>
    </xf>
    <xf numFmtId="0" fontId="1" fillId="0" borderId="83" xfId="0" applyFont="1" applyBorder="1" applyAlignment="1">
      <alignment horizontal="center" wrapText="1"/>
    </xf>
    <xf numFmtId="0" fontId="1" fillId="0" borderId="84" xfId="0" applyFont="1" applyBorder="1" applyAlignment="1">
      <alignment horizontal="center" wrapText="1"/>
    </xf>
    <xf numFmtId="0" fontId="1" fillId="0" borderId="80" xfId="0" applyFont="1" applyBorder="1" applyAlignment="1">
      <alignment horizontal="center" wrapText="1"/>
    </xf>
    <xf numFmtId="0" fontId="1" fillId="0" borderId="85" xfId="0" applyFont="1" applyBorder="1" applyAlignment="1">
      <alignment horizontal="center" wrapText="1"/>
    </xf>
    <xf numFmtId="0" fontId="1" fillId="0" borderId="34"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23"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24"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95" xfId="0" applyFont="1" applyBorder="1" applyAlignment="1">
      <alignment horizontal="center"/>
    </xf>
    <xf numFmtId="0" fontId="1" fillId="0" borderId="96" xfId="0" applyFont="1" applyBorder="1" applyAlignment="1">
      <alignment horizontal="center"/>
    </xf>
    <xf numFmtId="0" fontId="1" fillId="0" borderId="97" xfId="0" applyFont="1" applyBorder="1" applyAlignment="1">
      <alignment horizontal="center"/>
    </xf>
    <xf numFmtId="0" fontId="1" fillId="0" borderId="98" xfId="0" applyFont="1" applyBorder="1" applyAlignment="1">
      <alignment horizontal="center"/>
    </xf>
    <xf numFmtId="0" fontId="1" fillId="0" borderId="76" xfId="0" applyFont="1" applyBorder="1" applyAlignment="1">
      <alignment horizontal="center"/>
    </xf>
    <xf numFmtId="0" fontId="1" fillId="0" borderId="86" xfId="0" applyFont="1" applyBorder="1" applyAlignment="1">
      <alignment horizontal="center"/>
    </xf>
    <xf numFmtId="0" fontId="1" fillId="0" borderId="87" xfId="0" applyFont="1" applyBorder="1" applyAlignment="1">
      <alignment horizontal="center"/>
    </xf>
    <xf numFmtId="0" fontId="1" fillId="0" borderId="88" xfId="0" applyFont="1" applyBorder="1" applyAlignment="1">
      <alignment horizontal="center"/>
    </xf>
    <xf numFmtId="0" fontId="1" fillId="0" borderId="89" xfId="0" applyFont="1" applyBorder="1" applyAlignment="1">
      <alignment horizontal="center"/>
    </xf>
    <xf numFmtId="0" fontId="1" fillId="0" borderId="90" xfId="0" applyFont="1" applyBorder="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1" xfId="0" applyBorder="1" applyAlignment="1">
      <alignment horizontal="center" vertical="center" wrapText="1"/>
    </xf>
    <xf numFmtId="0" fontId="0" fillId="0" borderId="102" xfId="0" applyBorder="1" applyAlignment="1">
      <alignment horizontal="center" vertical="center" wrapText="1"/>
    </xf>
    <xf numFmtId="0" fontId="0" fillId="0" borderId="103" xfId="0" applyBorder="1" applyAlignment="1">
      <alignment horizontal="center" vertical="center" wrapText="1"/>
    </xf>
    <xf numFmtId="0" fontId="1" fillId="0" borderId="84" xfId="0" applyFont="1" applyBorder="1" applyAlignment="1">
      <alignment horizontal="center"/>
    </xf>
    <xf numFmtId="0" fontId="1" fillId="0" borderId="80" xfId="0" applyFont="1" applyBorder="1" applyAlignment="1">
      <alignment horizontal="center"/>
    </xf>
    <xf numFmtId="0" fontId="1" fillId="0" borderId="85" xfId="0" applyFont="1" applyBorder="1" applyAlignment="1">
      <alignment horizontal="center"/>
    </xf>
    <xf numFmtId="0" fontId="1" fillId="0" borderId="99" xfId="0" applyFont="1" applyBorder="1" applyAlignment="1">
      <alignment horizontal="center" vertical="center"/>
    </xf>
    <xf numFmtId="0" fontId="1" fillId="0" borderId="100" xfId="0" applyFont="1" applyBorder="1" applyAlignment="1">
      <alignment horizontal="center" vertical="center"/>
    </xf>
    <xf numFmtId="0" fontId="1" fillId="0" borderId="104" xfId="0" applyFont="1" applyBorder="1" applyAlignment="1">
      <alignment horizontal="center" vertical="center"/>
    </xf>
  </cellXfs>
  <cellStyles count="1">
    <cellStyle name="Normal" xfId="0" builtinId="0"/>
  </cellStyles>
  <dxfs count="1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tabSelected="1" workbookViewId="0">
      <selection activeCell="B59" sqref="B59"/>
    </sheetView>
  </sheetViews>
  <sheetFormatPr defaultRowHeight="14.4" x14ac:dyDescent="0.3"/>
  <cols>
    <col min="8" max="8" width="9.5546875" customWidth="1"/>
    <col min="13" max="13" width="9.6640625" bestFit="1" customWidth="1"/>
  </cols>
  <sheetData>
    <row r="1" spans="1:17" ht="14.4" customHeight="1" x14ac:dyDescent="0.3">
      <c r="A1" s="120" t="s">
        <v>43</v>
      </c>
      <c r="B1" s="120"/>
      <c r="C1" s="120"/>
      <c r="D1" s="120"/>
      <c r="E1" s="120"/>
      <c r="F1" s="120"/>
      <c r="G1" s="120"/>
      <c r="H1" s="120"/>
      <c r="J1" s="120" t="s">
        <v>55</v>
      </c>
      <c r="K1" s="120"/>
      <c r="L1" s="120"/>
      <c r="M1" s="120"/>
      <c r="N1" s="120"/>
      <c r="O1" s="120"/>
      <c r="P1" s="120"/>
      <c r="Q1" s="120"/>
    </row>
    <row r="2" spans="1:17" x14ac:dyDescent="0.3">
      <c r="A2" s="120"/>
      <c r="B2" s="120"/>
      <c r="C2" s="120"/>
      <c r="D2" s="120"/>
      <c r="E2" s="120"/>
      <c r="F2" s="120"/>
      <c r="G2" s="120"/>
      <c r="H2" s="120"/>
      <c r="J2" s="120"/>
      <c r="K2" s="120"/>
      <c r="L2" s="120"/>
      <c r="M2" s="120"/>
      <c r="N2" s="120"/>
      <c r="O2" s="120"/>
      <c r="P2" s="120"/>
      <c r="Q2" s="120"/>
    </row>
    <row r="3" spans="1:17" x14ac:dyDescent="0.3">
      <c r="A3" s="120"/>
      <c r="B3" s="120"/>
      <c r="C3" s="120"/>
      <c r="D3" s="120"/>
      <c r="E3" s="120"/>
      <c r="F3" s="120"/>
      <c r="G3" s="120"/>
      <c r="H3" s="120"/>
      <c r="J3" s="120"/>
      <c r="K3" s="120"/>
      <c r="L3" s="120"/>
      <c r="M3" s="120"/>
      <c r="N3" s="120"/>
      <c r="O3" s="120"/>
      <c r="P3" s="120"/>
      <c r="Q3" s="120"/>
    </row>
    <row r="4" spans="1:17" x14ac:dyDescent="0.3">
      <c r="A4" s="120"/>
      <c r="B4" s="120"/>
      <c r="C4" s="120"/>
      <c r="D4" s="120"/>
      <c r="E4" s="120"/>
      <c r="F4" s="120"/>
      <c r="G4" s="120"/>
      <c r="H4" s="120"/>
      <c r="J4" s="120"/>
      <c r="K4" s="120"/>
      <c r="L4" s="120"/>
      <c r="M4" s="120"/>
      <c r="N4" s="120"/>
      <c r="O4" s="120"/>
      <c r="P4" s="120"/>
      <c r="Q4" s="120"/>
    </row>
    <row r="5" spans="1:17" x14ac:dyDescent="0.3">
      <c r="A5" s="120"/>
      <c r="B5" s="120"/>
      <c r="C5" s="120"/>
      <c r="D5" s="120"/>
      <c r="E5" s="120"/>
      <c r="F5" s="120"/>
      <c r="G5" s="120"/>
      <c r="H5" s="120"/>
      <c r="J5" s="120"/>
      <c r="K5" s="120"/>
      <c r="L5" s="120"/>
      <c r="M5" s="120"/>
      <c r="N5" s="120"/>
      <c r="O5" s="120"/>
      <c r="P5" s="120"/>
      <c r="Q5" s="120"/>
    </row>
    <row r="6" spans="1:17" x14ac:dyDescent="0.3">
      <c r="A6" s="120"/>
      <c r="B6" s="120"/>
      <c r="C6" s="120"/>
      <c r="D6" s="120"/>
      <c r="E6" s="120"/>
      <c r="F6" s="120"/>
      <c r="G6" s="120"/>
      <c r="H6" s="120"/>
      <c r="J6" s="120"/>
      <c r="K6" s="120"/>
      <c r="L6" s="120"/>
      <c r="M6" s="120"/>
      <c r="N6" s="120"/>
      <c r="O6" s="120"/>
      <c r="P6" s="120"/>
      <c r="Q6" s="120"/>
    </row>
    <row r="7" spans="1:17" x14ac:dyDescent="0.3">
      <c r="A7" s="120"/>
      <c r="B7" s="120"/>
      <c r="C7" s="120"/>
      <c r="D7" s="120"/>
      <c r="E7" s="120"/>
      <c r="F7" s="120"/>
      <c r="G7" s="120"/>
      <c r="H7" s="120"/>
      <c r="J7" s="120"/>
      <c r="K7" s="120"/>
      <c r="L7" s="120"/>
      <c r="M7" s="120"/>
      <c r="N7" s="120"/>
      <c r="O7" s="120"/>
      <c r="P7" s="120"/>
      <c r="Q7" s="120"/>
    </row>
    <row r="8" spans="1:17" x14ac:dyDescent="0.3">
      <c r="J8" s="120"/>
      <c r="K8" s="120"/>
      <c r="L8" s="120"/>
      <c r="M8" s="120"/>
      <c r="N8" s="120"/>
      <c r="O8" s="120"/>
      <c r="P8" s="120"/>
      <c r="Q8" s="120"/>
    </row>
    <row r="9" spans="1:17" x14ac:dyDescent="0.3">
      <c r="A9" s="120" t="s">
        <v>85</v>
      </c>
      <c r="B9" s="120"/>
      <c r="C9" s="120"/>
      <c r="D9" s="120"/>
      <c r="E9" s="120"/>
      <c r="F9" s="120"/>
      <c r="G9" s="120"/>
      <c r="H9" s="120"/>
      <c r="J9" s="120"/>
      <c r="K9" s="120"/>
      <c r="L9" s="120"/>
      <c r="M9" s="120"/>
      <c r="N9" s="120"/>
      <c r="O9" s="120"/>
      <c r="P9" s="120"/>
      <c r="Q9" s="120"/>
    </row>
    <row r="10" spans="1:17" x14ac:dyDescent="0.3">
      <c r="A10" s="120"/>
      <c r="B10" s="120"/>
      <c r="C10" s="120"/>
      <c r="D10" s="120"/>
      <c r="E10" s="120"/>
      <c r="F10" s="120"/>
      <c r="G10" s="120"/>
      <c r="H10" s="120"/>
      <c r="J10" s="120"/>
      <c r="K10" s="120"/>
      <c r="L10" s="120"/>
      <c r="M10" s="120"/>
      <c r="N10" s="120"/>
      <c r="O10" s="120"/>
      <c r="P10" s="120"/>
      <c r="Q10" s="120"/>
    </row>
    <row r="11" spans="1:17" x14ac:dyDescent="0.3">
      <c r="A11" s="120"/>
      <c r="B11" s="120"/>
      <c r="C11" s="120"/>
      <c r="D11" s="120"/>
      <c r="E11" s="120"/>
      <c r="F11" s="120"/>
      <c r="G11" s="120"/>
      <c r="H11" s="120"/>
      <c r="J11" s="120"/>
      <c r="K11" s="120"/>
      <c r="L11" s="120"/>
      <c r="M11" s="120"/>
      <c r="N11" s="120"/>
      <c r="O11" s="120"/>
      <c r="P11" s="120"/>
      <c r="Q11" s="120"/>
    </row>
    <row r="12" spans="1:17" x14ac:dyDescent="0.3">
      <c r="A12" s="120"/>
      <c r="B12" s="120"/>
      <c r="C12" s="120"/>
      <c r="D12" s="120"/>
      <c r="E12" s="120"/>
      <c r="F12" s="120"/>
      <c r="G12" s="120"/>
      <c r="H12" s="120"/>
      <c r="J12" s="120"/>
      <c r="K12" s="120"/>
      <c r="L12" s="120"/>
      <c r="M12" s="120"/>
      <c r="N12" s="120"/>
      <c r="O12" s="120"/>
      <c r="P12" s="120"/>
      <c r="Q12" s="120"/>
    </row>
    <row r="13" spans="1:17" x14ac:dyDescent="0.3">
      <c r="A13" s="119"/>
      <c r="B13" s="119"/>
      <c r="C13" s="119"/>
      <c r="D13" s="119"/>
      <c r="E13" s="119"/>
      <c r="F13" s="119"/>
      <c r="G13" s="119"/>
      <c r="H13" s="119"/>
      <c r="J13" s="120"/>
      <c r="K13" s="120"/>
      <c r="L13" s="120"/>
      <c r="M13" s="120"/>
      <c r="N13" s="120"/>
      <c r="O13" s="120"/>
      <c r="P13" s="120"/>
      <c r="Q13" s="120"/>
    </row>
    <row r="14" spans="1:17" x14ac:dyDescent="0.3">
      <c r="A14" s="120" t="s">
        <v>54</v>
      </c>
      <c r="B14" s="120"/>
      <c r="C14" s="120"/>
      <c r="D14" s="120"/>
      <c r="E14" s="120"/>
      <c r="F14" s="120"/>
      <c r="G14" s="120"/>
      <c r="H14" s="120"/>
      <c r="J14" s="120"/>
      <c r="K14" s="120"/>
      <c r="L14" s="120"/>
      <c r="M14" s="120"/>
      <c r="N14" s="120"/>
      <c r="O14" s="120"/>
      <c r="P14" s="120"/>
      <c r="Q14" s="120"/>
    </row>
    <row r="15" spans="1:17" x14ac:dyDescent="0.3">
      <c r="A15" s="120"/>
      <c r="B15" s="120"/>
      <c r="C15" s="120"/>
      <c r="D15" s="120"/>
      <c r="E15" s="120"/>
      <c r="F15" s="120"/>
      <c r="G15" s="120"/>
      <c r="H15" s="120"/>
      <c r="J15" s="120"/>
      <c r="K15" s="120"/>
      <c r="L15" s="120"/>
      <c r="M15" s="120"/>
      <c r="N15" s="120"/>
      <c r="O15" s="120"/>
      <c r="P15" s="120"/>
      <c r="Q15" s="120"/>
    </row>
    <row r="16" spans="1:17" x14ac:dyDescent="0.3">
      <c r="A16" s="120"/>
      <c r="B16" s="120"/>
      <c r="C16" s="120"/>
      <c r="D16" s="120"/>
      <c r="E16" s="120"/>
      <c r="F16" s="120"/>
      <c r="G16" s="120"/>
      <c r="H16" s="120"/>
      <c r="J16" s="120"/>
      <c r="K16" s="120"/>
      <c r="L16" s="120"/>
      <c r="M16" s="120"/>
      <c r="N16" s="120"/>
      <c r="O16" s="120"/>
      <c r="P16" s="120"/>
      <c r="Q16" s="120"/>
    </row>
    <row r="17" spans="1:17" x14ac:dyDescent="0.3">
      <c r="A17" s="120"/>
      <c r="B17" s="120"/>
      <c r="C17" s="120"/>
      <c r="D17" s="120"/>
      <c r="E17" s="120"/>
      <c r="F17" s="120"/>
      <c r="G17" s="120"/>
      <c r="H17" s="120"/>
      <c r="J17" s="120"/>
      <c r="K17" s="120"/>
      <c r="L17" s="120"/>
      <c r="M17" s="120"/>
      <c r="N17" s="120"/>
      <c r="O17" s="120"/>
      <c r="P17" s="120"/>
      <c r="Q17" s="120"/>
    </row>
    <row r="18" spans="1:17" x14ac:dyDescent="0.3">
      <c r="A18" s="120"/>
      <c r="B18" s="120"/>
      <c r="C18" s="120"/>
      <c r="D18" s="120"/>
      <c r="E18" s="120"/>
      <c r="F18" s="120"/>
      <c r="G18" s="120"/>
      <c r="H18" s="120"/>
      <c r="J18" s="120"/>
      <c r="K18" s="120"/>
      <c r="L18" s="120"/>
      <c r="M18" s="120"/>
      <c r="N18" s="120"/>
      <c r="O18" s="120"/>
      <c r="P18" s="120"/>
      <c r="Q18" s="120"/>
    </row>
    <row r="19" spans="1:17" x14ac:dyDescent="0.3">
      <c r="J19" s="120"/>
      <c r="K19" s="120"/>
      <c r="L19" s="120"/>
      <c r="M19" s="120"/>
      <c r="N19" s="120"/>
      <c r="O19" s="120"/>
      <c r="P19" s="120"/>
      <c r="Q19" s="120"/>
    </row>
    <row r="20" spans="1:17" x14ac:dyDescent="0.3">
      <c r="A20" s="120" t="s">
        <v>44</v>
      </c>
      <c r="B20" s="120"/>
      <c r="C20" s="120"/>
      <c r="D20" s="120"/>
      <c r="E20" s="120"/>
      <c r="F20" s="120"/>
      <c r="G20" s="120"/>
      <c r="H20" s="120"/>
      <c r="J20" s="120"/>
      <c r="K20" s="120"/>
      <c r="L20" s="120"/>
      <c r="M20" s="120"/>
      <c r="N20" s="120"/>
      <c r="O20" s="120"/>
      <c r="P20" s="120"/>
      <c r="Q20" s="120"/>
    </row>
    <row r="21" spans="1:17" x14ac:dyDescent="0.3">
      <c r="A21" s="120"/>
      <c r="B21" s="120"/>
      <c r="C21" s="120"/>
      <c r="D21" s="120"/>
      <c r="E21" s="120"/>
      <c r="F21" s="120"/>
      <c r="G21" s="120"/>
      <c r="H21" s="120"/>
      <c r="J21" s="120"/>
      <c r="K21" s="120"/>
      <c r="L21" s="120"/>
      <c r="M21" s="120"/>
      <c r="N21" s="120"/>
      <c r="O21" s="120"/>
      <c r="P21" s="120"/>
      <c r="Q21" s="120"/>
    </row>
    <row r="22" spans="1:17" x14ac:dyDescent="0.3">
      <c r="A22" s="120"/>
      <c r="B22" s="120"/>
      <c r="C22" s="120"/>
      <c r="D22" s="120"/>
      <c r="E22" s="120"/>
      <c r="F22" s="120"/>
      <c r="G22" s="120"/>
      <c r="H22" s="120"/>
      <c r="J22" s="120"/>
      <c r="K22" s="120"/>
      <c r="L22" s="120"/>
      <c r="M22" s="120"/>
      <c r="N22" s="120"/>
      <c r="O22" s="120"/>
      <c r="P22" s="120"/>
      <c r="Q22" s="120"/>
    </row>
    <row r="23" spans="1:17" x14ac:dyDescent="0.3">
      <c r="A23" s="120"/>
      <c r="B23" s="120"/>
      <c r="C23" s="120"/>
      <c r="D23" s="120"/>
      <c r="E23" s="120"/>
      <c r="F23" s="120"/>
      <c r="G23" s="120"/>
      <c r="H23" s="120"/>
      <c r="J23" s="120"/>
      <c r="K23" s="120"/>
      <c r="L23" s="120"/>
      <c r="M23" s="120"/>
      <c r="N23" s="120"/>
      <c r="O23" s="120"/>
      <c r="P23" s="120"/>
      <c r="Q23" s="120"/>
    </row>
    <row r="24" spans="1:17" x14ac:dyDescent="0.3">
      <c r="J24" s="120"/>
      <c r="K24" s="120"/>
      <c r="L24" s="120"/>
      <c r="M24" s="120"/>
      <c r="N24" s="120"/>
      <c r="O24" s="120"/>
      <c r="P24" s="120"/>
      <c r="Q24" s="120"/>
    </row>
    <row r="25" spans="1:17" x14ac:dyDescent="0.3">
      <c r="A25" s="120" t="s">
        <v>60</v>
      </c>
      <c r="B25" s="120"/>
      <c r="C25" s="120"/>
      <c r="D25" s="120"/>
      <c r="E25" s="120"/>
      <c r="F25" s="120"/>
      <c r="G25" s="120"/>
      <c r="H25" s="120"/>
      <c r="J25" s="120"/>
      <c r="K25" s="120"/>
      <c r="L25" s="120"/>
      <c r="M25" s="120"/>
      <c r="N25" s="120"/>
      <c r="O25" s="120"/>
      <c r="P25" s="120"/>
      <c r="Q25" s="120"/>
    </row>
    <row r="26" spans="1:17" x14ac:dyDescent="0.3">
      <c r="A26" s="120"/>
      <c r="B26" s="120"/>
      <c r="C26" s="120"/>
      <c r="D26" s="120"/>
      <c r="E26" s="120"/>
      <c r="F26" s="120"/>
      <c r="G26" s="120"/>
      <c r="H26" s="120"/>
      <c r="J26" s="120"/>
      <c r="K26" s="120"/>
      <c r="L26" s="120"/>
      <c r="M26" s="120"/>
      <c r="N26" s="120"/>
      <c r="O26" s="120"/>
      <c r="P26" s="120"/>
      <c r="Q26" s="120"/>
    </row>
    <row r="27" spans="1:17" x14ac:dyDescent="0.3">
      <c r="A27" s="120"/>
      <c r="B27" s="120"/>
      <c r="C27" s="120"/>
      <c r="D27" s="120"/>
      <c r="E27" s="120"/>
      <c r="F27" s="120"/>
      <c r="G27" s="120"/>
      <c r="H27" s="120"/>
      <c r="J27" s="120"/>
      <c r="K27" s="120"/>
      <c r="L27" s="120"/>
      <c r="M27" s="120"/>
      <c r="N27" s="120"/>
      <c r="O27" s="120"/>
      <c r="P27" s="120"/>
      <c r="Q27" s="120"/>
    </row>
    <row r="28" spans="1:17" ht="14.4" customHeight="1" x14ac:dyDescent="0.3">
      <c r="A28" s="120"/>
      <c r="B28" s="120"/>
      <c r="C28" s="120"/>
      <c r="D28" s="120"/>
      <c r="E28" s="120"/>
      <c r="F28" s="120"/>
      <c r="G28" s="120"/>
      <c r="H28" s="120"/>
      <c r="J28" s="120"/>
      <c r="K28" s="120"/>
      <c r="L28" s="120"/>
      <c r="M28" s="120"/>
      <c r="N28" s="120"/>
      <c r="O28" s="120"/>
      <c r="P28" s="120"/>
      <c r="Q28" s="120"/>
    </row>
    <row r="29" spans="1:17" x14ac:dyDescent="0.3">
      <c r="A29" s="120"/>
      <c r="B29" s="120"/>
      <c r="C29" s="120"/>
      <c r="D29" s="120"/>
      <c r="E29" s="120"/>
      <c r="F29" s="120"/>
      <c r="G29" s="120"/>
      <c r="H29" s="120"/>
    </row>
    <row r="30" spans="1:17" x14ac:dyDescent="0.3">
      <c r="A30" s="120"/>
      <c r="B30" s="120"/>
      <c r="C30" s="120"/>
      <c r="D30" s="120"/>
      <c r="E30" s="120"/>
      <c r="F30" s="120"/>
      <c r="G30" s="120"/>
      <c r="H30" s="120"/>
      <c r="J30" s="120" t="s">
        <v>53</v>
      </c>
      <c r="K30" s="120"/>
      <c r="L30" s="120"/>
      <c r="M30" s="120"/>
      <c r="N30" s="120"/>
      <c r="O30" s="120"/>
      <c r="P30" s="120"/>
      <c r="Q30" s="120"/>
    </row>
    <row r="31" spans="1:17" x14ac:dyDescent="0.3">
      <c r="A31" s="120"/>
      <c r="B31" s="120"/>
      <c r="C31" s="120"/>
      <c r="D31" s="120"/>
      <c r="E31" s="120"/>
      <c r="F31" s="120"/>
      <c r="G31" s="120"/>
      <c r="H31" s="120"/>
      <c r="J31" s="120"/>
      <c r="K31" s="120"/>
      <c r="L31" s="120"/>
      <c r="M31" s="120"/>
      <c r="N31" s="120"/>
      <c r="O31" s="120"/>
      <c r="P31" s="120"/>
      <c r="Q31" s="120"/>
    </row>
    <row r="32" spans="1:17" x14ac:dyDescent="0.3">
      <c r="A32" s="120"/>
      <c r="B32" s="120"/>
      <c r="C32" s="120"/>
      <c r="D32" s="120"/>
      <c r="E32" s="120"/>
      <c r="F32" s="120"/>
      <c r="G32" s="120"/>
      <c r="H32" s="120"/>
      <c r="J32" s="120"/>
      <c r="K32" s="120"/>
      <c r="L32" s="120"/>
      <c r="M32" s="120"/>
      <c r="N32" s="120"/>
      <c r="O32" s="120"/>
      <c r="P32" s="120"/>
      <c r="Q32" s="120"/>
    </row>
    <row r="33" spans="1:17" x14ac:dyDescent="0.3">
      <c r="A33" s="120"/>
      <c r="B33" s="120"/>
      <c r="C33" s="120"/>
      <c r="D33" s="120"/>
      <c r="E33" s="120"/>
      <c r="F33" s="120"/>
      <c r="G33" s="120"/>
      <c r="H33" s="120"/>
      <c r="J33" s="120"/>
      <c r="K33" s="120"/>
      <c r="L33" s="120"/>
      <c r="M33" s="120"/>
      <c r="N33" s="120"/>
      <c r="O33" s="120"/>
      <c r="P33" s="120"/>
      <c r="Q33" s="120"/>
    </row>
    <row r="34" spans="1:17" x14ac:dyDescent="0.3">
      <c r="A34" s="120"/>
      <c r="B34" s="120"/>
      <c r="C34" s="120"/>
      <c r="D34" s="120"/>
      <c r="E34" s="120"/>
      <c r="F34" s="120"/>
      <c r="G34" s="120"/>
      <c r="H34" s="120"/>
      <c r="J34" s="120"/>
      <c r="K34" s="120"/>
      <c r="L34" s="120"/>
      <c r="M34" s="120"/>
      <c r="N34" s="120"/>
      <c r="O34" s="120"/>
      <c r="P34" s="120"/>
      <c r="Q34" s="120"/>
    </row>
    <row r="35" spans="1:17" x14ac:dyDescent="0.3">
      <c r="A35" s="120"/>
      <c r="B35" s="120"/>
      <c r="C35" s="120"/>
      <c r="D35" s="120"/>
      <c r="E35" s="120"/>
      <c r="F35" s="120"/>
      <c r="G35" s="120"/>
      <c r="H35" s="120"/>
      <c r="J35" s="120"/>
      <c r="K35" s="120"/>
      <c r="L35" s="120"/>
      <c r="M35" s="120"/>
      <c r="N35" s="120"/>
      <c r="O35" s="120"/>
      <c r="P35" s="120"/>
      <c r="Q35" s="120"/>
    </row>
    <row r="36" spans="1:17" x14ac:dyDescent="0.3">
      <c r="J36" s="120"/>
      <c r="K36" s="120"/>
      <c r="L36" s="120"/>
      <c r="M36" s="120"/>
      <c r="N36" s="120"/>
      <c r="O36" s="120"/>
      <c r="P36" s="120"/>
      <c r="Q36" s="120"/>
    </row>
    <row r="37" spans="1:17" x14ac:dyDescent="0.3">
      <c r="A37" s="120" t="s">
        <v>45</v>
      </c>
      <c r="B37" s="120"/>
      <c r="C37" s="120"/>
      <c r="D37" s="120"/>
      <c r="E37" s="120"/>
      <c r="F37" s="120"/>
      <c r="G37" s="120"/>
      <c r="H37" s="120"/>
      <c r="J37" s="120"/>
      <c r="K37" s="120"/>
      <c r="L37" s="120"/>
      <c r="M37" s="120"/>
      <c r="N37" s="120"/>
      <c r="O37" s="120"/>
      <c r="P37" s="120"/>
      <c r="Q37" s="120"/>
    </row>
    <row r="38" spans="1:17" x14ac:dyDescent="0.3">
      <c r="A38" s="120"/>
      <c r="B38" s="120"/>
      <c r="C38" s="120"/>
      <c r="D38" s="120"/>
      <c r="E38" s="120"/>
      <c r="F38" s="120"/>
      <c r="G38" s="120"/>
      <c r="H38" s="120"/>
      <c r="J38" s="120"/>
      <c r="K38" s="120"/>
      <c r="L38" s="120"/>
      <c r="M38" s="120"/>
      <c r="N38" s="120"/>
      <c r="O38" s="120"/>
      <c r="P38" s="120"/>
      <c r="Q38" s="120"/>
    </row>
    <row r="39" spans="1:17" x14ac:dyDescent="0.3">
      <c r="A39" s="120"/>
      <c r="B39" s="120"/>
      <c r="C39" s="120"/>
      <c r="D39" s="120"/>
      <c r="E39" s="120"/>
      <c r="F39" s="120"/>
      <c r="G39" s="120"/>
      <c r="H39" s="120"/>
      <c r="J39" s="120"/>
      <c r="K39" s="120"/>
      <c r="L39" s="120"/>
      <c r="M39" s="120"/>
      <c r="N39" s="120"/>
      <c r="O39" s="120"/>
      <c r="P39" s="120"/>
      <c r="Q39" s="120"/>
    </row>
    <row r="40" spans="1:17" x14ac:dyDescent="0.3">
      <c r="A40" s="120"/>
      <c r="B40" s="120"/>
      <c r="C40" s="120"/>
      <c r="D40" s="120"/>
      <c r="E40" s="120"/>
      <c r="F40" s="120"/>
      <c r="G40" s="120"/>
      <c r="H40" s="120"/>
      <c r="J40" s="120"/>
      <c r="K40" s="120"/>
      <c r="L40" s="120"/>
      <c r="M40" s="120"/>
      <c r="N40" s="120"/>
      <c r="O40" s="120"/>
      <c r="P40" s="120"/>
      <c r="Q40" s="120"/>
    </row>
    <row r="41" spans="1:17" x14ac:dyDescent="0.3">
      <c r="A41" s="120"/>
      <c r="B41" s="120"/>
      <c r="C41" s="120"/>
      <c r="D41" s="120"/>
      <c r="E41" s="120"/>
      <c r="F41" s="120"/>
      <c r="G41" s="120"/>
      <c r="H41" s="120"/>
      <c r="J41" s="120"/>
      <c r="K41" s="120"/>
      <c r="L41" s="120"/>
      <c r="M41" s="120"/>
      <c r="N41" s="120"/>
      <c r="O41" s="120"/>
      <c r="P41" s="120"/>
      <c r="Q41" s="120"/>
    </row>
    <row r="42" spans="1:17" x14ac:dyDescent="0.3">
      <c r="A42" s="120"/>
      <c r="B42" s="120"/>
      <c r="C42" s="120"/>
      <c r="D42" s="120"/>
      <c r="E42" s="120"/>
      <c r="F42" s="120"/>
      <c r="G42" s="120"/>
      <c r="H42" s="120"/>
      <c r="J42" s="120"/>
      <c r="K42" s="120"/>
      <c r="L42" s="120"/>
      <c r="M42" s="120"/>
      <c r="N42" s="120"/>
      <c r="O42" s="120"/>
      <c r="P42" s="120"/>
      <c r="Q42" s="120"/>
    </row>
    <row r="44" spans="1:17" x14ac:dyDescent="0.3">
      <c r="A44" s="120" t="s">
        <v>46</v>
      </c>
      <c r="B44" s="120"/>
      <c r="C44" s="120"/>
      <c r="D44" s="120"/>
      <c r="E44" s="120"/>
      <c r="F44" s="120"/>
      <c r="G44" s="120"/>
      <c r="H44" s="120"/>
      <c r="K44" s="121" t="s">
        <v>51</v>
      </c>
      <c r="L44" s="121"/>
      <c r="M44" s="121"/>
      <c r="N44" s="121"/>
      <c r="O44" s="121"/>
    </row>
    <row r="45" spans="1:17" x14ac:dyDescent="0.3">
      <c r="A45" s="120"/>
      <c r="B45" s="120"/>
      <c r="C45" s="120"/>
      <c r="D45" s="120"/>
      <c r="E45" s="120"/>
      <c r="F45" s="120"/>
      <c r="G45" s="120"/>
      <c r="H45" s="120"/>
      <c r="K45" s="72" t="s">
        <v>47</v>
      </c>
      <c r="L45" s="72" t="s">
        <v>41</v>
      </c>
      <c r="M45" s="72" t="s">
        <v>48</v>
      </c>
      <c r="N45" s="72" t="s">
        <v>9</v>
      </c>
      <c r="O45" s="72" t="s">
        <v>10</v>
      </c>
    </row>
    <row r="46" spans="1:17" x14ac:dyDescent="0.3">
      <c r="A46" s="120"/>
      <c r="B46" s="120"/>
      <c r="C46" s="120"/>
      <c r="D46" s="120"/>
      <c r="E46" s="120"/>
      <c r="F46" s="120"/>
      <c r="G46" s="120"/>
      <c r="H46" s="120"/>
      <c r="K46" s="12">
        <v>3</v>
      </c>
      <c r="L46" s="12" t="s">
        <v>49</v>
      </c>
      <c r="M46" s="12">
        <v>100</v>
      </c>
      <c r="N46" s="12">
        <v>3</v>
      </c>
      <c r="O46" s="12">
        <v>300</v>
      </c>
    </row>
    <row r="47" spans="1:17" x14ac:dyDescent="0.3">
      <c r="A47" s="120"/>
      <c r="B47" s="120"/>
      <c r="C47" s="120"/>
      <c r="D47" s="120"/>
      <c r="E47" s="120"/>
      <c r="F47" s="120"/>
      <c r="G47" s="120"/>
      <c r="H47" s="120"/>
      <c r="K47" s="12">
        <v>3</v>
      </c>
      <c r="L47" s="12" t="s">
        <v>50</v>
      </c>
      <c r="M47" s="12">
        <v>10</v>
      </c>
      <c r="N47" s="12">
        <v>3</v>
      </c>
      <c r="O47" s="12">
        <v>30</v>
      </c>
    </row>
    <row r="48" spans="1:17" x14ac:dyDescent="0.3">
      <c r="A48" s="120"/>
      <c r="B48" s="120"/>
      <c r="C48" s="120"/>
      <c r="D48" s="120"/>
      <c r="E48" s="120"/>
      <c r="F48" s="120"/>
      <c r="G48" s="120"/>
      <c r="H48" s="120"/>
    </row>
    <row r="49" spans="1:17" x14ac:dyDescent="0.3">
      <c r="A49" s="120"/>
      <c r="B49" s="120"/>
      <c r="C49" s="120"/>
      <c r="D49" s="120"/>
      <c r="E49" s="120"/>
      <c r="F49" s="120"/>
      <c r="G49" s="120"/>
      <c r="H49" s="120"/>
      <c r="K49" s="121" t="s">
        <v>52</v>
      </c>
      <c r="L49" s="121"/>
      <c r="M49" s="121"/>
      <c r="N49" s="121"/>
      <c r="O49" s="121"/>
    </row>
    <row r="50" spans="1:17" x14ac:dyDescent="0.3">
      <c r="K50" s="72" t="s">
        <v>47</v>
      </c>
      <c r="L50" s="72" t="s">
        <v>41</v>
      </c>
      <c r="M50" s="72" t="s">
        <v>48</v>
      </c>
      <c r="N50" s="72" t="s">
        <v>9</v>
      </c>
      <c r="O50" s="72" t="s">
        <v>10</v>
      </c>
    </row>
    <row r="51" spans="1:17" x14ac:dyDescent="0.3">
      <c r="A51" s="123" t="s">
        <v>56</v>
      </c>
      <c r="B51" s="123"/>
      <c r="C51" s="123"/>
      <c r="D51" s="123"/>
      <c r="E51" s="123"/>
      <c r="F51" s="123"/>
      <c r="G51" s="123"/>
      <c r="H51" s="123"/>
      <c r="K51" s="12">
        <v>3</v>
      </c>
      <c r="L51" s="12" t="s">
        <v>49</v>
      </c>
      <c r="M51" s="12">
        <v>10</v>
      </c>
      <c r="N51" s="12">
        <v>5</v>
      </c>
      <c r="O51" s="12">
        <v>50</v>
      </c>
    </row>
    <row r="52" spans="1:17" x14ac:dyDescent="0.3">
      <c r="A52" s="124" t="s">
        <v>57</v>
      </c>
      <c r="B52" s="124"/>
      <c r="C52" s="124"/>
      <c r="D52" s="124"/>
      <c r="E52" s="124"/>
      <c r="F52" s="124"/>
      <c r="G52" s="124"/>
      <c r="H52" s="124"/>
      <c r="K52" s="12">
        <v>3</v>
      </c>
      <c r="L52" s="12" t="s">
        <v>50</v>
      </c>
      <c r="M52" s="12">
        <v>10</v>
      </c>
      <c r="N52" s="12">
        <v>10</v>
      </c>
      <c r="O52" s="12">
        <v>100</v>
      </c>
    </row>
    <row r="53" spans="1:17" x14ac:dyDescent="0.3">
      <c r="A53" s="122" t="s">
        <v>58</v>
      </c>
      <c r="B53" s="122"/>
      <c r="C53" s="122"/>
      <c r="D53" s="122"/>
      <c r="E53" s="122"/>
      <c r="F53" s="122"/>
      <c r="G53" s="122"/>
      <c r="H53" s="122"/>
    </row>
    <row r="55" spans="1:17" ht="14.4" customHeight="1" x14ac:dyDescent="0.3">
      <c r="A55" s="120" t="s">
        <v>61</v>
      </c>
      <c r="B55" s="120"/>
      <c r="C55" s="120"/>
      <c r="D55" s="120"/>
      <c r="E55" s="120"/>
      <c r="F55" s="120"/>
      <c r="G55" s="120"/>
      <c r="H55" s="120"/>
      <c r="J55" s="120" t="s">
        <v>86</v>
      </c>
      <c r="K55" s="120"/>
      <c r="L55" s="120"/>
      <c r="M55" s="120"/>
      <c r="N55" s="120"/>
      <c r="O55" s="120"/>
      <c r="P55" s="120"/>
      <c r="Q55" s="120"/>
    </row>
    <row r="56" spans="1:17" x14ac:dyDescent="0.3">
      <c r="A56" s="120"/>
      <c r="B56" s="120"/>
      <c r="C56" s="120"/>
      <c r="D56" s="120"/>
      <c r="E56" s="120"/>
      <c r="F56" s="120"/>
      <c r="G56" s="120"/>
      <c r="H56" s="120"/>
      <c r="J56" s="120"/>
      <c r="K56" s="120"/>
      <c r="L56" s="120"/>
      <c r="M56" s="120"/>
      <c r="N56" s="120"/>
      <c r="O56" s="120"/>
      <c r="P56" s="120"/>
      <c r="Q56" s="120"/>
    </row>
    <row r="57" spans="1:17" x14ac:dyDescent="0.3">
      <c r="J57" s="120"/>
      <c r="K57" s="120"/>
      <c r="L57" s="120"/>
      <c r="M57" s="120"/>
      <c r="N57" s="120"/>
      <c r="O57" s="120"/>
      <c r="P57" s="120"/>
      <c r="Q57" s="120"/>
    </row>
    <row r="58" spans="1:17" x14ac:dyDescent="0.3">
      <c r="J58" s="120"/>
      <c r="K58" s="120"/>
      <c r="L58" s="120"/>
      <c r="M58" s="120"/>
      <c r="N58" s="120"/>
      <c r="O58" s="120"/>
      <c r="P58" s="120"/>
      <c r="Q58" s="120"/>
    </row>
    <row r="59" spans="1:17" x14ac:dyDescent="0.3">
      <c r="J59" s="120"/>
      <c r="K59" s="120"/>
      <c r="L59" s="120"/>
      <c r="M59" s="120"/>
      <c r="N59" s="120"/>
      <c r="O59" s="120"/>
      <c r="P59" s="120"/>
      <c r="Q59" s="120"/>
    </row>
    <row r="60" spans="1:17" x14ac:dyDescent="0.3">
      <c r="J60" s="120"/>
      <c r="K60" s="120"/>
      <c r="L60" s="120"/>
      <c r="M60" s="120"/>
      <c r="N60" s="120"/>
      <c r="O60" s="120"/>
      <c r="P60" s="120"/>
      <c r="Q60" s="120"/>
    </row>
    <row r="61" spans="1:17" x14ac:dyDescent="0.3">
      <c r="J61" s="120"/>
      <c r="K61" s="120"/>
      <c r="L61" s="120"/>
      <c r="M61" s="120"/>
      <c r="N61" s="120"/>
      <c r="O61" s="120"/>
      <c r="P61" s="120"/>
      <c r="Q61" s="120"/>
    </row>
  </sheetData>
  <mergeCells count="16">
    <mergeCell ref="J55:Q61"/>
    <mergeCell ref="A55:H56"/>
    <mergeCell ref="K44:O44"/>
    <mergeCell ref="J1:Q28"/>
    <mergeCell ref="K49:O49"/>
    <mergeCell ref="J30:Q42"/>
    <mergeCell ref="A14:H18"/>
    <mergeCell ref="A37:H42"/>
    <mergeCell ref="A44:H49"/>
    <mergeCell ref="A53:H53"/>
    <mergeCell ref="A1:H7"/>
    <mergeCell ref="A20:H23"/>
    <mergeCell ref="A25:H35"/>
    <mergeCell ref="A51:H51"/>
    <mergeCell ref="A52:H52"/>
    <mergeCell ref="A9:H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9"/>
  <sheetViews>
    <sheetView zoomScaleNormal="100" workbookViewId="0">
      <pane ySplit="5" topLeftCell="A6" activePane="bottomLeft" state="frozen"/>
      <selection pane="bottomLeft" sqref="A1:N2"/>
    </sheetView>
  </sheetViews>
  <sheetFormatPr defaultRowHeight="14.4" x14ac:dyDescent="0.3"/>
  <cols>
    <col min="3" max="3" width="12.109375" bestFit="1" customWidth="1"/>
    <col min="7" max="7" width="12.88671875" bestFit="1" customWidth="1"/>
    <col min="11" max="11" width="12.88671875" bestFit="1" customWidth="1"/>
  </cols>
  <sheetData>
    <row r="1" spans="1:19" ht="14.4" customHeight="1" x14ac:dyDescent="0.3">
      <c r="A1" s="144" t="s">
        <v>64</v>
      </c>
      <c r="B1" s="145"/>
      <c r="C1" s="145"/>
      <c r="D1" s="145"/>
      <c r="E1" s="145"/>
      <c r="F1" s="145"/>
      <c r="G1" s="145"/>
      <c r="H1" s="145"/>
      <c r="I1" s="145"/>
      <c r="J1" s="145"/>
      <c r="K1" s="145"/>
      <c r="L1" s="145"/>
      <c r="M1" s="145"/>
      <c r="N1" s="146"/>
    </row>
    <row r="2" spans="1:19" ht="15" thickBot="1" x14ac:dyDescent="0.35">
      <c r="A2" s="147"/>
      <c r="B2" s="148"/>
      <c r="C2" s="148"/>
      <c r="D2" s="148"/>
      <c r="E2" s="148"/>
      <c r="F2" s="148"/>
      <c r="G2" s="148"/>
      <c r="H2" s="148"/>
      <c r="I2" s="148"/>
      <c r="J2" s="148"/>
      <c r="K2" s="148"/>
      <c r="L2" s="148"/>
      <c r="M2" s="148"/>
      <c r="N2" s="149"/>
    </row>
    <row r="3" spans="1:19" ht="15" thickBot="1" x14ac:dyDescent="0.35">
      <c r="A3" s="150" t="s">
        <v>8</v>
      </c>
      <c r="B3" s="153" t="s">
        <v>3</v>
      </c>
      <c r="C3" s="156" t="s">
        <v>41</v>
      </c>
      <c r="D3" s="140" t="s">
        <v>0</v>
      </c>
      <c r="E3" s="141"/>
      <c r="F3" s="141"/>
      <c r="G3" s="141"/>
      <c r="H3" s="141"/>
      <c r="I3" s="141"/>
      <c r="J3" s="141"/>
      <c r="K3" s="141"/>
      <c r="L3" s="142"/>
      <c r="M3" s="142"/>
      <c r="N3" s="143"/>
      <c r="S3" s="99"/>
    </row>
    <row r="4" spans="1:19" x14ac:dyDescent="0.3">
      <c r="A4" s="151"/>
      <c r="B4" s="154"/>
      <c r="C4" s="157"/>
      <c r="D4" s="159" t="s">
        <v>1</v>
      </c>
      <c r="E4" s="160"/>
      <c r="F4" s="160"/>
      <c r="G4" s="161"/>
      <c r="H4" s="162" t="s">
        <v>2</v>
      </c>
      <c r="I4" s="160"/>
      <c r="J4" s="160"/>
      <c r="K4" s="160"/>
      <c r="L4" s="137" t="s">
        <v>59</v>
      </c>
      <c r="M4" s="138"/>
      <c r="N4" s="139"/>
    </row>
    <row r="5" spans="1:19" ht="15" thickBot="1" x14ac:dyDescent="0.35">
      <c r="A5" s="152"/>
      <c r="B5" s="155"/>
      <c r="C5" s="158"/>
      <c r="D5" s="7" t="s">
        <v>40</v>
      </c>
      <c r="E5" s="8" t="s">
        <v>9</v>
      </c>
      <c r="F5" s="8" t="s">
        <v>10</v>
      </c>
      <c r="G5" s="27" t="s">
        <v>11</v>
      </c>
      <c r="H5" s="28" t="s">
        <v>40</v>
      </c>
      <c r="I5" s="29" t="s">
        <v>9</v>
      </c>
      <c r="J5" s="29" t="s">
        <v>10</v>
      </c>
      <c r="K5" s="73" t="s">
        <v>11</v>
      </c>
      <c r="L5" s="7" t="s">
        <v>40</v>
      </c>
      <c r="M5" s="8" t="s">
        <v>9</v>
      </c>
      <c r="N5" s="100" t="s">
        <v>10</v>
      </c>
    </row>
    <row r="6" spans="1:19" x14ac:dyDescent="0.3">
      <c r="A6" s="125">
        <v>2013</v>
      </c>
      <c r="B6" s="128" t="s">
        <v>6</v>
      </c>
      <c r="C6" s="31" t="s">
        <v>70</v>
      </c>
      <c r="D6" s="9"/>
      <c r="E6" s="10"/>
      <c r="F6" s="10"/>
      <c r="G6" s="71" t="str">
        <f>IF(E6="","",F6/E6)</f>
        <v/>
      </c>
      <c r="H6" s="50"/>
      <c r="I6" s="10"/>
      <c r="J6" s="10"/>
      <c r="K6" s="32" t="str">
        <f>IF(I6="","",J6/I6)</f>
        <v/>
      </c>
      <c r="L6" s="9" t="str">
        <f>IF(AND(D6="",H6=""),"",D6+H6)</f>
        <v/>
      </c>
      <c r="M6" s="10" t="str">
        <f t="shared" ref="M6:N114" si="0">IF(AND(E6="",I6=""),"",E6+I6)</f>
        <v/>
      </c>
      <c r="N6" s="79" t="str">
        <f t="shared" si="0"/>
        <v/>
      </c>
    </row>
    <row r="7" spans="1:19" x14ac:dyDescent="0.3">
      <c r="A7" s="126"/>
      <c r="B7" s="129"/>
      <c r="C7" s="34" t="s">
        <v>69</v>
      </c>
      <c r="D7" s="35"/>
      <c r="E7" s="21"/>
      <c r="F7" s="21"/>
      <c r="G7" s="70"/>
      <c r="H7" s="52"/>
      <c r="I7" s="21"/>
      <c r="J7" s="21"/>
      <c r="K7" s="36"/>
      <c r="L7" s="2"/>
      <c r="M7" s="1"/>
      <c r="N7" s="74"/>
    </row>
    <row r="8" spans="1:19" x14ac:dyDescent="0.3">
      <c r="A8" s="126"/>
      <c r="B8" s="129"/>
      <c r="C8" s="34" t="s">
        <v>14</v>
      </c>
      <c r="D8" s="35"/>
      <c r="E8" s="21"/>
      <c r="F8" s="21"/>
      <c r="G8" s="70"/>
      <c r="H8" s="52"/>
      <c r="I8" s="21"/>
      <c r="J8" s="21"/>
      <c r="K8" s="36"/>
      <c r="L8" s="2"/>
      <c r="M8" s="1"/>
      <c r="N8" s="74"/>
    </row>
    <row r="9" spans="1:19" x14ac:dyDescent="0.3">
      <c r="A9" s="126"/>
      <c r="B9" s="129"/>
      <c r="C9" s="34" t="s">
        <v>35</v>
      </c>
      <c r="D9" s="35"/>
      <c r="E9" s="21"/>
      <c r="F9" s="21"/>
      <c r="G9" s="70"/>
      <c r="H9" s="52"/>
      <c r="I9" s="21"/>
      <c r="J9" s="21"/>
      <c r="K9" s="36"/>
      <c r="L9" s="2"/>
      <c r="M9" s="1"/>
      <c r="N9" s="74"/>
      <c r="S9" s="99"/>
    </row>
    <row r="10" spans="1:19" x14ac:dyDescent="0.3">
      <c r="A10" s="126"/>
      <c r="B10" s="129"/>
      <c r="C10" s="34" t="s">
        <v>17</v>
      </c>
      <c r="D10" s="35"/>
      <c r="E10" s="21"/>
      <c r="F10" s="21"/>
      <c r="G10" s="70"/>
      <c r="H10" s="52"/>
      <c r="I10" s="21"/>
      <c r="J10" s="21"/>
      <c r="K10" s="36"/>
      <c r="L10" s="2"/>
      <c r="M10" s="1"/>
      <c r="N10" s="74"/>
    </row>
    <row r="11" spans="1:19" x14ac:dyDescent="0.3">
      <c r="A11" s="126"/>
      <c r="B11" s="129"/>
      <c r="C11" s="34" t="s">
        <v>68</v>
      </c>
      <c r="D11" s="35"/>
      <c r="E11" s="21"/>
      <c r="F11" s="21"/>
      <c r="G11" s="70"/>
      <c r="H11" s="52"/>
      <c r="I11" s="21"/>
      <c r="J11" s="21"/>
      <c r="K11" s="36"/>
      <c r="L11" s="2"/>
      <c r="M11" s="1"/>
      <c r="N11" s="74"/>
    </row>
    <row r="12" spans="1:19" x14ac:dyDescent="0.3">
      <c r="A12" s="126"/>
      <c r="B12" s="129"/>
      <c r="C12" s="34" t="s">
        <v>67</v>
      </c>
      <c r="D12" s="35"/>
      <c r="E12" s="21"/>
      <c r="F12" s="21"/>
      <c r="G12" s="70"/>
      <c r="H12" s="52"/>
      <c r="I12" s="21"/>
      <c r="J12" s="21"/>
      <c r="K12" s="36"/>
      <c r="L12" s="2"/>
      <c r="M12" s="1"/>
      <c r="N12" s="74"/>
    </row>
    <row r="13" spans="1:19" x14ac:dyDescent="0.3">
      <c r="A13" s="126"/>
      <c r="B13" s="129"/>
      <c r="C13" s="14" t="s">
        <v>13</v>
      </c>
      <c r="D13" s="2"/>
      <c r="E13" s="1"/>
      <c r="F13" s="1"/>
      <c r="G13" s="20" t="str">
        <f t="shared" ref="G13:G115" si="1">IF(E13="","",F13/E13)</f>
        <v/>
      </c>
      <c r="H13" s="13"/>
      <c r="I13" s="1"/>
      <c r="J13" s="1"/>
      <c r="K13" s="16" t="str">
        <f t="shared" ref="K13:K115" si="2">IF(I13="","",J13/I13)</f>
        <v/>
      </c>
      <c r="L13" s="2" t="str">
        <f t="shared" ref="L13:N115" si="3">IF(AND(D13="",H13=""),"",D13+H13)</f>
        <v/>
      </c>
      <c r="M13" s="1" t="str">
        <f t="shared" si="0"/>
        <v/>
      </c>
      <c r="N13" s="74" t="str">
        <f t="shared" si="0"/>
        <v/>
      </c>
    </row>
    <row r="14" spans="1:19" x14ac:dyDescent="0.3">
      <c r="A14" s="126"/>
      <c r="B14" s="129"/>
      <c r="C14" s="14" t="s">
        <v>39</v>
      </c>
      <c r="D14" s="2"/>
      <c r="E14" s="1"/>
      <c r="F14" s="1"/>
      <c r="G14" s="20" t="str">
        <f t="shared" si="1"/>
        <v/>
      </c>
      <c r="H14" s="13"/>
      <c r="I14" s="1"/>
      <c r="J14" s="1"/>
      <c r="K14" s="16" t="str">
        <f t="shared" si="2"/>
        <v/>
      </c>
      <c r="L14" s="2" t="str">
        <f t="shared" si="3"/>
        <v/>
      </c>
      <c r="M14" s="1" t="str">
        <f t="shared" si="0"/>
        <v/>
      </c>
      <c r="N14" s="74" t="str">
        <f t="shared" si="0"/>
        <v/>
      </c>
    </row>
    <row r="15" spans="1:19" x14ac:dyDescent="0.3">
      <c r="A15" s="126"/>
      <c r="B15" s="129"/>
      <c r="C15" s="14" t="s">
        <v>16</v>
      </c>
      <c r="D15" s="2"/>
      <c r="E15" s="1"/>
      <c r="F15" s="1"/>
      <c r="G15" s="20" t="str">
        <f t="shared" si="1"/>
        <v/>
      </c>
      <c r="H15" s="13"/>
      <c r="I15" s="1"/>
      <c r="J15" s="1"/>
      <c r="K15" s="16" t="str">
        <f t="shared" si="2"/>
        <v/>
      </c>
      <c r="L15" s="2" t="str">
        <f t="shared" si="3"/>
        <v/>
      </c>
      <c r="M15" s="1" t="str">
        <f t="shared" si="0"/>
        <v/>
      </c>
      <c r="N15" s="74" t="str">
        <f t="shared" si="0"/>
        <v/>
      </c>
    </row>
    <row r="16" spans="1:19" x14ac:dyDescent="0.3">
      <c r="A16" s="126"/>
      <c r="B16" s="129"/>
      <c r="C16" s="14" t="s">
        <v>15</v>
      </c>
      <c r="D16" s="2"/>
      <c r="E16" s="1"/>
      <c r="F16" s="1"/>
      <c r="G16" s="20" t="str">
        <f t="shared" si="1"/>
        <v/>
      </c>
      <c r="H16" s="13"/>
      <c r="I16" s="1"/>
      <c r="J16" s="1"/>
      <c r="K16" s="16" t="str">
        <f t="shared" si="2"/>
        <v/>
      </c>
      <c r="L16" s="2" t="str">
        <f t="shared" si="3"/>
        <v/>
      </c>
      <c r="M16" s="1" t="str">
        <f t="shared" si="0"/>
        <v/>
      </c>
      <c r="N16" s="74" t="str">
        <f t="shared" si="0"/>
        <v/>
      </c>
    </row>
    <row r="17" spans="1:14" ht="15" thickBot="1" x14ac:dyDescent="0.35">
      <c r="A17" s="126"/>
      <c r="B17" s="130"/>
      <c r="C17" s="47" t="s">
        <v>12</v>
      </c>
      <c r="D17" s="39"/>
      <c r="E17" s="40"/>
      <c r="F17" s="40"/>
      <c r="G17" s="43" t="str">
        <f t="shared" si="1"/>
        <v/>
      </c>
      <c r="H17" s="51"/>
      <c r="I17" s="40"/>
      <c r="J17" s="40"/>
      <c r="K17" s="48" t="str">
        <f t="shared" si="2"/>
        <v/>
      </c>
      <c r="L17" s="39" t="str">
        <f t="shared" si="3"/>
        <v/>
      </c>
      <c r="M17" s="40" t="str">
        <f t="shared" si="0"/>
        <v/>
      </c>
      <c r="N17" s="84" t="str">
        <f t="shared" si="0"/>
        <v/>
      </c>
    </row>
    <row r="18" spans="1:14" ht="15" thickTop="1" x14ac:dyDescent="0.3">
      <c r="A18" s="126"/>
      <c r="B18" s="131" t="s">
        <v>7</v>
      </c>
      <c r="C18" s="34" t="s">
        <v>19</v>
      </c>
      <c r="D18" s="35"/>
      <c r="E18" s="21"/>
      <c r="F18" s="21"/>
      <c r="G18" s="70" t="str">
        <f t="shared" si="1"/>
        <v/>
      </c>
      <c r="H18" s="52"/>
      <c r="I18" s="21"/>
      <c r="J18" s="21"/>
      <c r="K18" s="36" t="str">
        <f t="shared" si="2"/>
        <v/>
      </c>
      <c r="L18" s="35" t="str">
        <f t="shared" si="3"/>
        <v/>
      </c>
      <c r="M18" s="21" t="str">
        <f t="shared" si="0"/>
        <v/>
      </c>
      <c r="N18" s="80" t="str">
        <f t="shared" si="0"/>
        <v/>
      </c>
    </row>
    <row r="19" spans="1:14" x14ac:dyDescent="0.3">
      <c r="A19" s="126"/>
      <c r="B19" s="129"/>
      <c r="C19" s="34" t="s">
        <v>18</v>
      </c>
      <c r="D19" s="35"/>
      <c r="E19" s="21"/>
      <c r="F19" s="21"/>
      <c r="G19" s="70"/>
      <c r="H19" s="52"/>
      <c r="I19" s="21"/>
      <c r="J19" s="21"/>
      <c r="K19" s="36"/>
      <c r="L19" s="2"/>
      <c r="M19" s="1"/>
      <c r="N19" s="74"/>
    </row>
    <row r="20" spans="1:14" x14ac:dyDescent="0.3">
      <c r="A20" s="126"/>
      <c r="B20" s="129"/>
      <c r="C20" s="34" t="s">
        <v>71</v>
      </c>
      <c r="D20" s="35"/>
      <c r="E20" s="21"/>
      <c r="F20" s="21"/>
      <c r="G20" s="70"/>
      <c r="H20" s="52"/>
      <c r="I20" s="21"/>
      <c r="J20" s="21"/>
      <c r="K20" s="36"/>
      <c r="L20" s="2"/>
      <c r="M20" s="1"/>
      <c r="N20" s="74"/>
    </row>
    <row r="21" spans="1:14" x14ac:dyDescent="0.3">
      <c r="A21" s="126"/>
      <c r="B21" s="129"/>
      <c r="C21" s="14" t="s">
        <v>36</v>
      </c>
      <c r="D21" s="2"/>
      <c r="E21" s="1"/>
      <c r="F21" s="1"/>
      <c r="G21" s="20" t="str">
        <f t="shared" si="1"/>
        <v/>
      </c>
      <c r="H21" s="13"/>
      <c r="I21" s="1"/>
      <c r="J21" s="1"/>
      <c r="K21" s="16" t="str">
        <f t="shared" si="2"/>
        <v/>
      </c>
      <c r="L21" s="2" t="str">
        <f t="shared" si="3"/>
        <v/>
      </c>
      <c r="M21" s="1" t="str">
        <f t="shared" si="0"/>
        <v/>
      </c>
      <c r="N21" s="74" t="str">
        <f t="shared" si="0"/>
        <v/>
      </c>
    </row>
    <row r="22" spans="1:14" x14ac:dyDescent="0.3">
      <c r="A22" s="126"/>
      <c r="B22" s="129"/>
      <c r="C22" s="37" t="s">
        <v>37</v>
      </c>
      <c r="D22" s="88"/>
      <c r="E22" s="41"/>
      <c r="F22" s="41"/>
      <c r="G22" s="89"/>
      <c r="H22" s="90"/>
      <c r="I22" s="41"/>
      <c r="J22" s="41"/>
      <c r="K22" s="97"/>
      <c r="L22" s="2"/>
      <c r="M22" s="1"/>
      <c r="N22" s="74"/>
    </row>
    <row r="23" spans="1:14" x14ac:dyDescent="0.3">
      <c r="A23" s="126"/>
      <c r="B23" s="129"/>
      <c r="C23" s="37" t="s">
        <v>17</v>
      </c>
      <c r="D23" s="88"/>
      <c r="E23" s="41"/>
      <c r="F23" s="41"/>
      <c r="G23" s="89"/>
      <c r="H23" s="90"/>
      <c r="I23" s="41"/>
      <c r="J23" s="41"/>
      <c r="K23" s="97"/>
      <c r="L23" s="2"/>
      <c r="M23" s="1"/>
      <c r="N23" s="74"/>
    </row>
    <row r="24" spans="1:14" ht="15" thickBot="1" x14ac:dyDescent="0.35">
      <c r="A24" s="126"/>
      <c r="B24" s="132"/>
      <c r="C24" s="53" t="s">
        <v>72</v>
      </c>
      <c r="D24" s="59"/>
      <c r="E24" s="55"/>
      <c r="F24" s="55"/>
      <c r="G24" s="56" t="str">
        <f t="shared" si="1"/>
        <v/>
      </c>
      <c r="H24" s="54"/>
      <c r="I24" s="55"/>
      <c r="J24" s="55"/>
      <c r="K24" s="60" t="str">
        <f t="shared" si="2"/>
        <v/>
      </c>
      <c r="L24" s="59" t="str">
        <f t="shared" si="3"/>
        <v/>
      </c>
      <c r="M24" s="55" t="str">
        <f t="shared" si="0"/>
        <v/>
      </c>
      <c r="N24" s="85" t="str">
        <f t="shared" si="0"/>
        <v/>
      </c>
    </row>
    <row r="25" spans="1:14" ht="15" thickTop="1" x14ac:dyDescent="0.3">
      <c r="A25" s="126"/>
      <c r="B25" s="133" t="s">
        <v>5</v>
      </c>
      <c r="C25" s="34" t="s">
        <v>21</v>
      </c>
      <c r="D25" s="35"/>
      <c r="E25" s="21"/>
      <c r="F25" s="21"/>
      <c r="G25" s="70" t="str">
        <f t="shared" si="1"/>
        <v/>
      </c>
      <c r="H25" s="52"/>
      <c r="I25" s="21"/>
      <c r="J25" s="21"/>
      <c r="K25" s="36" t="str">
        <f t="shared" si="2"/>
        <v/>
      </c>
      <c r="L25" s="35" t="str">
        <f t="shared" si="3"/>
        <v/>
      </c>
      <c r="M25" s="21" t="str">
        <f t="shared" si="0"/>
        <v/>
      </c>
      <c r="N25" s="80" t="str">
        <f t="shared" si="0"/>
        <v/>
      </c>
    </row>
    <row r="26" spans="1:14" x14ac:dyDescent="0.3">
      <c r="A26" s="126"/>
      <c r="B26" s="129"/>
      <c r="C26" s="14" t="s">
        <v>73</v>
      </c>
      <c r="D26" s="2"/>
      <c r="E26" s="1"/>
      <c r="F26" s="1"/>
      <c r="G26" s="20"/>
      <c r="H26" s="13"/>
      <c r="I26" s="1"/>
      <c r="J26" s="1"/>
      <c r="K26" s="16"/>
      <c r="L26" s="2"/>
      <c r="M26" s="1"/>
      <c r="N26" s="74"/>
    </row>
    <row r="27" spans="1:14" x14ac:dyDescent="0.3">
      <c r="A27" s="126"/>
      <c r="B27" s="129"/>
      <c r="C27" s="14" t="s">
        <v>42</v>
      </c>
      <c r="D27" s="2"/>
      <c r="E27" s="1"/>
      <c r="F27" s="1"/>
      <c r="G27" s="20"/>
      <c r="H27" s="13"/>
      <c r="I27" s="1"/>
      <c r="J27" s="1"/>
      <c r="K27" s="16"/>
      <c r="L27" s="2"/>
      <c r="M27" s="1"/>
      <c r="N27" s="74"/>
    </row>
    <row r="28" spans="1:14" x14ac:dyDescent="0.3">
      <c r="A28" s="126"/>
      <c r="B28" s="129"/>
      <c r="C28" s="14" t="s">
        <v>74</v>
      </c>
      <c r="D28" s="2"/>
      <c r="E28" s="1"/>
      <c r="F28" s="1"/>
      <c r="G28" s="20"/>
      <c r="H28" s="13"/>
      <c r="I28" s="1"/>
      <c r="J28" s="1"/>
      <c r="K28" s="16"/>
      <c r="L28" s="2"/>
      <c r="M28" s="1"/>
      <c r="N28" s="74"/>
    </row>
    <row r="29" spans="1:14" x14ac:dyDescent="0.3">
      <c r="A29" s="126"/>
      <c r="B29" s="129"/>
      <c r="C29" s="14" t="s">
        <v>22</v>
      </c>
      <c r="D29" s="2"/>
      <c r="E29" s="1"/>
      <c r="F29" s="1"/>
      <c r="G29" s="20"/>
      <c r="H29" s="13"/>
      <c r="I29" s="1"/>
      <c r="J29" s="1"/>
      <c r="K29" s="16"/>
      <c r="L29" s="2"/>
      <c r="M29" s="1"/>
      <c r="N29" s="74"/>
    </row>
    <row r="30" spans="1:14" ht="15" thickBot="1" x14ac:dyDescent="0.35">
      <c r="A30" s="126"/>
      <c r="B30" s="134"/>
      <c r="C30" s="61" t="s">
        <v>20</v>
      </c>
      <c r="D30" s="67"/>
      <c r="E30" s="63"/>
      <c r="F30" s="63"/>
      <c r="G30" s="68" t="str">
        <f t="shared" si="1"/>
        <v/>
      </c>
      <c r="H30" s="62"/>
      <c r="I30" s="63"/>
      <c r="J30" s="63"/>
      <c r="K30" s="64" t="str">
        <f t="shared" si="2"/>
        <v/>
      </c>
      <c r="L30" s="67" t="str">
        <f t="shared" si="3"/>
        <v/>
      </c>
      <c r="M30" s="63" t="str">
        <f t="shared" si="0"/>
        <v/>
      </c>
      <c r="N30" s="86" t="str">
        <f t="shared" si="0"/>
        <v/>
      </c>
    </row>
    <row r="31" spans="1:14" ht="15" thickTop="1" x14ac:dyDescent="0.3">
      <c r="A31" s="126"/>
      <c r="B31" s="135" t="s">
        <v>4</v>
      </c>
      <c r="C31" s="34" t="s">
        <v>30</v>
      </c>
      <c r="D31" s="35">
        <v>1</v>
      </c>
      <c r="E31" s="21">
        <v>0.96568763440000005</v>
      </c>
      <c r="F31" s="21">
        <v>115.92525746269854</v>
      </c>
      <c r="G31" s="70">
        <f t="shared" si="1"/>
        <v>120.04425999999999</v>
      </c>
      <c r="H31" s="52"/>
      <c r="I31" s="21"/>
      <c r="J31" s="21"/>
      <c r="K31" s="36" t="str">
        <f t="shared" si="2"/>
        <v/>
      </c>
      <c r="L31" s="35">
        <f t="shared" si="3"/>
        <v>1</v>
      </c>
      <c r="M31" s="21">
        <f t="shared" si="0"/>
        <v>0.96568763440000005</v>
      </c>
      <c r="N31" s="80">
        <f t="shared" si="0"/>
        <v>115.92525746269854</v>
      </c>
    </row>
    <row r="32" spans="1:14" x14ac:dyDescent="0.3">
      <c r="A32" s="126"/>
      <c r="B32" s="129"/>
      <c r="C32" s="14" t="s">
        <v>25</v>
      </c>
      <c r="D32" s="2"/>
      <c r="E32" s="1"/>
      <c r="F32" s="1"/>
      <c r="G32" s="20" t="str">
        <f t="shared" si="1"/>
        <v/>
      </c>
      <c r="H32" s="13">
        <v>8</v>
      </c>
      <c r="I32" s="1">
        <v>7.0597269827</v>
      </c>
      <c r="J32" s="1">
        <v>3651.7995265617747</v>
      </c>
      <c r="K32" s="16">
        <f t="shared" si="2"/>
        <v>517.27206101745594</v>
      </c>
      <c r="L32" s="2">
        <f t="shared" si="3"/>
        <v>8</v>
      </c>
      <c r="M32" s="1">
        <f t="shared" si="0"/>
        <v>7.0597269827</v>
      </c>
      <c r="N32" s="74">
        <f t="shared" si="0"/>
        <v>3651.7995265617747</v>
      </c>
    </row>
    <row r="33" spans="1:14" x14ac:dyDescent="0.3">
      <c r="A33" s="126"/>
      <c r="B33" s="129"/>
      <c r="C33" s="14" t="s">
        <v>75</v>
      </c>
      <c r="D33" s="2"/>
      <c r="E33" s="1"/>
      <c r="F33" s="1"/>
      <c r="G33" s="20"/>
      <c r="H33" s="13"/>
      <c r="I33" s="1"/>
      <c r="J33" s="1"/>
      <c r="K33" s="16"/>
      <c r="L33" s="2"/>
      <c r="M33" s="1"/>
      <c r="N33" s="74"/>
    </row>
    <row r="34" spans="1:14" x14ac:dyDescent="0.3">
      <c r="A34" s="126"/>
      <c r="B34" s="129"/>
      <c r="C34" s="14" t="s">
        <v>38</v>
      </c>
      <c r="D34" s="2"/>
      <c r="E34" s="1"/>
      <c r="F34" s="1"/>
      <c r="G34" s="20"/>
      <c r="H34" s="13"/>
      <c r="I34" s="1"/>
      <c r="J34" s="1"/>
      <c r="K34" s="16"/>
      <c r="L34" s="2"/>
      <c r="M34" s="1"/>
      <c r="N34" s="74"/>
    </row>
    <row r="35" spans="1:14" x14ac:dyDescent="0.3">
      <c r="A35" s="126"/>
      <c r="B35" s="129"/>
      <c r="C35" s="14" t="s">
        <v>34</v>
      </c>
      <c r="D35" s="2"/>
      <c r="E35" s="1"/>
      <c r="F35" s="1"/>
      <c r="G35" s="20" t="str">
        <f t="shared" si="1"/>
        <v/>
      </c>
      <c r="H35" s="13">
        <v>1</v>
      </c>
      <c r="I35" s="1">
        <v>4</v>
      </c>
      <c r="J35" s="1">
        <v>13810.7611012</v>
      </c>
      <c r="K35" s="16">
        <f t="shared" si="2"/>
        <v>3452.6902752999999</v>
      </c>
      <c r="L35" s="2">
        <f t="shared" si="3"/>
        <v>1</v>
      </c>
      <c r="M35" s="1">
        <f t="shared" si="0"/>
        <v>4</v>
      </c>
      <c r="N35" s="74">
        <f t="shared" si="0"/>
        <v>13810.7611012</v>
      </c>
    </row>
    <row r="36" spans="1:14" x14ac:dyDescent="0.3">
      <c r="A36" s="126"/>
      <c r="B36" s="129"/>
      <c r="C36" s="14" t="s">
        <v>23</v>
      </c>
      <c r="D36" s="2"/>
      <c r="E36" s="1"/>
      <c r="F36" s="1"/>
      <c r="G36" s="20" t="str">
        <f t="shared" si="1"/>
        <v/>
      </c>
      <c r="H36" s="13"/>
      <c r="I36" s="1"/>
      <c r="J36" s="1"/>
      <c r="K36" s="16" t="str">
        <f t="shared" si="2"/>
        <v/>
      </c>
      <c r="L36" s="2" t="str">
        <f t="shared" si="3"/>
        <v/>
      </c>
      <c r="M36" s="1" t="str">
        <f t="shared" si="0"/>
        <v/>
      </c>
      <c r="N36" s="74" t="str">
        <f t="shared" si="0"/>
        <v/>
      </c>
    </row>
    <row r="37" spans="1:14" x14ac:dyDescent="0.3">
      <c r="A37" s="126"/>
      <c r="B37" s="129"/>
      <c r="C37" s="14" t="s">
        <v>26</v>
      </c>
      <c r="D37" s="2"/>
      <c r="E37" s="1"/>
      <c r="F37" s="1"/>
      <c r="G37" s="20" t="str">
        <f t="shared" si="1"/>
        <v/>
      </c>
      <c r="H37" s="13"/>
      <c r="I37" s="1"/>
      <c r="J37" s="1"/>
      <c r="K37" s="16" t="str">
        <f t="shared" si="2"/>
        <v/>
      </c>
      <c r="L37" s="2" t="str">
        <f t="shared" si="3"/>
        <v/>
      </c>
      <c r="M37" s="1" t="str">
        <f t="shared" si="0"/>
        <v/>
      </c>
      <c r="N37" s="74" t="str">
        <f t="shared" si="0"/>
        <v/>
      </c>
    </row>
    <row r="38" spans="1:14" x14ac:dyDescent="0.3">
      <c r="A38" s="126"/>
      <c r="B38" s="129"/>
      <c r="C38" s="14" t="s">
        <v>33</v>
      </c>
      <c r="D38" s="2">
        <v>1</v>
      </c>
      <c r="E38" s="1">
        <v>2.7199644029000001</v>
      </c>
      <c r="F38" s="1">
        <v>756.65251224861242</v>
      </c>
      <c r="G38" s="20">
        <f t="shared" si="1"/>
        <v>278.18471133000003</v>
      </c>
      <c r="H38" s="13"/>
      <c r="I38" s="1"/>
      <c r="J38" s="1"/>
      <c r="K38" s="16" t="str">
        <f t="shared" si="2"/>
        <v/>
      </c>
      <c r="L38" s="2">
        <f t="shared" si="3"/>
        <v>1</v>
      </c>
      <c r="M38" s="1">
        <f t="shared" si="0"/>
        <v>2.7199644029000001</v>
      </c>
      <c r="N38" s="74">
        <f t="shared" si="0"/>
        <v>756.65251224861242</v>
      </c>
    </row>
    <row r="39" spans="1:14" x14ac:dyDescent="0.3">
      <c r="A39" s="126"/>
      <c r="B39" s="129"/>
      <c r="C39" s="14" t="s">
        <v>27</v>
      </c>
      <c r="D39" s="2"/>
      <c r="E39" s="1"/>
      <c r="F39" s="1"/>
      <c r="G39" s="20" t="str">
        <f t="shared" si="1"/>
        <v/>
      </c>
      <c r="H39" s="13"/>
      <c r="I39" s="1"/>
      <c r="J39" s="1"/>
      <c r="K39" s="16" t="str">
        <f t="shared" si="2"/>
        <v/>
      </c>
      <c r="L39" s="2" t="str">
        <f t="shared" si="3"/>
        <v/>
      </c>
      <c r="M39" s="1" t="str">
        <f t="shared" si="0"/>
        <v/>
      </c>
      <c r="N39" s="74" t="str">
        <f t="shared" si="0"/>
        <v/>
      </c>
    </row>
    <row r="40" spans="1:14" x14ac:dyDescent="0.3">
      <c r="A40" s="126"/>
      <c r="B40" s="129"/>
      <c r="C40" s="14" t="s">
        <v>31</v>
      </c>
      <c r="D40" s="2"/>
      <c r="E40" s="1"/>
      <c r="F40" s="1"/>
      <c r="G40" s="20" t="str">
        <f t="shared" si="1"/>
        <v/>
      </c>
      <c r="H40" s="13"/>
      <c r="I40" s="1"/>
      <c r="J40" s="1"/>
      <c r="K40" s="16" t="str">
        <f t="shared" si="2"/>
        <v/>
      </c>
      <c r="L40" s="2" t="str">
        <f t="shared" si="3"/>
        <v/>
      </c>
      <c r="M40" s="1" t="str">
        <f t="shared" si="0"/>
        <v/>
      </c>
      <c r="N40" s="74" t="str">
        <f t="shared" si="0"/>
        <v/>
      </c>
    </row>
    <row r="41" spans="1:14" x14ac:dyDescent="0.3">
      <c r="A41" s="126"/>
      <c r="B41" s="129"/>
      <c r="C41" s="14" t="s">
        <v>24</v>
      </c>
      <c r="D41" s="2"/>
      <c r="E41" s="1"/>
      <c r="F41" s="1"/>
      <c r="G41" s="20" t="str">
        <f t="shared" si="1"/>
        <v/>
      </c>
      <c r="H41" s="13"/>
      <c r="I41" s="1"/>
      <c r="J41" s="1"/>
      <c r="K41" s="16" t="str">
        <f t="shared" si="2"/>
        <v/>
      </c>
      <c r="L41" s="2" t="str">
        <f t="shared" si="3"/>
        <v/>
      </c>
      <c r="M41" s="1" t="str">
        <f t="shared" si="0"/>
        <v/>
      </c>
      <c r="N41" s="74" t="str">
        <f t="shared" si="0"/>
        <v/>
      </c>
    </row>
    <row r="42" spans="1:14" x14ac:dyDescent="0.3">
      <c r="A42" s="126"/>
      <c r="B42" s="129"/>
      <c r="C42" s="14" t="s">
        <v>28</v>
      </c>
      <c r="D42" s="2"/>
      <c r="E42" s="1"/>
      <c r="F42" s="1"/>
      <c r="G42" s="20" t="str">
        <f t="shared" si="1"/>
        <v/>
      </c>
      <c r="H42" s="13"/>
      <c r="I42" s="1"/>
      <c r="J42" s="1"/>
      <c r="K42" s="16" t="str">
        <f t="shared" si="2"/>
        <v/>
      </c>
      <c r="L42" s="2" t="str">
        <f t="shared" si="3"/>
        <v/>
      </c>
      <c r="M42" s="1" t="str">
        <f t="shared" si="0"/>
        <v/>
      </c>
      <c r="N42" s="74" t="str">
        <f t="shared" si="0"/>
        <v/>
      </c>
    </row>
    <row r="43" spans="1:14" ht="15" thickBot="1" x14ac:dyDescent="0.35">
      <c r="A43" s="127"/>
      <c r="B43" s="136"/>
      <c r="C43" s="15" t="s">
        <v>29</v>
      </c>
      <c r="D43" s="4"/>
      <c r="E43" s="5"/>
      <c r="F43" s="5"/>
      <c r="G43" s="69" t="str">
        <f t="shared" si="1"/>
        <v/>
      </c>
      <c r="H43" s="18"/>
      <c r="I43" s="5"/>
      <c r="J43" s="5"/>
      <c r="K43" s="17" t="str">
        <f t="shared" si="2"/>
        <v/>
      </c>
      <c r="L43" s="4" t="str">
        <f t="shared" si="3"/>
        <v/>
      </c>
      <c r="M43" s="5" t="str">
        <f t="shared" si="0"/>
        <v/>
      </c>
      <c r="N43" s="75" t="str">
        <f t="shared" si="0"/>
        <v/>
      </c>
    </row>
    <row r="44" spans="1:14" x14ac:dyDescent="0.3">
      <c r="A44" s="125">
        <v>2014</v>
      </c>
      <c r="B44" s="128" t="s">
        <v>6</v>
      </c>
      <c r="C44" s="31" t="s">
        <v>70</v>
      </c>
      <c r="D44" s="9"/>
      <c r="E44" s="10"/>
      <c r="F44" s="10"/>
      <c r="G44" s="71" t="str">
        <f t="shared" si="1"/>
        <v/>
      </c>
      <c r="H44" s="50"/>
      <c r="I44" s="10"/>
      <c r="J44" s="10"/>
      <c r="K44" s="32" t="str">
        <f t="shared" si="2"/>
        <v/>
      </c>
      <c r="L44" s="9" t="str">
        <f t="shared" si="3"/>
        <v/>
      </c>
      <c r="M44" s="10" t="str">
        <f t="shared" si="0"/>
        <v/>
      </c>
      <c r="N44" s="79" t="str">
        <f t="shared" si="0"/>
        <v/>
      </c>
    </row>
    <row r="45" spans="1:14" x14ac:dyDescent="0.3">
      <c r="A45" s="126"/>
      <c r="B45" s="129"/>
      <c r="C45" s="34" t="s">
        <v>69</v>
      </c>
      <c r="D45" s="35"/>
      <c r="E45" s="21"/>
      <c r="F45" s="21"/>
      <c r="G45" s="70"/>
      <c r="H45" s="52"/>
      <c r="I45" s="21"/>
      <c r="J45" s="21"/>
      <c r="K45" s="36"/>
      <c r="L45" s="2"/>
      <c r="M45" s="1"/>
      <c r="N45" s="74"/>
    </row>
    <row r="46" spans="1:14" x14ac:dyDescent="0.3">
      <c r="A46" s="126"/>
      <c r="B46" s="129"/>
      <c r="C46" s="34" t="s">
        <v>14</v>
      </c>
      <c r="D46" s="35"/>
      <c r="E46" s="21"/>
      <c r="F46" s="21"/>
      <c r="G46" s="70"/>
      <c r="H46" s="52"/>
      <c r="I46" s="21"/>
      <c r="J46" s="21"/>
      <c r="K46" s="36"/>
      <c r="L46" s="2"/>
      <c r="M46" s="1"/>
      <c r="N46" s="74"/>
    </row>
    <row r="47" spans="1:14" x14ac:dyDescent="0.3">
      <c r="A47" s="126"/>
      <c r="B47" s="129"/>
      <c r="C47" s="34" t="s">
        <v>35</v>
      </c>
      <c r="D47" s="35"/>
      <c r="E47" s="21"/>
      <c r="F47" s="21"/>
      <c r="G47" s="70"/>
      <c r="H47" s="52"/>
      <c r="I47" s="21"/>
      <c r="J47" s="21"/>
      <c r="K47" s="36"/>
      <c r="L47" s="2"/>
      <c r="M47" s="1"/>
      <c r="N47" s="74"/>
    </row>
    <row r="48" spans="1:14" x14ac:dyDescent="0.3">
      <c r="A48" s="126"/>
      <c r="B48" s="129"/>
      <c r="C48" s="34" t="s">
        <v>17</v>
      </c>
      <c r="D48" s="35"/>
      <c r="E48" s="21"/>
      <c r="F48" s="21"/>
      <c r="G48" s="70"/>
      <c r="H48" s="52"/>
      <c r="I48" s="21"/>
      <c r="J48" s="21"/>
      <c r="K48" s="36"/>
      <c r="L48" s="2"/>
      <c r="M48" s="1"/>
      <c r="N48" s="74"/>
    </row>
    <row r="49" spans="1:14" x14ac:dyDescent="0.3">
      <c r="A49" s="126"/>
      <c r="B49" s="129"/>
      <c r="C49" s="34" t="s">
        <v>68</v>
      </c>
      <c r="D49" s="35"/>
      <c r="E49" s="21"/>
      <c r="F49" s="21"/>
      <c r="G49" s="70"/>
      <c r="H49" s="52"/>
      <c r="I49" s="21"/>
      <c r="J49" s="21"/>
      <c r="K49" s="36"/>
      <c r="L49" s="2"/>
      <c r="M49" s="1"/>
      <c r="N49" s="74"/>
    </row>
    <row r="50" spans="1:14" x14ac:dyDescent="0.3">
      <c r="A50" s="126"/>
      <c r="B50" s="129"/>
      <c r="C50" s="34" t="s">
        <v>67</v>
      </c>
      <c r="D50" s="35"/>
      <c r="E50" s="21"/>
      <c r="F50" s="21"/>
      <c r="G50" s="70"/>
      <c r="H50" s="52"/>
      <c r="I50" s="21"/>
      <c r="J50" s="21"/>
      <c r="K50" s="36"/>
      <c r="L50" s="2"/>
      <c r="M50" s="1"/>
      <c r="N50" s="74"/>
    </row>
    <row r="51" spans="1:14" x14ac:dyDescent="0.3">
      <c r="A51" s="126"/>
      <c r="B51" s="129"/>
      <c r="C51" s="14" t="s">
        <v>13</v>
      </c>
      <c r="D51" s="2">
        <v>3</v>
      </c>
      <c r="E51" s="1">
        <v>3.1216573574000002</v>
      </c>
      <c r="F51" s="1">
        <v>115.58984537137292</v>
      </c>
      <c r="G51" s="20">
        <f t="shared" si="1"/>
        <v>37.028357739956007</v>
      </c>
      <c r="H51" s="13"/>
      <c r="I51" s="1"/>
      <c r="J51" s="1"/>
      <c r="K51" s="16" t="str">
        <f t="shared" si="2"/>
        <v/>
      </c>
      <c r="L51" s="2">
        <f t="shared" si="3"/>
        <v>3</v>
      </c>
      <c r="M51" s="1">
        <f t="shared" si="0"/>
        <v>3.1216573574000002</v>
      </c>
      <c r="N51" s="74">
        <f t="shared" si="0"/>
        <v>115.58984537137292</v>
      </c>
    </row>
    <row r="52" spans="1:14" x14ac:dyDescent="0.3">
      <c r="A52" s="126"/>
      <c r="B52" s="129"/>
      <c r="C52" s="14" t="s">
        <v>39</v>
      </c>
      <c r="D52" s="2"/>
      <c r="E52" s="1"/>
      <c r="F52" s="1"/>
      <c r="G52" s="20" t="str">
        <f t="shared" si="1"/>
        <v/>
      </c>
      <c r="H52" s="13"/>
      <c r="I52" s="1"/>
      <c r="J52" s="1"/>
      <c r="K52" s="16" t="str">
        <f t="shared" si="2"/>
        <v/>
      </c>
      <c r="L52" s="2" t="str">
        <f t="shared" si="3"/>
        <v/>
      </c>
      <c r="M52" s="1" t="str">
        <f t="shared" si="0"/>
        <v/>
      </c>
      <c r="N52" s="74" t="str">
        <f t="shared" si="0"/>
        <v/>
      </c>
    </row>
    <row r="53" spans="1:14" x14ac:dyDescent="0.3">
      <c r="A53" s="126"/>
      <c r="B53" s="129"/>
      <c r="C53" s="14" t="s">
        <v>16</v>
      </c>
      <c r="D53" s="2"/>
      <c r="E53" s="1"/>
      <c r="F53" s="1"/>
      <c r="G53" s="20"/>
      <c r="H53" s="13"/>
      <c r="I53" s="1"/>
      <c r="J53" s="1"/>
      <c r="K53" s="16"/>
      <c r="L53" s="2"/>
      <c r="M53" s="1"/>
      <c r="N53" s="74"/>
    </row>
    <row r="54" spans="1:14" x14ac:dyDescent="0.3">
      <c r="A54" s="126"/>
      <c r="B54" s="129"/>
      <c r="C54" s="14" t="s">
        <v>15</v>
      </c>
      <c r="D54" s="2"/>
      <c r="E54" s="1"/>
      <c r="F54" s="1"/>
      <c r="G54" s="20" t="str">
        <f t="shared" si="1"/>
        <v/>
      </c>
      <c r="H54" s="13"/>
      <c r="I54" s="1"/>
      <c r="J54" s="1"/>
      <c r="K54" s="16" t="str">
        <f t="shared" si="2"/>
        <v/>
      </c>
      <c r="L54" s="2" t="str">
        <f t="shared" si="3"/>
        <v/>
      </c>
      <c r="M54" s="1" t="str">
        <f t="shared" si="0"/>
        <v/>
      </c>
      <c r="N54" s="74" t="str">
        <f t="shared" si="0"/>
        <v/>
      </c>
    </row>
    <row r="55" spans="1:14" ht="15" thickBot="1" x14ac:dyDescent="0.35">
      <c r="A55" s="126"/>
      <c r="B55" s="130"/>
      <c r="C55" s="47" t="s">
        <v>12</v>
      </c>
      <c r="D55" s="39"/>
      <c r="E55" s="40"/>
      <c r="F55" s="40"/>
      <c r="G55" s="43" t="str">
        <f t="shared" si="1"/>
        <v/>
      </c>
      <c r="H55" s="51"/>
      <c r="I55" s="40"/>
      <c r="J55" s="40"/>
      <c r="K55" s="48" t="str">
        <f t="shared" si="2"/>
        <v/>
      </c>
      <c r="L55" s="39" t="str">
        <f t="shared" si="3"/>
        <v/>
      </c>
      <c r="M55" s="40" t="str">
        <f t="shared" si="0"/>
        <v/>
      </c>
      <c r="N55" s="84" t="str">
        <f t="shared" si="0"/>
        <v/>
      </c>
    </row>
    <row r="56" spans="1:14" ht="15" thickTop="1" x14ac:dyDescent="0.3">
      <c r="A56" s="126"/>
      <c r="B56" s="131" t="s">
        <v>7</v>
      </c>
      <c r="C56" s="49" t="s">
        <v>19</v>
      </c>
      <c r="D56" s="92"/>
      <c r="E56" s="93"/>
      <c r="F56" s="93"/>
      <c r="G56" s="94"/>
      <c r="H56" s="95"/>
      <c r="I56" s="93"/>
      <c r="J56" s="93"/>
      <c r="K56" s="98"/>
      <c r="L56" s="35"/>
      <c r="M56" s="21"/>
      <c r="N56" s="80"/>
    </row>
    <row r="57" spans="1:14" x14ac:dyDescent="0.3">
      <c r="A57" s="126"/>
      <c r="B57" s="129"/>
      <c r="C57" s="14" t="s">
        <v>18</v>
      </c>
      <c r="D57" s="2"/>
      <c r="E57" s="1"/>
      <c r="F57" s="1"/>
      <c r="G57" s="16" t="str">
        <f t="shared" si="1"/>
        <v/>
      </c>
      <c r="H57" s="19">
        <v>1</v>
      </c>
      <c r="I57" s="1">
        <v>4</v>
      </c>
      <c r="J57" s="1">
        <v>505.85042936000002</v>
      </c>
      <c r="K57" s="16">
        <f t="shared" si="2"/>
        <v>126.46260734000001</v>
      </c>
      <c r="L57" s="2">
        <f t="shared" si="3"/>
        <v>1</v>
      </c>
      <c r="M57" s="1">
        <f t="shared" si="0"/>
        <v>4</v>
      </c>
      <c r="N57" s="74">
        <f t="shared" si="0"/>
        <v>505.85042936000002</v>
      </c>
    </row>
    <row r="58" spans="1:14" x14ac:dyDescent="0.3">
      <c r="A58" s="126"/>
      <c r="B58" s="129"/>
      <c r="C58" s="34" t="s">
        <v>71</v>
      </c>
      <c r="D58" s="35"/>
      <c r="E58" s="21"/>
      <c r="F58" s="21"/>
      <c r="G58" s="70"/>
      <c r="H58" s="52"/>
      <c r="I58" s="21"/>
      <c r="J58" s="21"/>
      <c r="K58" s="36"/>
      <c r="L58" s="2"/>
      <c r="M58" s="1"/>
      <c r="N58" s="74"/>
    </row>
    <row r="59" spans="1:14" x14ac:dyDescent="0.3">
      <c r="A59" s="126"/>
      <c r="B59" s="129"/>
      <c r="C59" s="14" t="s">
        <v>36</v>
      </c>
      <c r="D59" s="35"/>
      <c r="E59" s="21"/>
      <c r="F59" s="21"/>
      <c r="G59" s="70"/>
      <c r="H59" s="52"/>
      <c r="I59" s="21"/>
      <c r="J59" s="21"/>
      <c r="K59" s="36"/>
      <c r="L59" s="2"/>
      <c r="M59" s="1"/>
      <c r="N59" s="74"/>
    </row>
    <row r="60" spans="1:14" x14ac:dyDescent="0.3">
      <c r="A60" s="126"/>
      <c r="B60" s="129"/>
      <c r="C60" s="37" t="s">
        <v>37</v>
      </c>
      <c r="D60" s="35"/>
      <c r="E60" s="21"/>
      <c r="F60" s="21"/>
      <c r="G60" s="70"/>
      <c r="H60" s="52"/>
      <c r="I60" s="21"/>
      <c r="J60" s="21"/>
      <c r="K60" s="36"/>
      <c r="L60" s="2"/>
      <c r="M60" s="1"/>
      <c r="N60" s="74"/>
    </row>
    <row r="61" spans="1:14" x14ac:dyDescent="0.3">
      <c r="A61" s="126"/>
      <c r="B61" s="129"/>
      <c r="C61" s="37" t="s">
        <v>17</v>
      </c>
      <c r="D61" s="2"/>
      <c r="E61" s="1"/>
      <c r="F61" s="1"/>
      <c r="G61" s="20" t="str">
        <f t="shared" si="1"/>
        <v/>
      </c>
      <c r="H61" s="13"/>
      <c r="I61" s="1"/>
      <c r="J61" s="1"/>
      <c r="K61" s="16" t="str">
        <f t="shared" si="2"/>
        <v/>
      </c>
      <c r="L61" s="2" t="str">
        <f t="shared" si="3"/>
        <v/>
      </c>
      <c r="M61" s="1" t="str">
        <f t="shared" si="0"/>
        <v/>
      </c>
      <c r="N61" s="74" t="str">
        <f t="shared" si="0"/>
        <v/>
      </c>
    </row>
    <row r="62" spans="1:14" ht="15" thickBot="1" x14ac:dyDescent="0.35">
      <c r="A62" s="126"/>
      <c r="B62" s="132"/>
      <c r="C62" s="53" t="s">
        <v>72</v>
      </c>
      <c r="D62" s="59"/>
      <c r="E62" s="55"/>
      <c r="F62" s="55"/>
      <c r="G62" s="56" t="str">
        <f t="shared" si="1"/>
        <v/>
      </c>
      <c r="H62" s="54"/>
      <c r="I62" s="55"/>
      <c r="J62" s="55"/>
      <c r="K62" s="60" t="str">
        <f t="shared" si="2"/>
        <v/>
      </c>
      <c r="L62" s="59" t="str">
        <f t="shared" si="3"/>
        <v/>
      </c>
      <c r="M62" s="55" t="str">
        <f t="shared" si="0"/>
        <v/>
      </c>
      <c r="N62" s="85" t="str">
        <f t="shared" si="0"/>
        <v/>
      </c>
    </row>
    <row r="63" spans="1:14" ht="15" thickTop="1" x14ac:dyDescent="0.3">
      <c r="A63" s="126"/>
      <c r="B63" s="133" t="s">
        <v>5</v>
      </c>
      <c r="C63" s="34" t="s">
        <v>21</v>
      </c>
      <c r="D63" s="35">
        <v>1</v>
      </c>
      <c r="E63" s="21">
        <v>1.7479370149</v>
      </c>
      <c r="F63" s="21">
        <v>258.07860060459825</v>
      </c>
      <c r="G63" s="70">
        <f t="shared" si="1"/>
        <v>147.64754016000001</v>
      </c>
      <c r="H63" s="52">
        <v>2</v>
      </c>
      <c r="I63" s="21">
        <v>2.3342704958999998</v>
      </c>
      <c r="J63" s="21">
        <v>441.68923141601846</v>
      </c>
      <c r="K63" s="36">
        <f t="shared" si="2"/>
        <v>189.21938660999999</v>
      </c>
      <c r="L63" s="35">
        <f t="shared" si="3"/>
        <v>3</v>
      </c>
      <c r="M63" s="21">
        <f t="shared" si="0"/>
        <v>4.0822075108</v>
      </c>
      <c r="N63" s="80">
        <f t="shared" si="0"/>
        <v>699.76783202061665</v>
      </c>
    </row>
    <row r="64" spans="1:14" x14ac:dyDescent="0.3">
      <c r="A64" s="126"/>
      <c r="B64" s="129"/>
      <c r="C64" s="14" t="s">
        <v>73</v>
      </c>
      <c r="D64" s="2"/>
      <c r="E64" s="1"/>
      <c r="F64" s="1"/>
      <c r="G64" s="20"/>
      <c r="H64" s="13"/>
      <c r="I64" s="1"/>
      <c r="J64" s="1"/>
      <c r="K64" s="16"/>
      <c r="L64" s="2"/>
      <c r="M64" s="1"/>
      <c r="N64" s="74"/>
    </row>
    <row r="65" spans="1:14" x14ac:dyDescent="0.3">
      <c r="A65" s="126"/>
      <c r="B65" s="129"/>
      <c r="C65" s="14" t="s">
        <v>42</v>
      </c>
      <c r="D65" s="2"/>
      <c r="E65" s="1"/>
      <c r="F65" s="1"/>
      <c r="G65" s="20"/>
      <c r="H65" s="13"/>
      <c r="I65" s="1"/>
      <c r="J65" s="1"/>
      <c r="K65" s="16"/>
      <c r="L65" s="2"/>
      <c r="M65" s="1"/>
      <c r="N65" s="74"/>
    </row>
    <row r="66" spans="1:14" x14ac:dyDescent="0.3">
      <c r="A66" s="126"/>
      <c r="B66" s="129"/>
      <c r="C66" s="14" t="s">
        <v>74</v>
      </c>
      <c r="D66" s="2"/>
      <c r="E66" s="1"/>
      <c r="F66" s="1"/>
      <c r="G66" s="20"/>
      <c r="H66" s="13"/>
      <c r="I66" s="1"/>
      <c r="J66" s="1"/>
      <c r="K66" s="16"/>
      <c r="L66" s="2"/>
      <c r="M66" s="1"/>
      <c r="N66" s="74"/>
    </row>
    <row r="67" spans="1:14" x14ac:dyDescent="0.3">
      <c r="A67" s="126"/>
      <c r="B67" s="129"/>
      <c r="C67" s="14" t="s">
        <v>22</v>
      </c>
      <c r="D67" s="2"/>
      <c r="E67" s="1"/>
      <c r="F67" s="1"/>
      <c r="G67" s="20"/>
      <c r="H67" s="13"/>
      <c r="I67" s="1"/>
      <c r="J67" s="1"/>
      <c r="K67" s="16"/>
      <c r="L67" s="2"/>
      <c r="M67" s="1"/>
      <c r="N67" s="74"/>
    </row>
    <row r="68" spans="1:14" ht="15" thickBot="1" x14ac:dyDescent="0.35">
      <c r="A68" s="126"/>
      <c r="B68" s="134"/>
      <c r="C68" s="61" t="s">
        <v>20</v>
      </c>
      <c r="D68" s="67"/>
      <c r="E68" s="63"/>
      <c r="F68" s="63"/>
      <c r="G68" s="68" t="str">
        <f t="shared" si="1"/>
        <v/>
      </c>
      <c r="H68" s="62">
        <v>1</v>
      </c>
      <c r="I68" s="63">
        <v>1</v>
      </c>
      <c r="J68" s="63">
        <v>572.63731460999998</v>
      </c>
      <c r="K68" s="64">
        <f t="shared" si="2"/>
        <v>572.63731460999998</v>
      </c>
      <c r="L68" s="67">
        <f t="shared" si="3"/>
        <v>1</v>
      </c>
      <c r="M68" s="63">
        <f t="shared" si="0"/>
        <v>1</v>
      </c>
      <c r="N68" s="86">
        <f t="shared" si="0"/>
        <v>572.63731460999998</v>
      </c>
    </row>
    <row r="69" spans="1:14" ht="15" thickTop="1" x14ac:dyDescent="0.3">
      <c r="A69" s="126"/>
      <c r="B69" s="135" t="s">
        <v>4</v>
      </c>
      <c r="C69" s="34" t="s">
        <v>30</v>
      </c>
      <c r="D69" s="35"/>
      <c r="E69" s="21"/>
      <c r="F69" s="21"/>
      <c r="G69" s="70" t="str">
        <f t="shared" si="1"/>
        <v/>
      </c>
      <c r="H69" s="52"/>
      <c r="I69" s="21"/>
      <c r="J69" s="21"/>
      <c r="K69" s="36" t="str">
        <f t="shared" si="2"/>
        <v/>
      </c>
      <c r="L69" s="35" t="str">
        <f t="shared" si="3"/>
        <v/>
      </c>
      <c r="M69" s="21" t="str">
        <f t="shared" si="0"/>
        <v/>
      </c>
      <c r="N69" s="80" t="str">
        <f t="shared" si="0"/>
        <v/>
      </c>
    </row>
    <row r="70" spans="1:14" x14ac:dyDescent="0.3">
      <c r="A70" s="126"/>
      <c r="B70" s="129"/>
      <c r="C70" s="14" t="s">
        <v>25</v>
      </c>
      <c r="D70" s="2"/>
      <c r="E70" s="1"/>
      <c r="F70" s="1"/>
      <c r="G70" s="20" t="str">
        <f t="shared" si="1"/>
        <v/>
      </c>
      <c r="H70" s="13">
        <v>4</v>
      </c>
      <c r="I70" s="1">
        <v>13.4422629245</v>
      </c>
      <c r="J70" s="1">
        <v>16797.582391853834</v>
      </c>
      <c r="K70" s="16">
        <f t="shared" si="2"/>
        <v>1249.6097187057987</v>
      </c>
      <c r="L70" s="2">
        <f t="shared" si="3"/>
        <v>4</v>
      </c>
      <c r="M70" s="1">
        <f t="shared" si="0"/>
        <v>13.4422629245</v>
      </c>
      <c r="N70" s="74">
        <f t="shared" si="0"/>
        <v>16797.582391853834</v>
      </c>
    </row>
    <row r="71" spans="1:14" x14ac:dyDescent="0.3">
      <c r="A71" s="126"/>
      <c r="B71" s="129"/>
      <c r="C71" s="14" t="s">
        <v>32</v>
      </c>
      <c r="D71" s="2">
        <v>1</v>
      </c>
      <c r="E71" s="1">
        <v>5</v>
      </c>
      <c r="F71" s="1">
        <v>361.31235144500005</v>
      </c>
      <c r="G71" s="20">
        <f t="shared" si="1"/>
        <v>72.262470289000007</v>
      </c>
      <c r="H71" s="13">
        <v>2</v>
      </c>
      <c r="I71" s="1">
        <v>6</v>
      </c>
      <c r="J71" s="1">
        <v>10634.8664102</v>
      </c>
      <c r="K71" s="16">
        <f t="shared" si="2"/>
        <v>1772.4777350333334</v>
      </c>
      <c r="L71" s="2">
        <f t="shared" si="3"/>
        <v>3</v>
      </c>
      <c r="M71" s="1">
        <f t="shared" si="0"/>
        <v>11</v>
      </c>
      <c r="N71" s="74">
        <f t="shared" si="0"/>
        <v>10996.178761645</v>
      </c>
    </row>
    <row r="72" spans="1:14" x14ac:dyDescent="0.3">
      <c r="A72" s="126"/>
      <c r="B72" s="129"/>
      <c r="C72" s="14" t="s">
        <v>38</v>
      </c>
      <c r="D72" s="2"/>
      <c r="E72" s="1"/>
      <c r="F72" s="1"/>
      <c r="G72" s="20" t="str">
        <f t="shared" si="1"/>
        <v/>
      </c>
      <c r="H72" s="13">
        <v>1</v>
      </c>
      <c r="I72" s="1">
        <v>2.9964906513999998</v>
      </c>
      <c r="J72" s="1">
        <v>3959.2011901979618</v>
      </c>
      <c r="K72" s="16">
        <f t="shared" si="2"/>
        <v>1321.27934</v>
      </c>
      <c r="L72" s="2">
        <f t="shared" si="3"/>
        <v>1</v>
      </c>
      <c r="M72" s="1">
        <f t="shared" si="0"/>
        <v>2.9964906513999998</v>
      </c>
      <c r="N72" s="74">
        <f t="shared" si="0"/>
        <v>3959.2011901979618</v>
      </c>
    </row>
    <row r="73" spans="1:14" x14ac:dyDescent="0.3">
      <c r="A73" s="126"/>
      <c r="B73" s="129"/>
      <c r="C73" s="14" t="s">
        <v>34</v>
      </c>
      <c r="D73" s="2">
        <v>12</v>
      </c>
      <c r="E73" s="1">
        <v>32</v>
      </c>
      <c r="F73" s="1">
        <v>3312.3522400750003</v>
      </c>
      <c r="G73" s="20">
        <f t="shared" si="1"/>
        <v>103.51100750234376</v>
      </c>
      <c r="H73" s="13">
        <v>16</v>
      </c>
      <c r="I73" s="1">
        <v>28.580087840099999</v>
      </c>
      <c r="J73" s="1">
        <v>29389.426363852319</v>
      </c>
      <c r="K73" s="16">
        <f t="shared" si="2"/>
        <v>1028.3182657898187</v>
      </c>
      <c r="L73" s="2">
        <f t="shared" si="3"/>
        <v>28</v>
      </c>
      <c r="M73" s="1">
        <f t="shared" si="0"/>
        <v>60.580087840099999</v>
      </c>
      <c r="N73" s="74">
        <f t="shared" si="0"/>
        <v>32701.77860392732</v>
      </c>
    </row>
    <row r="74" spans="1:14" x14ac:dyDescent="0.3">
      <c r="A74" s="126"/>
      <c r="B74" s="129"/>
      <c r="C74" s="14" t="s">
        <v>23</v>
      </c>
      <c r="D74" s="2">
        <v>17</v>
      </c>
      <c r="E74" s="1">
        <v>78.128095297100003</v>
      </c>
      <c r="F74" s="1">
        <v>1523.3640114677144</v>
      </c>
      <c r="G74" s="20">
        <f t="shared" si="1"/>
        <v>19.4982868285061</v>
      </c>
      <c r="H74" s="13">
        <v>32</v>
      </c>
      <c r="I74" s="1">
        <v>61.375922417400005</v>
      </c>
      <c r="J74" s="1">
        <v>20321.695240473262</v>
      </c>
      <c r="K74" s="16">
        <f t="shared" si="2"/>
        <v>331.10207456062744</v>
      </c>
      <c r="L74" s="2">
        <f t="shared" si="3"/>
        <v>49</v>
      </c>
      <c r="M74" s="1">
        <f t="shared" si="0"/>
        <v>139.50401771450001</v>
      </c>
      <c r="N74" s="74">
        <f t="shared" si="0"/>
        <v>21845.059251940977</v>
      </c>
    </row>
    <row r="75" spans="1:14" x14ac:dyDescent="0.3">
      <c r="A75" s="126"/>
      <c r="B75" s="129"/>
      <c r="C75" s="14" t="s">
        <v>26</v>
      </c>
      <c r="D75" s="2"/>
      <c r="E75" s="1"/>
      <c r="F75" s="1"/>
      <c r="G75" s="20" t="str">
        <f t="shared" si="1"/>
        <v/>
      </c>
      <c r="H75" s="13">
        <v>1</v>
      </c>
      <c r="I75" s="1">
        <v>1.9724521574</v>
      </c>
      <c r="J75" s="1">
        <v>623.3972968983802</v>
      </c>
      <c r="K75" s="16">
        <f t="shared" si="2"/>
        <v>316.05192276000002</v>
      </c>
      <c r="L75" s="2">
        <f t="shared" si="3"/>
        <v>1</v>
      </c>
      <c r="M75" s="1">
        <f t="shared" si="0"/>
        <v>1.9724521574</v>
      </c>
      <c r="N75" s="74">
        <f t="shared" si="0"/>
        <v>623.3972968983802</v>
      </c>
    </row>
    <row r="76" spans="1:14" x14ac:dyDescent="0.3">
      <c r="A76" s="126"/>
      <c r="B76" s="129"/>
      <c r="C76" s="14" t="s">
        <v>33</v>
      </c>
      <c r="D76" s="2"/>
      <c r="E76" s="1"/>
      <c r="F76" s="1"/>
      <c r="G76" s="20" t="str">
        <f t="shared" si="1"/>
        <v/>
      </c>
      <c r="H76" s="13"/>
      <c r="I76" s="1"/>
      <c r="J76" s="1"/>
      <c r="K76" s="16" t="str">
        <f t="shared" si="2"/>
        <v/>
      </c>
      <c r="L76" s="2" t="str">
        <f t="shared" si="3"/>
        <v/>
      </c>
      <c r="M76" s="1" t="str">
        <f t="shared" si="0"/>
        <v/>
      </c>
      <c r="N76" s="74" t="str">
        <f t="shared" si="0"/>
        <v/>
      </c>
    </row>
    <row r="77" spans="1:14" x14ac:dyDescent="0.3">
      <c r="A77" s="126"/>
      <c r="B77" s="129"/>
      <c r="C77" s="14" t="s">
        <v>27</v>
      </c>
      <c r="D77" s="2"/>
      <c r="E77" s="1"/>
      <c r="F77" s="1"/>
      <c r="G77" s="20" t="str">
        <f t="shared" si="1"/>
        <v/>
      </c>
      <c r="H77" s="13"/>
      <c r="I77" s="1"/>
      <c r="J77" s="1"/>
      <c r="K77" s="16" t="str">
        <f t="shared" si="2"/>
        <v/>
      </c>
      <c r="L77" s="2" t="str">
        <f t="shared" si="3"/>
        <v/>
      </c>
      <c r="M77" s="1" t="str">
        <f t="shared" si="0"/>
        <v/>
      </c>
      <c r="N77" s="74" t="str">
        <f t="shared" si="0"/>
        <v/>
      </c>
    </row>
    <row r="78" spans="1:14" x14ac:dyDescent="0.3">
      <c r="A78" s="126"/>
      <c r="B78" s="129"/>
      <c r="C78" s="14" t="s">
        <v>31</v>
      </c>
      <c r="D78" s="2"/>
      <c r="E78" s="1"/>
      <c r="F78" s="1"/>
      <c r="G78" s="20" t="str">
        <f t="shared" si="1"/>
        <v/>
      </c>
      <c r="H78" s="13"/>
      <c r="I78" s="1"/>
      <c r="J78" s="1"/>
      <c r="K78" s="16" t="str">
        <f t="shared" si="2"/>
        <v/>
      </c>
      <c r="L78" s="2" t="str">
        <f t="shared" si="3"/>
        <v/>
      </c>
      <c r="M78" s="1" t="str">
        <f t="shared" si="0"/>
        <v/>
      </c>
      <c r="N78" s="74" t="str">
        <f t="shared" si="0"/>
        <v/>
      </c>
    </row>
    <row r="79" spans="1:14" x14ac:dyDescent="0.3">
      <c r="A79" s="126"/>
      <c r="B79" s="129"/>
      <c r="C79" s="14" t="s">
        <v>24</v>
      </c>
      <c r="D79" s="2"/>
      <c r="E79" s="1"/>
      <c r="F79" s="1"/>
      <c r="G79" s="20" t="str">
        <f t="shared" si="1"/>
        <v/>
      </c>
      <c r="H79" s="13"/>
      <c r="I79" s="1"/>
      <c r="J79" s="1"/>
      <c r="K79" s="16" t="str">
        <f t="shared" si="2"/>
        <v/>
      </c>
      <c r="L79" s="2" t="str">
        <f t="shared" si="3"/>
        <v/>
      </c>
      <c r="M79" s="1" t="str">
        <f t="shared" si="0"/>
        <v/>
      </c>
      <c r="N79" s="74" t="str">
        <f t="shared" si="0"/>
        <v/>
      </c>
    </row>
    <row r="80" spans="1:14" x14ac:dyDescent="0.3">
      <c r="A80" s="126"/>
      <c r="B80" s="129"/>
      <c r="C80" s="14" t="s">
        <v>28</v>
      </c>
      <c r="D80" s="2"/>
      <c r="E80" s="1"/>
      <c r="F80" s="1"/>
      <c r="G80" s="20" t="str">
        <f t="shared" si="1"/>
        <v/>
      </c>
      <c r="H80" s="13"/>
      <c r="I80" s="1"/>
      <c r="J80" s="1"/>
      <c r="K80" s="16" t="str">
        <f t="shared" si="2"/>
        <v/>
      </c>
      <c r="L80" s="2" t="str">
        <f t="shared" si="3"/>
        <v/>
      </c>
      <c r="M80" s="1" t="str">
        <f t="shared" si="0"/>
        <v/>
      </c>
      <c r="N80" s="74" t="str">
        <f t="shared" si="0"/>
        <v/>
      </c>
    </row>
    <row r="81" spans="1:14" ht="15" thickBot="1" x14ac:dyDescent="0.35">
      <c r="A81" s="127"/>
      <c r="B81" s="136"/>
      <c r="C81" s="15" t="s">
        <v>29</v>
      </c>
      <c r="D81" s="4">
        <v>3</v>
      </c>
      <c r="E81" s="5">
        <v>3.8328379800999999</v>
      </c>
      <c r="F81" s="5">
        <v>128.96943863641792</v>
      </c>
      <c r="G81" s="69">
        <f t="shared" si="1"/>
        <v>33.648549535885437</v>
      </c>
      <c r="H81" s="18"/>
      <c r="I81" s="5"/>
      <c r="J81" s="5"/>
      <c r="K81" s="17" t="str">
        <f t="shared" si="2"/>
        <v/>
      </c>
      <c r="L81" s="4">
        <f t="shared" si="3"/>
        <v>3</v>
      </c>
      <c r="M81" s="5">
        <f t="shared" si="0"/>
        <v>3.8328379800999999</v>
      </c>
      <c r="N81" s="75">
        <f t="shared" si="0"/>
        <v>128.96943863641792</v>
      </c>
    </row>
    <row r="82" spans="1:14" x14ac:dyDescent="0.3">
      <c r="A82" s="125">
        <v>2015</v>
      </c>
      <c r="B82" s="128" t="s">
        <v>6</v>
      </c>
      <c r="C82" s="31" t="s">
        <v>70</v>
      </c>
      <c r="D82" s="9"/>
      <c r="E82" s="10"/>
      <c r="F82" s="10"/>
      <c r="G82" s="71" t="str">
        <f t="shared" si="1"/>
        <v/>
      </c>
      <c r="H82" s="50"/>
      <c r="I82" s="10"/>
      <c r="J82" s="10"/>
      <c r="K82" s="32" t="str">
        <f t="shared" si="2"/>
        <v/>
      </c>
      <c r="L82" s="9" t="str">
        <f t="shared" si="3"/>
        <v/>
      </c>
      <c r="M82" s="10" t="str">
        <f t="shared" si="0"/>
        <v/>
      </c>
      <c r="N82" s="79" t="str">
        <f t="shared" si="0"/>
        <v/>
      </c>
    </row>
    <row r="83" spans="1:14" x14ac:dyDescent="0.3">
      <c r="A83" s="126"/>
      <c r="B83" s="129"/>
      <c r="C83" s="34" t="s">
        <v>69</v>
      </c>
      <c r="D83" s="35"/>
      <c r="E83" s="21"/>
      <c r="F83" s="21"/>
      <c r="G83" s="70"/>
      <c r="H83" s="52"/>
      <c r="I83" s="21"/>
      <c r="J83" s="21"/>
      <c r="K83" s="36"/>
      <c r="L83" s="2"/>
      <c r="M83" s="1"/>
      <c r="N83" s="74"/>
    </row>
    <row r="84" spans="1:14" x14ac:dyDescent="0.3">
      <c r="A84" s="126"/>
      <c r="B84" s="129"/>
      <c r="C84" s="34" t="s">
        <v>14</v>
      </c>
      <c r="D84" s="35"/>
      <c r="E84" s="21"/>
      <c r="F84" s="21"/>
      <c r="G84" s="70"/>
      <c r="H84" s="52"/>
      <c r="I84" s="21"/>
      <c r="J84" s="21"/>
      <c r="K84" s="36"/>
      <c r="L84" s="2"/>
      <c r="M84" s="1"/>
      <c r="N84" s="74"/>
    </row>
    <row r="85" spans="1:14" x14ac:dyDescent="0.3">
      <c r="A85" s="126"/>
      <c r="B85" s="129"/>
      <c r="C85" s="34" t="s">
        <v>35</v>
      </c>
      <c r="D85" s="35"/>
      <c r="E85" s="21"/>
      <c r="F85" s="21"/>
      <c r="G85" s="70"/>
      <c r="H85" s="52"/>
      <c r="I85" s="21"/>
      <c r="J85" s="21"/>
      <c r="K85" s="36"/>
      <c r="L85" s="2"/>
      <c r="M85" s="1"/>
      <c r="N85" s="74"/>
    </row>
    <row r="86" spans="1:14" x14ac:dyDescent="0.3">
      <c r="A86" s="126"/>
      <c r="B86" s="129"/>
      <c r="C86" s="34" t="s">
        <v>17</v>
      </c>
      <c r="D86" s="35"/>
      <c r="E86" s="21"/>
      <c r="F86" s="21"/>
      <c r="G86" s="70"/>
      <c r="H86" s="52"/>
      <c r="I86" s="21"/>
      <c r="J86" s="21"/>
      <c r="K86" s="36"/>
      <c r="L86" s="2"/>
      <c r="M86" s="1"/>
      <c r="N86" s="74"/>
    </row>
    <row r="87" spans="1:14" x14ac:dyDescent="0.3">
      <c r="A87" s="126"/>
      <c r="B87" s="129"/>
      <c r="C87" s="34" t="s">
        <v>68</v>
      </c>
      <c r="D87" s="35"/>
      <c r="E87" s="21"/>
      <c r="F87" s="21"/>
      <c r="G87" s="70"/>
      <c r="H87" s="52"/>
      <c r="I87" s="21"/>
      <c r="J87" s="21"/>
      <c r="K87" s="36"/>
      <c r="L87" s="2"/>
      <c r="M87" s="1"/>
      <c r="N87" s="74"/>
    </row>
    <row r="88" spans="1:14" x14ac:dyDescent="0.3">
      <c r="A88" s="126"/>
      <c r="B88" s="129"/>
      <c r="C88" s="34" t="s">
        <v>67</v>
      </c>
      <c r="D88" s="35"/>
      <c r="E88" s="21"/>
      <c r="F88" s="21"/>
      <c r="G88" s="70"/>
      <c r="H88" s="52"/>
      <c r="I88" s="21"/>
      <c r="J88" s="21"/>
      <c r="K88" s="36"/>
      <c r="L88" s="2"/>
      <c r="M88" s="1"/>
      <c r="N88" s="74"/>
    </row>
    <row r="89" spans="1:14" x14ac:dyDescent="0.3">
      <c r="A89" s="126"/>
      <c r="B89" s="129"/>
      <c r="C89" s="14" t="s">
        <v>13</v>
      </c>
      <c r="D89" s="2"/>
      <c r="E89" s="1"/>
      <c r="F89" s="1"/>
      <c r="G89" s="20" t="str">
        <f t="shared" si="1"/>
        <v/>
      </c>
      <c r="H89" s="13"/>
      <c r="I89" s="1"/>
      <c r="J89" s="1"/>
      <c r="K89" s="16" t="str">
        <f t="shared" si="2"/>
        <v/>
      </c>
      <c r="L89" s="2" t="str">
        <f t="shared" si="3"/>
        <v/>
      </c>
      <c r="M89" s="1" t="str">
        <f t="shared" si="0"/>
        <v/>
      </c>
      <c r="N89" s="74" t="str">
        <f t="shared" si="0"/>
        <v/>
      </c>
    </row>
    <row r="90" spans="1:14" x14ac:dyDescent="0.3">
      <c r="A90" s="126"/>
      <c r="B90" s="129"/>
      <c r="C90" s="14" t="s">
        <v>39</v>
      </c>
      <c r="D90" s="2"/>
      <c r="E90" s="1"/>
      <c r="F90" s="1"/>
      <c r="G90" s="20" t="str">
        <f t="shared" si="1"/>
        <v/>
      </c>
      <c r="H90" s="13"/>
      <c r="I90" s="1"/>
      <c r="J90" s="1"/>
      <c r="K90" s="16" t="str">
        <f t="shared" si="2"/>
        <v/>
      </c>
      <c r="L90" s="2" t="str">
        <f t="shared" si="3"/>
        <v/>
      </c>
      <c r="M90" s="1" t="str">
        <f t="shared" si="0"/>
        <v/>
      </c>
      <c r="N90" s="74" t="str">
        <f t="shared" si="0"/>
        <v/>
      </c>
    </row>
    <row r="91" spans="1:14" x14ac:dyDescent="0.3">
      <c r="A91" s="126"/>
      <c r="B91" s="129"/>
      <c r="C91" s="14" t="s">
        <v>16</v>
      </c>
      <c r="D91" s="2"/>
      <c r="E91" s="1"/>
      <c r="F91" s="1"/>
      <c r="G91" s="20"/>
      <c r="H91" s="13"/>
      <c r="I91" s="1"/>
      <c r="J91" s="1"/>
      <c r="K91" s="16"/>
      <c r="L91" s="2"/>
      <c r="M91" s="1"/>
      <c r="N91" s="74"/>
    </row>
    <row r="92" spans="1:14" x14ac:dyDescent="0.3">
      <c r="A92" s="126"/>
      <c r="B92" s="129"/>
      <c r="C92" s="14" t="s">
        <v>15</v>
      </c>
      <c r="D92" s="2"/>
      <c r="E92" s="1"/>
      <c r="F92" s="1"/>
      <c r="G92" s="20" t="str">
        <f t="shared" si="1"/>
        <v/>
      </c>
      <c r="H92" s="13"/>
      <c r="I92" s="1"/>
      <c r="J92" s="1"/>
      <c r="K92" s="16" t="str">
        <f t="shared" si="2"/>
        <v/>
      </c>
      <c r="L92" s="2" t="str">
        <f t="shared" si="3"/>
        <v/>
      </c>
      <c r="M92" s="1" t="str">
        <f t="shared" si="0"/>
        <v/>
      </c>
      <c r="N92" s="74" t="str">
        <f t="shared" si="0"/>
        <v/>
      </c>
    </row>
    <row r="93" spans="1:14" ht="15" thickBot="1" x14ac:dyDescent="0.35">
      <c r="A93" s="126"/>
      <c r="B93" s="130"/>
      <c r="C93" s="47" t="s">
        <v>12</v>
      </c>
      <c r="D93" s="39"/>
      <c r="E93" s="40"/>
      <c r="F93" s="40"/>
      <c r="G93" s="43" t="str">
        <f t="shared" si="1"/>
        <v/>
      </c>
      <c r="H93" s="51"/>
      <c r="I93" s="40"/>
      <c r="J93" s="40"/>
      <c r="K93" s="48" t="str">
        <f t="shared" si="2"/>
        <v/>
      </c>
      <c r="L93" s="39" t="str">
        <f t="shared" si="3"/>
        <v/>
      </c>
      <c r="M93" s="40" t="str">
        <f t="shared" si="0"/>
        <v/>
      </c>
      <c r="N93" s="84" t="str">
        <f t="shared" si="0"/>
        <v/>
      </c>
    </row>
    <row r="94" spans="1:14" ht="15" thickTop="1" x14ac:dyDescent="0.3">
      <c r="A94" s="126"/>
      <c r="B94" s="131" t="s">
        <v>7</v>
      </c>
      <c r="C94" s="49" t="s">
        <v>19</v>
      </c>
      <c r="D94" s="35"/>
      <c r="E94" s="21"/>
      <c r="F94" s="21"/>
      <c r="G94" s="70" t="str">
        <f t="shared" si="1"/>
        <v/>
      </c>
      <c r="H94" s="52"/>
      <c r="I94" s="21"/>
      <c r="J94" s="21"/>
      <c r="K94" s="36" t="str">
        <f t="shared" si="2"/>
        <v/>
      </c>
      <c r="L94" s="35" t="str">
        <f t="shared" si="3"/>
        <v/>
      </c>
      <c r="M94" s="21" t="str">
        <f t="shared" si="0"/>
        <v/>
      </c>
      <c r="N94" s="80" t="str">
        <f t="shared" si="0"/>
        <v/>
      </c>
    </row>
    <row r="95" spans="1:14" x14ac:dyDescent="0.3">
      <c r="A95" s="126"/>
      <c r="B95" s="129"/>
      <c r="C95" s="14" t="s">
        <v>18</v>
      </c>
      <c r="D95" s="35"/>
      <c r="E95" s="21"/>
      <c r="F95" s="21"/>
      <c r="G95" s="70"/>
      <c r="H95" s="52"/>
      <c r="I95" s="21"/>
      <c r="J95" s="21"/>
      <c r="K95" s="36"/>
      <c r="L95" s="2"/>
      <c r="M95" s="1"/>
      <c r="N95" s="74"/>
    </row>
    <row r="96" spans="1:14" x14ac:dyDescent="0.3">
      <c r="A96" s="126"/>
      <c r="B96" s="129"/>
      <c r="C96" s="34" t="s">
        <v>71</v>
      </c>
      <c r="D96" s="35"/>
      <c r="E96" s="21"/>
      <c r="F96" s="21"/>
      <c r="G96" s="70"/>
      <c r="H96" s="52"/>
      <c r="I96" s="21"/>
      <c r="J96" s="21"/>
      <c r="K96" s="36"/>
      <c r="L96" s="2"/>
      <c r="M96" s="1"/>
      <c r="N96" s="74"/>
    </row>
    <row r="97" spans="1:14" x14ac:dyDescent="0.3">
      <c r="A97" s="126"/>
      <c r="B97" s="129"/>
      <c r="C97" s="14" t="s">
        <v>36</v>
      </c>
      <c r="D97" s="35"/>
      <c r="E97" s="21"/>
      <c r="F97" s="21"/>
      <c r="G97" s="70"/>
      <c r="H97" s="52"/>
      <c r="I97" s="21"/>
      <c r="J97" s="21"/>
      <c r="K97" s="36"/>
      <c r="L97" s="2"/>
      <c r="M97" s="1"/>
      <c r="N97" s="74"/>
    </row>
    <row r="98" spans="1:14" x14ac:dyDescent="0.3">
      <c r="A98" s="126"/>
      <c r="B98" s="129"/>
      <c r="C98" s="37" t="s">
        <v>37</v>
      </c>
      <c r="D98" s="2"/>
      <c r="E98" s="1"/>
      <c r="F98" s="1"/>
      <c r="G98" s="20" t="str">
        <f t="shared" si="1"/>
        <v/>
      </c>
      <c r="H98" s="13"/>
      <c r="I98" s="1"/>
      <c r="J98" s="1"/>
      <c r="K98" s="16" t="str">
        <f t="shared" si="2"/>
        <v/>
      </c>
      <c r="L98" s="2" t="str">
        <f t="shared" si="3"/>
        <v/>
      </c>
      <c r="M98" s="1" t="str">
        <f t="shared" si="0"/>
        <v/>
      </c>
      <c r="N98" s="74" t="str">
        <f t="shared" si="0"/>
        <v/>
      </c>
    </row>
    <row r="99" spans="1:14" x14ac:dyDescent="0.3">
      <c r="A99" s="126"/>
      <c r="B99" s="129"/>
      <c r="C99" s="37" t="s">
        <v>17</v>
      </c>
      <c r="D99" s="2"/>
      <c r="E99" s="1"/>
      <c r="F99" s="1"/>
      <c r="G99" s="20" t="str">
        <f t="shared" si="1"/>
        <v/>
      </c>
      <c r="H99" s="13"/>
      <c r="I99" s="1"/>
      <c r="J99" s="1"/>
      <c r="K99" s="16" t="str">
        <f t="shared" si="2"/>
        <v/>
      </c>
      <c r="L99" s="2" t="str">
        <f t="shared" si="3"/>
        <v/>
      </c>
      <c r="M99" s="1" t="str">
        <f t="shared" si="0"/>
        <v/>
      </c>
      <c r="N99" s="74" t="str">
        <f t="shared" si="0"/>
        <v/>
      </c>
    </row>
    <row r="100" spans="1:14" ht="15" thickBot="1" x14ac:dyDescent="0.35">
      <c r="A100" s="126"/>
      <c r="B100" s="132"/>
      <c r="C100" s="53" t="s">
        <v>72</v>
      </c>
      <c r="D100" s="59"/>
      <c r="E100" s="55"/>
      <c r="F100" s="55"/>
      <c r="G100" s="56" t="str">
        <f t="shared" si="1"/>
        <v/>
      </c>
      <c r="H100" s="54"/>
      <c r="I100" s="55"/>
      <c r="J100" s="55"/>
      <c r="K100" s="60" t="str">
        <f t="shared" si="2"/>
        <v/>
      </c>
      <c r="L100" s="59" t="str">
        <f t="shared" si="3"/>
        <v/>
      </c>
      <c r="M100" s="55" t="str">
        <f t="shared" si="0"/>
        <v/>
      </c>
      <c r="N100" s="85" t="str">
        <f t="shared" si="0"/>
        <v/>
      </c>
    </row>
    <row r="101" spans="1:14" ht="15" thickTop="1" x14ac:dyDescent="0.3">
      <c r="A101" s="126"/>
      <c r="B101" s="133" t="s">
        <v>5</v>
      </c>
      <c r="C101" s="34" t="s">
        <v>21</v>
      </c>
      <c r="D101" s="35"/>
      <c r="E101" s="21"/>
      <c r="F101" s="21"/>
      <c r="G101" s="70" t="str">
        <f t="shared" si="1"/>
        <v/>
      </c>
      <c r="H101" s="52"/>
      <c r="I101" s="21"/>
      <c r="J101" s="21"/>
      <c r="K101" s="36" t="str">
        <f t="shared" si="2"/>
        <v/>
      </c>
      <c r="L101" s="35" t="str">
        <f t="shared" si="3"/>
        <v/>
      </c>
      <c r="M101" s="21" t="str">
        <f t="shared" si="0"/>
        <v/>
      </c>
      <c r="N101" s="80" t="str">
        <f t="shared" si="0"/>
        <v/>
      </c>
    </row>
    <row r="102" spans="1:14" x14ac:dyDescent="0.3">
      <c r="A102" s="126"/>
      <c r="B102" s="129"/>
      <c r="C102" s="34" t="s">
        <v>73</v>
      </c>
      <c r="D102" s="35"/>
      <c r="E102" s="21"/>
      <c r="F102" s="21"/>
      <c r="G102" s="70"/>
      <c r="H102" s="52"/>
      <c r="I102" s="21"/>
      <c r="J102" s="21"/>
      <c r="K102" s="36"/>
      <c r="L102" s="2"/>
      <c r="M102" s="1"/>
      <c r="N102" s="74"/>
    </row>
    <row r="103" spans="1:14" x14ac:dyDescent="0.3">
      <c r="A103" s="126"/>
      <c r="B103" s="129"/>
      <c r="C103" s="34" t="s">
        <v>42</v>
      </c>
      <c r="D103" s="35"/>
      <c r="E103" s="21"/>
      <c r="F103" s="21"/>
      <c r="G103" s="70"/>
      <c r="H103" s="52"/>
      <c r="I103" s="21"/>
      <c r="J103" s="21"/>
      <c r="K103" s="36"/>
      <c r="L103" s="2"/>
      <c r="M103" s="1"/>
      <c r="N103" s="74"/>
    </row>
    <row r="104" spans="1:14" x14ac:dyDescent="0.3">
      <c r="A104" s="126"/>
      <c r="B104" s="129"/>
      <c r="C104" s="34" t="s">
        <v>74</v>
      </c>
      <c r="D104" s="35"/>
      <c r="E104" s="21"/>
      <c r="F104" s="21"/>
      <c r="G104" s="70"/>
      <c r="H104" s="52"/>
      <c r="I104" s="21"/>
      <c r="J104" s="21"/>
      <c r="K104" s="36"/>
      <c r="L104" s="2"/>
      <c r="M104" s="1"/>
      <c r="N104" s="74"/>
    </row>
    <row r="105" spans="1:14" x14ac:dyDescent="0.3">
      <c r="A105" s="126"/>
      <c r="B105" s="129"/>
      <c r="C105" s="14" t="s">
        <v>22</v>
      </c>
      <c r="D105" s="2"/>
      <c r="E105" s="1"/>
      <c r="F105" s="1"/>
      <c r="G105" s="20" t="str">
        <f t="shared" si="1"/>
        <v/>
      </c>
      <c r="H105" s="13"/>
      <c r="I105" s="1"/>
      <c r="J105" s="1"/>
      <c r="K105" s="16" t="str">
        <f t="shared" si="2"/>
        <v/>
      </c>
      <c r="L105" s="2" t="str">
        <f t="shared" si="3"/>
        <v/>
      </c>
      <c r="M105" s="1" t="str">
        <f t="shared" si="0"/>
        <v/>
      </c>
      <c r="N105" s="74" t="str">
        <f t="shared" si="0"/>
        <v/>
      </c>
    </row>
    <row r="106" spans="1:14" ht="15" thickBot="1" x14ac:dyDescent="0.35">
      <c r="A106" s="126"/>
      <c r="B106" s="134"/>
      <c r="C106" s="61" t="s">
        <v>20</v>
      </c>
      <c r="D106" s="67"/>
      <c r="E106" s="63"/>
      <c r="F106" s="63"/>
      <c r="G106" s="68" t="str">
        <f t="shared" si="1"/>
        <v/>
      </c>
      <c r="H106" s="62"/>
      <c r="I106" s="63"/>
      <c r="J106" s="63"/>
      <c r="K106" s="64" t="str">
        <f t="shared" si="2"/>
        <v/>
      </c>
      <c r="L106" s="67" t="str">
        <f t="shared" si="3"/>
        <v/>
      </c>
      <c r="M106" s="63" t="str">
        <f t="shared" si="0"/>
        <v/>
      </c>
      <c r="N106" s="86" t="str">
        <f t="shared" si="0"/>
        <v/>
      </c>
    </row>
    <row r="107" spans="1:14" ht="15" thickTop="1" x14ac:dyDescent="0.3">
      <c r="A107" s="126"/>
      <c r="B107" s="135" t="s">
        <v>4</v>
      </c>
      <c r="C107" s="34" t="s">
        <v>30</v>
      </c>
      <c r="D107" s="35"/>
      <c r="E107" s="21"/>
      <c r="F107" s="21"/>
      <c r="G107" s="70" t="str">
        <f t="shared" si="1"/>
        <v/>
      </c>
      <c r="H107" s="52"/>
      <c r="I107" s="21"/>
      <c r="J107" s="21"/>
      <c r="K107" s="36" t="str">
        <f t="shared" si="2"/>
        <v/>
      </c>
      <c r="L107" s="35" t="str">
        <f t="shared" si="3"/>
        <v/>
      </c>
      <c r="M107" s="21" t="str">
        <f t="shared" si="0"/>
        <v/>
      </c>
      <c r="N107" s="80" t="str">
        <f t="shared" si="0"/>
        <v/>
      </c>
    </row>
    <row r="108" spans="1:14" x14ac:dyDescent="0.3">
      <c r="A108" s="126"/>
      <c r="B108" s="129"/>
      <c r="C108" s="14" t="s">
        <v>25</v>
      </c>
      <c r="D108" s="2"/>
      <c r="E108" s="1"/>
      <c r="F108" s="1"/>
      <c r="G108" s="20" t="str">
        <f t="shared" si="1"/>
        <v/>
      </c>
      <c r="H108" s="13">
        <v>1</v>
      </c>
      <c r="I108" s="1">
        <v>1</v>
      </c>
      <c r="J108" s="1">
        <v>369.82311284000002</v>
      </c>
      <c r="K108" s="16">
        <f t="shared" si="2"/>
        <v>369.82311284000002</v>
      </c>
      <c r="L108" s="2">
        <f t="shared" si="3"/>
        <v>1</v>
      </c>
      <c r="M108" s="1">
        <f t="shared" si="0"/>
        <v>1</v>
      </c>
      <c r="N108" s="74">
        <f t="shared" si="0"/>
        <v>369.82311284000002</v>
      </c>
    </row>
    <row r="109" spans="1:14" x14ac:dyDescent="0.3">
      <c r="A109" s="126"/>
      <c r="B109" s="129"/>
      <c r="C109" s="14" t="s">
        <v>32</v>
      </c>
      <c r="D109" s="2"/>
      <c r="E109" s="1"/>
      <c r="F109" s="1"/>
      <c r="G109" s="20" t="str">
        <f t="shared" si="1"/>
        <v/>
      </c>
      <c r="H109" s="13"/>
      <c r="I109" s="1"/>
      <c r="J109" s="1"/>
      <c r="K109" s="16" t="str">
        <f t="shared" si="2"/>
        <v/>
      </c>
      <c r="L109" s="2" t="str">
        <f t="shared" si="3"/>
        <v/>
      </c>
      <c r="M109" s="1" t="str">
        <f t="shared" si="0"/>
        <v/>
      </c>
      <c r="N109" s="74" t="str">
        <f t="shared" si="0"/>
        <v/>
      </c>
    </row>
    <row r="110" spans="1:14" x14ac:dyDescent="0.3">
      <c r="A110" s="126"/>
      <c r="B110" s="129"/>
      <c r="C110" s="14" t="s">
        <v>38</v>
      </c>
      <c r="D110" s="2"/>
      <c r="E110" s="1"/>
      <c r="F110" s="1"/>
      <c r="G110" s="20"/>
      <c r="H110" s="13"/>
      <c r="I110" s="1"/>
      <c r="J110" s="1"/>
      <c r="K110" s="16"/>
      <c r="L110" s="2"/>
      <c r="M110" s="1"/>
      <c r="N110" s="74"/>
    </row>
    <row r="111" spans="1:14" x14ac:dyDescent="0.3">
      <c r="A111" s="126"/>
      <c r="B111" s="129"/>
      <c r="C111" s="14" t="s">
        <v>34</v>
      </c>
      <c r="D111" s="2"/>
      <c r="E111" s="1"/>
      <c r="F111" s="1"/>
      <c r="G111" s="20" t="str">
        <f t="shared" si="1"/>
        <v/>
      </c>
      <c r="H111" s="13"/>
      <c r="I111" s="1"/>
      <c r="J111" s="1"/>
      <c r="K111" s="16" t="str">
        <f t="shared" si="2"/>
        <v/>
      </c>
      <c r="L111" s="2" t="str">
        <f t="shared" si="3"/>
        <v/>
      </c>
      <c r="M111" s="1" t="str">
        <f t="shared" si="0"/>
        <v/>
      </c>
      <c r="N111" s="74" t="str">
        <f t="shared" si="0"/>
        <v/>
      </c>
    </row>
    <row r="112" spans="1:14" x14ac:dyDescent="0.3">
      <c r="A112" s="126"/>
      <c r="B112" s="129"/>
      <c r="C112" s="14" t="s">
        <v>23</v>
      </c>
      <c r="D112" s="2">
        <v>1</v>
      </c>
      <c r="E112" s="1">
        <v>3</v>
      </c>
      <c r="F112" s="1">
        <v>740.79324048000001</v>
      </c>
      <c r="G112" s="20">
        <f t="shared" si="1"/>
        <v>246.93108015999999</v>
      </c>
      <c r="H112" s="13"/>
      <c r="I112" s="1"/>
      <c r="J112" s="1"/>
      <c r="K112" s="16" t="str">
        <f t="shared" si="2"/>
        <v/>
      </c>
      <c r="L112" s="2">
        <f t="shared" si="3"/>
        <v>1</v>
      </c>
      <c r="M112" s="1">
        <f t="shared" si="0"/>
        <v>3</v>
      </c>
      <c r="N112" s="74">
        <f t="shared" si="0"/>
        <v>740.79324048000001</v>
      </c>
    </row>
    <row r="113" spans="1:14" x14ac:dyDescent="0.3">
      <c r="A113" s="126"/>
      <c r="B113" s="129"/>
      <c r="C113" s="14" t="s">
        <v>26</v>
      </c>
      <c r="D113" s="2"/>
      <c r="E113" s="1"/>
      <c r="F113" s="1"/>
      <c r="G113" s="20" t="str">
        <f t="shared" si="1"/>
        <v/>
      </c>
      <c r="H113" s="13"/>
      <c r="I113" s="1"/>
      <c r="J113" s="1"/>
      <c r="K113" s="16" t="str">
        <f t="shared" si="2"/>
        <v/>
      </c>
      <c r="L113" s="2" t="str">
        <f t="shared" si="3"/>
        <v/>
      </c>
      <c r="M113" s="1" t="str">
        <f t="shared" si="0"/>
        <v/>
      </c>
      <c r="N113" s="74" t="str">
        <f t="shared" si="0"/>
        <v/>
      </c>
    </row>
    <row r="114" spans="1:14" x14ac:dyDescent="0.3">
      <c r="A114" s="126"/>
      <c r="B114" s="129"/>
      <c r="C114" s="14" t="s">
        <v>33</v>
      </c>
      <c r="D114" s="2"/>
      <c r="E114" s="1"/>
      <c r="F114" s="1"/>
      <c r="G114" s="20" t="str">
        <f t="shared" si="1"/>
        <v/>
      </c>
      <c r="H114" s="13"/>
      <c r="I114" s="1"/>
      <c r="J114" s="1"/>
      <c r="K114" s="16" t="str">
        <f t="shared" si="2"/>
        <v/>
      </c>
      <c r="L114" s="2" t="str">
        <f t="shared" si="3"/>
        <v/>
      </c>
      <c r="M114" s="1" t="str">
        <f t="shared" si="0"/>
        <v/>
      </c>
      <c r="N114" s="74" t="str">
        <f t="shared" si="0"/>
        <v/>
      </c>
    </row>
    <row r="115" spans="1:14" x14ac:dyDescent="0.3">
      <c r="A115" s="126"/>
      <c r="B115" s="129"/>
      <c r="C115" s="14" t="s">
        <v>27</v>
      </c>
      <c r="D115" s="2"/>
      <c r="E115" s="1"/>
      <c r="F115" s="1"/>
      <c r="G115" s="20" t="str">
        <f t="shared" si="1"/>
        <v/>
      </c>
      <c r="H115" s="13"/>
      <c r="I115" s="1"/>
      <c r="J115" s="1"/>
      <c r="K115" s="16" t="str">
        <f t="shared" si="2"/>
        <v/>
      </c>
      <c r="L115" s="2" t="str">
        <f t="shared" si="3"/>
        <v/>
      </c>
      <c r="M115" s="1" t="str">
        <f t="shared" si="3"/>
        <v/>
      </c>
      <c r="N115" s="74" t="str">
        <f t="shared" si="3"/>
        <v/>
      </c>
    </row>
    <row r="116" spans="1:14" x14ac:dyDescent="0.3">
      <c r="A116" s="126"/>
      <c r="B116" s="129"/>
      <c r="C116" s="14" t="s">
        <v>31</v>
      </c>
      <c r="D116" s="2"/>
      <c r="E116" s="1"/>
      <c r="F116" s="1"/>
      <c r="G116" s="20" t="str">
        <f>IF(E116="","",F116/E116)</f>
        <v/>
      </c>
      <c r="H116" s="13"/>
      <c r="I116" s="1"/>
      <c r="J116" s="1"/>
      <c r="K116" s="16" t="str">
        <f>IF(I116="","",J116/I116)</f>
        <v/>
      </c>
      <c r="L116" s="2" t="str">
        <f t="shared" ref="L116:N119" si="4">IF(AND(D116="",H116=""),"",D116+H116)</f>
        <v/>
      </c>
      <c r="M116" s="1" t="str">
        <f t="shared" si="4"/>
        <v/>
      </c>
      <c r="N116" s="74" t="str">
        <f t="shared" si="4"/>
        <v/>
      </c>
    </row>
    <row r="117" spans="1:14" x14ac:dyDescent="0.3">
      <c r="A117" s="126"/>
      <c r="B117" s="129"/>
      <c r="C117" s="14" t="s">
        <v>24</v>
      </c>
      <c r="D117" s="2"/>
      <c r="E117" s="1"/>
      <c r="F117" s="1"/>
      <c r="G117" s="20" t="str">
        <f>IF(E117="","",F117/E117)</f>
        <v/>
      </c>
      <c r="H117" s="13"/>
      <c r="I117" s="1"/>
      <c r="J117" s="1"/>
      <c r="K117" s="16" t="str">
        <f>IF(I117="","",J117/I117)</f>
        <v/>
      </c>
      <c r="L117" s="2" t="str">
        <f t="shared" si="4"/>
        <v/>
      </c>
      <c r="M117" s="1" t="str">
        <f t="shared" si="4"/>
        <v/>
      </c>
      <c r="N117" s="74" t="str">
        <f t="shared" si="4"/>
        <v/>
      </c>
    </row>
    <row r="118" spans="1:14" x14ac:dyDescent="0.3">
      <c r="A118" s="126"/>
      <c r="B118" s="129"/>
      <c r="C118" s="14" t="s">
        <v>28</v>
      </c>
      <c r="D118" s="2"/>
      <c r="E118" s="1"/>
      <c r="F118" s="1"/>
      <c r="G118" s="20" t="str">
        <f>IF(E118="","",F118/E118)</f>
        <v/>
      </c>
      <c r="H118" s="13"/>
      <c r="I118" s="1"/>
      <c r="J118" s="1"/>
      <c r="K118" s="16" t="str">
        <f>IF(I118="","",J118/I118)</f>
        <v/>
      </c>
      <c r="L118" s="2" t="str">
        <f t="shared" si="4"/>
        <v/>
      </c>
      <c r="M118" s="1" t="str">
        <f t="shared" si="4"/>
        <v/>
      </c>
      <c r="N118" s="74" t="str">
        <f t="shared" si="4"/>
        <v/>
      </c>
    </row>
    <row r="119" spans="1:14" ht="15" thickBot="1" x14ac:dyDescent="0.35">
      <c r="A119" s="127"/>
      <c r="B119" s="136"/>
      <c r="C119" s="15" t="s">
        <v>29</v>
      </c>
      <c r="D119" s="4"/>
      <c r="E119" s="5"/>
      <c r="F119" s="5"/>
      <c r="G119" s="69" t="str">
        <f>IF(E119="","",F119/E119)</f>
        <v/>
      </c>
      <c r="H119" s="18"/>
      <c r="I119" s="5"/>
      <c r="J119" s="5"/>
      <c r="K119" s="17" t="str">
        <f>IF(I119="","",J119/I119)</f>
        <v/>
      </c>
      <c r="L119" s="4" t="str">
        <f t="shared" si="4"/>
        <v/>
      </c>
      <c r="M119" s="5" t="str">
        <f t="shared" si="4"/>
        <v/>
      </c>
      <c r="N119" s="75" t="str">
        <f t="shared" si="4"/>
        <v/>
      </c>
    </row>
  </sheetData>
  <mergeCells count="23">
    <mergeCell ref="L4:N4"/>
    <mergeCell ref="D3:N3"/>
    <mergeCell ref="A1:N2"/>
    <mergeCell ref="A3:A5"/>
    <mergeCell ref="B3:B5"/>
    <mergeCell ref="C3:C5"/>
    <mergeCell ref="D4:G4"/>
    <mergeCell ref="H4:K4"/>
    <mergeCell ref="A6:A43"/>
    <mergeCell ref="B6:B17"/>
    <mergeCell ref="B18:B24"/>
    <mergeCell ref="B25:B30"/>
    <mergeCell ref="B31:B43"/>
    <mergeCell ref="A44:A81"/>
    <mergeCell ref="B44:B55"/>
    <mergeCell ref="B63:B68"/>
    <mergeCell ref="B69:B81"/>
    <mergeCell ref="B56:B62"/>
    <mergeCell ref="A82:A119"/>
    <mergeCell ref="B82:B93"/>
    <mergeCell ref="B94:B100"/>
    <mergeCell ref="B101:B106"/>
    <mergeCell ref="B107:B119"/>
  </mergeCells>
  <conditionalFormatting sqref="D6:F119 H6:J119">
    <cfRule type="containsBlanks" dxfId="15" priority="14">
      <formula>LEN(TRIM(D6))=0</formula>
    </cfRule>
  </conditionalFormatting>
  <conditionalFormatting sqref="G6:G119 K6:K119">
    <cfRule type="containsBlanks" dxfId="14" priority="2">
      <formula>LEN(TRIM(G6))=0</formula>
    </cfRule>
    <cfRule type="colorScale" priority="3">
      <colorScale>
        <cfvo type="percentile" val="5"/>
        <cfvo type="percentile" val="95"/>
        <color rgb="FF00B0F0"/>
        <color rgb="FFFFFF00"/>
      </colorScale>
    </cfRule>
  </conditionalFormatting>
  <conditionalFormatting sqref="L6:N119">
    <cfRule type="containsBlanks" dxfId="13" priority="1">
      <formula>LEN(TRIM(L6))=0</formula>
    </cfRule>
  </conditionalFormatting>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workbookViewId="0">
      <pane ySplit="5" topLeftCell="A6" activePane="bottomLeft" state="frozen"/>
      <selection pane="bottomLeft" sqref="A1:N2"/>
    </sheetView>
  </sheetViews>
  <sheetFormatPr defaultRowHeight="14.4" x14ac:dyDescent="0.3"/>
  <cols>
    <col min="3" max="3" width="12.109375" bestFit="1" customWidth="1"/>
    <col min="7" max="7" width="12.88671875" bestFit="1" customWidth="1"/>
    <col min="11" max="11" width="12.88671875" bestFit="1" customWidth="1"/>
  </cols>
  <sheetData>
    <row r="1" spans="1:14" x14ac:dyDescent="0.3">
      <c r="A1" s="144" t="s">
        <v>66</v>
      </c>
      <c r="B1" s="145"/>
      <c r="C1" s="145"/>
      <c r="D1" s="145"/>
      <c r="E1" s="145"/>
      <c r="F1" s="145"/>
      <c r="G1" s="145"/>
      <c r="H1" s="145"/>
      <c r="I1" s="145"/>
      <c r="J1" s="145"/>
      <c r="K1" s="145"/>
      <c r="L1" s="145"/>
      <c r="M1" s="145"/>
      <c r="N1" s="146"/>
    </row>
    <row r="2" spans="1:14" ht="15" thickBot="1" x14ac:dyDescent="0.35">
      <c r="A2" s="147"/>
      <c r="B2" s="148"/>
      <c r="C2" s="148"/>
      <c r="D2" s="148"/>
      <c r="E2" s="148"/>
      <c r="F2" s="148"/>
      <c r="G2" s="148"/>
      <c r="H2" s="148"/>
      <c r="I2" s="148"/>
      <c r="J2" s="148"/>
      <c r="K2" s="148"/>
      <c r="L2" s="148"/>
      <c r="M2" s="148"/>
      <c r="N2" s="149"/>
    </row>
    <row r="3" spans="1:14" ht="15" thickBot="1" x14ac:dyDescent="0.35">
      <c r="A3" s="169" t="s">
        <v>8</v>
      </c>
      <c r="B3" s="170" t="s">
        <v>3</v>
      </c>
      <c r="C3" s="171" t="s">
        <v>41</v>
      </c>
      <c r="D3" s="140" t="s">
        <v>0</v>
      </c>
      <c r="E3" s="141"/>
      <c r="F3" s="141"/>
      <c r="G3" s="141"/>
      <c r="H3" s="141"/>
      <c r="I3" s="141"/>
      <c r="J3" s="141"/>
      <c r="K3" s="141"/>
      <c r="L3" s="141"/>
      <c r="M3" s="141"/>
      <c r="N3" s="163"/>
    </row>
    <row r="4" spans="1:14" x14ac:dyDescent="0.3">
      <c r="A4" s="151"/>
      <c r="B4" s="154"/>
      <c r="C4" s="157"/>
      <c r="D4" s="164" t="s">
        <v>1</v>
      </c>
      <c r="E4" s="165"/>
      <c r="F4" s="165"/>
      <c r="G4" s="166"/>
      <c r="H4" s="167" t="s">
        <v>2</v>
      </c>
      <c r="I4" s="165"/>
      <c r="J4" s="165"/>
      <c r="K4" s="168"/>
      <c r="L4" s="137" t="s">
        <v>59</v>
      </c>
      <c r="M4" s="138"/>
      <c r="N4" s="139"/>
    </row>
    <row r="5" spans="1:14" ht="15" thickBot="1" x14ac:dyDescent="0.35">
      <c r="A5" s="152"/>
      <c r="B5" s="155"/>
      <c r="C5" s="158"/>
      <c r="D5" s="7" t="s">
        <v>40</v>
      </c>
      <c r="E5" s="8" t="s">
        <v>9</v>
      </c>
      <c r="F5" s="8" t="s">
        <v>10</v>
      </c>
      <c r="G5" s="27" t="s">
        <v>11</v>
      </c>
      <c r="H5" s="28" t="s">
        <v>40</v>
      </c>
      <c r="I5" s="29" t="s">
        <v>9</v>
      </c>
      <c r="J5" s="29" t="s">
        <v>10</v>
      </c>
      <c r="K5" s="30" t="s">
        <v>11</v>
      </c>
      <c r="L5" s="81" t="s">
        <v>40</v>
      </c>
      <c r="M5" s="82" t="s">
        <v>9</v>
      </c>
      <c r="N5" s="83" t="s">
        <v>10</v>
      </c>
    </row>
    <row r="6" spans="1:14" x14ac:dyDescent="0.3">
      <c r="A6" s="125">
        <v>2013</v>
      </c>
      <c r="B6" s="128" t="s">
        <v>6</v>
      </c>
      <c r="C6" s="31" t="s">
        <v>70</v>
      </c>
      <c r="D6" s="9"/>
      <c r="E6" s="10"/>
      <c r="F6" s="10"/>
      <c r="G6" s="71" t="str">
        <f>IF(E6="","",F6/E6)</f>
        <v/>
      </c>
      <c r="H6" s="50"/>
      <c r="I6" s="10"/>
      <c r="J6" s="10"/>
      <c r="K6" s="11" t="str">
        <f>IF(I6="","",J6/I6)</f>
        <v/>
      </c>
      <c r="L6" s="9" t="str">
        <f>IF(AND(D6="",H6=""),"",D6+H6)</f>
        <v/>
      </c>
      <c r="M6" s="10" t="str">
        <f t="shared" ref="M6:N114" si="0">IF(AND(E6="",I6=""),"",E6+I6)</f>
        <v/>
      </c>
      <c r="N6" s="79" t="str">
        <f t="shared" si="0"/>
        <v/>
      </c>
    </row>
    <row r="7" spans="1:14" x14ac:dyDescent="0.3">
      <c r="A7" s="126"/>
      <c r="B7" s="129"/>
      <c r="C7" s="34" t="s">
        <v>69</v>
      </c>
      <c r="D7" s="35"/>
      <c r="E7" s="21"/>
      <c r="F7" s="21"/>
      <c r="G7" s="70"/>
      <c r="H7" s="52"/>
      <c r="I7" s="21"/>
      <c r="J7" s="21"/>
      <c r="K7" s="22"/>
      <c r="L7" s="35"/>
      <c r="M7" s="21"/>
      <c r="N7" s="80"/>
    </row>
    <row r="8" spans="1:14" x14ac:dyDescent="0.3">
      <c r="A8" s="126"/>
      <c r="B8" s="129"/>
      <c r="C8" s="34" t="s">
        <v>14</v>
      </c>
      <c r="D8" s="35"/>
      <c r="E8" s="21"/>
      <c r="F8" s="21"/>
      <c r="G8" s="70"/>
      <c r="H8" s="52"/>
      <c r="I8" s="21"/>
      <c r="J8" s="21"/>
      <c r="K8" s="22"/>
      <c r="L8" s="35"/>
      <c r="M8" s="21"/>
      <c r="N8" s="80"/>
    </row>
    <row r="9" spans="1:14" x14ac:dyDescent="0.3">
      <c r="A9" s="126"/>
      <c r="B9" s="129"/>
      <c r="C9" s="34" t="s">
        <v>35</v>
      </c>
      <c r="D9" s="35"/>
      <c r="E9" s="21"/>
      <c r="F9" s="21"/>
      <c r="G9" s="70"/>
      <c r="H9" s="52"/>
      <c r="I9" s="21"/>
      <c r="J9" s="21"/>
      <c r="K9" s="22"/>
      <c r="L9" s="35"/>
      <c r="M9" s="21"/>
      <c r="N9" s="80"/>
    </row>
    <row r="10" spans="1:14" x14ac:dyDescent="0.3">
      <c r="A10" s="126"/>
      <c r="B10" s="129"/>
      <c r="C10" s="34" t="s">
        <v>17</v>
      </c>
      <c r="D10" s="35"/>
      <c r="E10" s="21"/>
      <c r="F10" s="21"/>
      <c r="G10" s="70"/>
      <c r="H10" s="52"/>
      <c r="I10" s="21"/>
      <c r="J10" s="21"/>
      <c r="K10" s="22"/>
      <c r="L10" s="35"/>
      <c r="M10" s="21"/>
      <c r="N10" s="80"/>
    </row>
    <row r="11" spans="1:14" x14ac:dyDescent="0.3">
      <c r="A11" s="126"/>
      <c r="B11" s="129"/>
      <c r="C11" s="34" t="s">
        <v>68</v>
      </c>
      <c r="D11" s="35"/>
      <c r="E11" s="21"/>
      <c r="F11" s="21"/>
      <c r="G11" s="70"/>
      <c r="H11" s="52"/>
      <c r="I11" s="21"/>
      <c r="J11" s="21"/>
      <c r="K11" s="22"/>
      <c r="L11" s="35"/>
      <c r="M11" s="21"/>
      <c r="N11" s="80"/>
    </row>
    <row r="12" spans="1:14" x14ac:dyDescent="0.3">
      <c r="A12" s="126"/>
      <c r="B12" s="129"/>
      <c r="C12" s="34" t="s">
        <v>67</v>
      </c>
      <c r="D12" s="35"/>
      <c r="E12" s="21"/>
      <c r="F12" s="21"/>
      <c r="G12" s="70"/>
      <c r="H12" s="52"/>
      <c r="I12" s="21"/>
      <c r="J12" s="21"/>
      <c r="K12" s="22"/>
      <c r="L12" s="35"/>
      <c r="M12" s="21"/>
      <c r="N12" s="80"/>
    </row>
    <row r="13" spans="1:14" x14ac:dyDescent="0.3">
      <c r="A13" s="126">
        <v>2013</v>
      </c>
      <c r="B13" s="129" t="s">
        <v>6</v>
      </c>
      <c r="C13" s="14" t="s">
        <v>13</v>
      </c>
      <c r="D13" s="2"/>
      <c r="E13" s="1"/>
      <c r="F13" s="1"/>
      <c r="G13" s="20" t="str">
        <f t="shared" ref="G13:G115" si="1">IF(E13="","",F13/E13)</f>
        <v/>
      </c>
      <c r="H13" s="13"/>
      <c r="I13" s="1"/>
      <c r="J13" s="1"/>
      <c r="K13" s="3" t="str">
        <f t="shared" ref="K13:K115" si="2">IF(I13="","",J13/I13)</f>
        <v/>
      </c>
      <c r="L13" s="2" t="str">
        <f t="shared" ref="L13:N115" si="3">IF(AND(D13="",H13=""),"",D13+H13)</f>
        <v/>
      </c>
      <c r="M13" s="1" t="str">
        <f t="shared" si="0"/>
        <v/>
      </c>
      <c r="N13" s="74" t="str">
        <f t="shared" si="0"/>
        <v/>
      </c>
    </row>
    <row r="14" spans="1:14" x14ac:dyDescent="0.3">
      <c r="A14" s="126">
        <v>2013</v>
      </c>
      <c r="B14" s="129" t="s">
        <v>6</v>
      </c>
      <c r="C14" s="14" t="s">
        <v>39</v>
      </c>
      <c r="D14" s="2"/>
      <c r="E14" s="1"/>
      <c r="F14" s="1"/>
      <c r="G14" s="20" t="str">
        <f t="shared" si="1"/>
        <v/>
      </c>
      <c r="H14" s="13"/>
      <c r="I14" s="1"/>
      <c r="J14" s="1"/>
      <c r="K14" s="3" t="str">
        <f t="shared" si="2"/>
        <v/>
      </c>
      <c r="L14" s="2" t="str">
        <f t="shared" si="3"/>
        <v/>
      </c>
      <c r="M14" s="1" t="str">
        <f t="shared" si="0"/>
        <v/>
      </c>
      <c r="N14" s="74" t="str">
        <f t="shared" si="0"/>
        <v/>
      </c>
    </row>
    <row r="15" spans="1:14" x14ac:dyDescent="0.3">
      <c r="A15" s="126">
        <v>2013</v>
      </c>
      <c r="B15" s="129" t="s">
        <v>6</v>
      </c>
      <c r="C15" s="14" t="s">
        <v>16</v>
      </c>
      <c r="D15" s="2"/>
      <c r="E15" s="1"/>
      <c r="F15" s="1"/>
      <c r="G15" s="20" t="str">
        <f t="shared" si="1"/>
        <v/>
      </c>
      <c r="H15" s="13"/>
      <c r="I15" s="1"/>
      <c r="J15" s="1"/>
      <c r="K15" s="3" t="str">
        <f t="shared" si="2"/>
        <v/>
      </c>
      <c r="L15" s="2" t="str">
        <f t="shared" si="3"/>
        <v/>
      </c>
      <c r="M15" s="1" t="str">
        <f t="shared" si="0"/>
        <v/>
      </c>
      <c r="N15" s="74" t="str">
        <f t="shared" si="0"/>
        <v/>
      </c>
    </row>
    <row r="16" spans="1:14" x14ac:dyDescent="0.3">
      <c r="A16" s="126">
        <v>2013</v>
      </c>
      <c r="B16" s="129" t="s">
        <v>6</v>
      </c>
      <c r="C16" s="14" t="s">
        <v>15</v>
      </c>
      <c r="D16" s="2"/>
      <c r="E16" s="1"/>
      <c r="F16" s="1"/>
      <c r="G16" s="20" t="str">
        <f t="shared" si="1"/>
        <v/>
      </c>
      <c r="H16" s="13"/>
      <c r="I16" s="1"/>
      <c r="J16" s="1"/>
      <c r="K16" s="3" t="str">
        <f t="shared" si="2"/>
        <v/>
      </c>
      <c r="L16" s="2" t="str">
        <f t="shared" si="3"/>
        <v/>
      </c>
      <c r="M16" s="1" t="str">
        <f t="shared" si="0"/>
        <v/>
      </c>
      <c r="N16" s="74" t="str">
        <f t="shared" si="0"/>
        <v/>
      </c>
    </row>
    <row r="17" spans="1:14" ht="15" thickBot="1" x14ac:dyDescent="0.35">
      <c r="A17" s="126">
        <v>2013</v>
      </c>
      <c r="B17" s="130" t="s">
        <v>6</v>
      </c>
      <c r="C17" s="47" t="s">
        <v>12</v>
      </c>
      <c r="D17" s="39"/>
      <c r="E17" s="40"/>
      <c r="F17" s="40"/>
      <c r="G17" s="43" t="str">
        <f t="shared" si="1"/>
        <v/>
      </c>
      <c r="H17" s="51"/>
      <c r="I17" s="40"/>
      <c r="J17" s="40"/>
      <c r="K17" s="45" t="str">
        <f t="shared" si="2"/>
        <v/>
      </c>
      <c r="L17" s="39" t="str">
        <f t="shared" si="3"/>
        <v/>
      </c>
      <c r="M17" s="40" t="str">
        <f t="shared" si="0"/>
        <v/>
      </c>
      <c r="N17" s="84" t="str">
        <f t="shared" si="0"/>
        <v/>
      </c>
    </row>
    <row r="18" spans="1:14" ht="15" thickTop="1" x14ac:dyDescent="0.3">
      <c r="A18" s="126">
        <v>2013</v>
      </c>
      <c r="B18" s="131" t="s">
        <v>7</v>
      </c>
      <c r="C18" s="34" t="s">
        <v>19</v>
      </c>
      <c r="D18" s="35"/>
      <c r="E18" s="21"/>
      <c r="F18" s="21"/>
      <c r="G18" s="70" t="str">
        <f t="shared" si="1"/>
        <v/>
      </c>
      <c r="H18" s="52"/>
      <c r="I18" s="21"/>
      <c r="J18" s="21"/>
      <c r="K18" s="22" t="str">
        <f t="shared" si="2"/>
        <v/>
      </c>
      <c r="L18" s="35" t="str">
        <f t="shared" si="3"/>
        <v/>
      </c>
      <c r="M18" s="21" t="str">
        <f t="shared" si="0"/>
        <v/>
      </c>
      <c r="N18" s="80" t="str">
        <f t="shared" si="0"/>
        <v/>
      </c>
    </row>
    <row r="19" spans="1:14" x14ac:dyDescent="0.3">
      <c r="A19" s="126"/>
      <c r="B19" s="129"/>
      <c r="C19" s="34" t="s">
        <v>18</v>
      </c>
      <c r="D19" s="35"/>
      <c r="E19" s="21"/>
      <c r="F19" s="21"/>
      <c r="G19" s="70"/>
      <c r="H19" s="52"/>
      <c r="I19" s="21"/>
      <c r="J19" s="21"/>
      <c r="K19" s="22"/>
      <c r="L19" s="35"/>
      <c r="M19" s="21"/>
      <c r="N19" s="80"/>
    </row>
    <row r="20" spans="1:14" x14ac:dyDescent="0.3">
      <c r="A20" s="126"/>
      <c r="B20" s="129"/>
      <c r="C20" s="34" t="s">
        <v>71</v>
      </c>
      <c r="D20" s="35"/>
      <c r="E20" s="21"/>
      <c r="F20" s="21"/>
      <c r="G20" s="70"/>
      <c r="H20" s="52"/>
      <c r="I20" s="21"/>
      <c r="J20" s="21"/>
      <c r="K20" s="22"/>
      <c r="L20" s="35"/>
      <c r="M20" s="21"/>
      <c r="N20" s="80"/>
    </row>
    <row r="21" spans="1:14" x14ac:dyDescent="0.3">
      <c r="A21" s="126"/>
      <c r="B21" s="129"/>
      <c r="C21" s="34" t="s">
        <v>36</v>
      </c>
      <c r="D21" s="35"/>
      <c r="E21" s="21"/>
      <c r="F21" s="21"/>
      <c r="G21" s="70"/>
      <c r="H21" s="52"/>
      <c r="I21" s="21"/>
      <c r="J21" s="21"/>
      <c r="K21" s="22"/>
      <c r="L21" s="35"/>
      <c r="M21" s="21"/>
      <c r="N21" s="80"/>
    </row>
    <row r="22" spans="1:14" x14ac:dyDescent="0.3">
      <c r="A22" s="126"/>
      <c r="B22" s="129"/>
      <c r="C22" s="34" t="s">
        <v>37</v>
      </c>
      <c r="D22" s="35"/>
      <c r="E22" s="21"/>
      <c r="F22" s="21"/>
      <c r="G22" s="70"/>
      <c r="H22" s="52"/>
      <c r="I22" s="21"/>
      <c r="J22" s="21"/>
      <c r="K22" s="22"/>
      <c r="L22" s="35"/>
      <c r="M22" s="21"/>
      <c r="N22" s="80"/>
    </row>
    <row r="23" spans="1:14" x14ac:dyDescent="0.3">
      <c r="A23" s="126">
        <v>2013</v>
      </c>
      <c r="B23" s="129" t="s">
        <v>7</v>
      </c>
      <c r="C23" s="14" t="s">
        <v>17</v>
      </c>
      <c r="D23" s="2"/>
      <c r="E23" s="1"/>
      <c r="F23" s="1"/>
      <c r="G23" s="20" t="str">
        <f t="shared" si="1"/>
        <v/>
      </c>
      <c r="H23" s="13"/>
      <c r="I23" s="1"/>
      <c r="J23" s="1"/>
      <c r="K23" s="3" t="str">
        <f t="shared" si="2"/>
        <v/>
      </c>
      <c r="L23" s="2" t="str">
        <f t="shared" si="3"/>
        <v/>
      </c>
      <c r="M23" s="1" t="str">
        <f t="shared" si="0"/>
        <v/>
      </c>
      <c r="N23" s="74" t="str">
        <f t="shared" si="0"/>
        <v/>
      </c>
    </row>
    <row r="24" spans="1:14" ht="15" thickBot="1" x14ac:dyDescent="0.35">
      <c r="A24" s="126">
        <v>2013</v>
      </c>
      <c r="B24" s="132" t="s">
        <v>7</v>
      </c>
      <c r="C24" s="53" t="s">
        <v>72</v>
      </c>
      <c r="D24" s="59"/>
      <c r="E24" s="55"/>
      <c r="F24" s="55"/>
      <c r="G24" s="56" t="str">
        <f t="shared" si="1"/>
        <v/>
      </c>
      <c r="H24" s="54"/>
      <c r="I24" s="55"/>
      <c r="J24" s="55"/>
      <c r="K24" s="58" t="str">
        <f t="shared" si="2"/>
        <v/>
      </c>
      <c r="L24" s="59" t="str">
        <f t="shared" si="3"/>
        <v/>
      </c>
      <c r="M24" s="55" t="str">
        <f t="shared" si="0"/>
        <v/>
      </c>
      <c r="N24" s="85" t="str">
        <f t="shared" si="0"/>
        <v/>
      </c>
    </row>
    <row r="25" spans="1:14" ht="15" thickTop="1" x14ac:dyDescent="0.3">
      <c r="A25" s="126">
        <v>2013</v>
      </c>
      <c r="B25" s="133" t="s">
        <v>5</v>
      </c>
      <c r="C25" s="34" t="s">
        <v>21</v>
      </c>
      <c r="D25" s="35"/>
      <c r="E25" s="21"/>
      <c r="F25" s="21"/>
      <c r="G25" s="70" t="str">
        <f t="shared" si="1"/>
        <v/>
      </c>
      <c r="H25" s="52"/>
      <c r="I25" s="21"/>
      <c r="J25" s="21"/>
      <c r="K25" s="36" t="str">
        <f t="shared" si="2"/>
        <v/>
      </c>
      <c r="L25" s="35" t="str">
        <f t="shared" si="3"/>
        <v/>
      </c>
      <c r="M25" s="21" t="str">
        <f t="shared" si="0"/>
        <v/>
      </c>
      <c r="N25" s="80" t="str">
        <f t="shared" si="0"/>
        <v/>
      </c>
    </row>
    <row r="26" spans="1:14" x14ac:dyDescent="0.3">
      <c r="A26" s="126"/>
      <c r="B26" s="129"/>
      <c r="C26" s="14" t="s">
        <v>73</v>
      </c>
      <c r="D26" s="2"/>
      <c r="E26" s="1"/>
      <c r="F26" s="1"/>
      <c r="G26" s="20"/>
      <c r="H26" s="13"/>
      <c r="I26" s="1"/>
      <c r="J26" s="1"/>
      <c r="K26" s="16"/>
      <c r="L26" s="2"/>
      <c r="M26" s="1"/>
      <c r="N26" s="74"/>
    </row>
    <row r="27" spans="1:14" x14ac:dyDescent="0.3">
      <c r="A27" s="126"/>
      <c r="B27" s="129"/>
      <c r="C27" s="14" t="s">
        <v>42</v>
      </c>
      <c r="D27" s="2"/>
      <c r="E27" s="1"/>
      <c r="F27" s="1"/>
      <c r="G27" s="20"/>
      <c r="H27" s="13"/>
      <c r="I27" s="1"/>
      <c r="J27" s="1"/>
      <c r="K27" s="16"/>
      <c r="L27" s="2"/>
      <c r="M27" s="1"/>
      <c r="N27" s="74"/>
    </row>
    <row r="28" spans="1:14" x14ac:dyDescent="0.3">
      <c r="A28" s="126"/>
      <c r="B28" s="129"/>
      <c r="C28" s="14" t="s">
        <v>74</v>
      </c>
      <c r="D28" s="2"/>
      <c r="E28" s="1"/>
      <c r="F28" s="1"/>
      <c r="G28" s="20"/>
      <c r="H28" s="13"/>
      <c r="I28" s="1"/>
      <c r="J28" s="1"/>
      <c r="K28" s="16"/>
      <c r="L28" s="2"/>
      <c r="M28" s="1"/>
      <c r="N28" s="74"/>
    </row>
    <row r="29" spans="1:14" x14ac:dyDescent="0.3">
      <c r="A29" s="126"/>
      <c r="B29" s="129"/>
      <c r="C29" s="14" t="s">
        <v>22</v>
      </c>
      <c r="D29" s="2"/>
      <c r="E29" s="1"/>
      <c r="F29" s="1"/>
      <c r="G29" s="20"/>
      <c r="H29" s="13"/>
      <c r="I29" s="1"/>
      <c r="J29" s="1"/>
      <c r="K29" s="16"/>
      <c r="L29" s="2"/>
      <c r="M29" s="1"/>
      <c r="N29" s="74"/>
    </row>
    <row r="30" spans="1:14" ht="15" thickBot="1" x14ac:dyDescent="0.35">
      <c r="A30" s="126">
        <v>2013</v>
      </c>
      <c r="B30" s="134"/>
      <c r="C30" s="61" t="s">
        <v>20</v>
      </c>
      <c r="D30" s="67"/>
      <c r="E30" s="63"/>
      <c r="F30" s="63"/>
      <c r="G30" s="68" t="str">
        <f t="shared" si="1"/>
        <v/>
      </c>
      <c r="H30" s="62"/>
      <c r="I30" s="63"/>
      <c r="J30" s="63"/>
      <c r="K30" s="64" t="str">
        <f t="shared" si="2"/>
        <v/>
      </c>
      <c r="L30" s="67" t="str">
        <f t="shared" si="3"/>
        <v/>
      </c>
      <c r="M30" s="63" t="str">
        <f t="shared" si="0"/>
        <v/>
      </c>
      <c r="N30" s="86" t="str">
        <f t="shared" si="0"/>
        <v/>
      </c>
    </row>
    <row r="31" spans="1:14" ht="15" thickTop="1" x14ac:dyDescent="0.3">
      <c r="A31" s="126">
        <v>2013</v>
      </c>
      <c r="B31" s="135" t="s">
        <v>4</v>
      </c>
      <c r="C31" s="34" t="s">
        <v>30</v>
      </c>
      <c r="D31" s="35">
        <v>1</v>
      </c>
      <c r="E31" s="21">
        <v>11.879690568648675</v>
      </c>
      <c r="F31" s="21">
        <v>1426.0886633424093</v>
      </c>
      <c r="G31" s="70">
        <f t="shared" si="1"/>
        <v>120.04425999999999</v>
      </c>
      <c r="H31" s="52"/>
      <c r="I31" s="21"/>
      <c r="J31" s="21"/>
      <c r="K31" s="22" t="str">
        <f t="shared" si="2"/>
        <v/>
      </c>
      <c r="L31" s="35">
        <f t="shared" si="3"/>
        <v>1</v>
      </c>
      <c r="M31" s="21">
        <f t="shared" si="0"/>
        <v>11.879690568648675</v>
      </c>
      <c r="N31" s="80">
        <f t="shared" si="0"/>
        <v>1426.0886633424093</v>
      </c>
    </row>
    <row r="32" spans="1:14" x14ac:dyDescent="0.3">
      <c r="A32" s="126">
        <v>2013</v>
      </c>
      <c r="B32" s="129" t="s">
        <v>4</v>
      </c>
      <c r="C32" s="14" t="s">
        <v>25</v>
      </c>
      <c r="D32" s="2"/>
      <c r="E32" s="1"/>
      <c r="F32" s="1"/>
      <c r="G32" s="20" t="str">
        <f t="shared" si="1"/>
        <v/>
      </c>
      <c r="H32" s="13">
        <v>8</v>
      </c>
      <c r="I32" s="1">
        <v>64.264589847047034</v>
      </c>
      <c r="J32" s="1">
        <v>35447.246149347142</v>
      </c>
      <c r="K32" s="3">
        <f t="shared" si="2"/>
        <v>551.58285820719277</v>
      </c>
      <c r="L32" s="2">
        <f t="shared" si="3"/>
        <v>8</v>
      </c>
      <c r="M32" s="1">
        <f t="shared" si="0"/>
        <v>64.264589847047034</v>
      </c>
      <c r="N32" s="74">
        <f t="shared" si="0"/>
        <v>35447.246149347142</v>
      </c>
    </row>
    <row r="33" spans="1:14" x14ac:dyDescent="0.3">
      <c r="A33" s="126"/>
      <c r="B33" s="129"/>
      <c r="C33" s="14" t="s">
        <v>75</v>
      </c>
      <c r="D33" s="2"/>
      <c r="E33" s="1"/>
      <c r="F33" s="1"/>
      <c r="G33" s="20"/>
      <c r="H33" s="13"/>
      <c r="I33" s="1"/>
      <c r="J33" s="1"/>
      <c r="K33" s="3"/>
      <c r="L33" s="2"/>
      <c r="M33" s="1"/>
      <c r="N33" s="74"/>
    </row>
    <row r="34" spans="1:14" x14ac:dyDescent="0.3">
      <c r="A34" s="126"/>
      <c r="B34" s="129"/>
      <c r="C34" s="14" t="s">
        <v>38</v>
      </c>
      <c r="D34" s="2"/>
      <c r="E34" s="1"/>
      <c r="F34" s="1"/>
      <c r="G34" s="20"/>
      <c r="H34" s="13"/>
      <c r="I34" s="1"/>
      <c r="J34" s="1"/>
      <c r="K34" s="3"/>
      <c r="L34" s="2"/>
      <c r="M34" s="1"/>
      <c r="N34" s="74"/>
    </row>
    <row r="35" spans="1:14" x14ac:dyDescent="0.3">
      <c r="A35" s="126">
        <v>2013</v>
      </c>
      <c r="B35" s="129" t="s">
        <v>4</v>
      </c>
      <c r="C35" s="14" t="s">
        <v>34</v>
      </c>
      <c r="D35" s="2"/>
      <c r="E35" s="1"/>
      <c r="F35" s="1"/>
      <c r="G35" s="20" t="str">
        <f t="shared" si="1"/>
        <v/>
      </c>
      <c r="H35" s="13">
        <v>1</v>
      </c>
      <c r="I35" s="1">
        <v>54.93919573647149</v>
      </c>
      <c r="J35" s="1">
        <v>189688.02685211832</v>
      </c>
      <c r="K35" s="3">
        <f t="shared" si="2"/>
        <v>3452.6902752999995</v>
      </c>
      <c r="L35" s="2">
        <f t="shared" si="3"/>
        <v>1</v>
      </c>
      <c r="M35" s="1">
        <f t="shared" si="0"/>
        <v>54.93919573647149</v>
      </c>
      <c r="N35" s="74">
        <f t="shared" si="0"/>
        <v>189688.02685211832</v>
      </c>
    </row>
    <row r="36" spans="1:14" x14ac:dyDescent="0.3">
      <c r="A36" s="126">
        <v>2013</v>
      </c>
      <c r="B36" s="129" t="s">
        <v>4</v>
      </c>
      <c r="C36" s="14" t="s">
        <v>23</v>
      </c>
      <c r="D36" s="2"/>
      <c r="E36" s="1"/>
      <c r="F36" s="1"/>
      <c r="G36" s="20" t="str">
        <f t="shared" si="1"/>
        <v/>
      </c>
      <c r="H36" s="13"/>
      <c r="I36" s="1"/>
      <c r="J36" s="1"/>
      <c r="K36" s="3" t="str">
        <f t="shared" si="2"/>
        <v/>
      </c>
      <c r="L36" s="2" t="str">
        <f t="shared" si="3"/>
        <v/>
      </c>
      <c r="M36" s="1" t="str">
        <f t="shared" si="0"/>
        <v/>
      </c>
      <c r="N36" s="74" t="str">
        <f t="shared" si="0"/>
        <v/>
      </c>
    </row>
    <row r="37" spans="1:14" x14ac:dyDescent="0.3">
      <c r="A37" s="126">
        <v>2013</v>
      </c>
      <c r="B37" s="129" t="s">
        <v>4</v>
      </c>
      <c r="C37" s="14" t="s">
        <v>26</v>
      </c>
      <c r="D37" s="2"/>
      <c r="E37" s="1"/>
      <c r="F37" s="1"/>
      <c r="G37" s="20" t="str">
        <f t="shared" si="1"/>
        <v/>
      </c>
      <c r="H37" s="13"/>
      <c r="I37" s="1"/>
      <c r="J37" s="1"/>
      <c r="K37" s="3" t="str">
        <f t="shared" si="2"/>
        <v/>
      </c>
      <c r="L37" s="2" t="str">
        <f t="shared" si="3"/>
        <v/>
      </c>
      <c r="M37" s="1" t="str">
        <f t="shared" si="0"/>
        <v/>
      </c>
      <c r="N37" s="74" t="str">
        <f t="shared" si="0"/>
        <v/>
      </c>
    </row>
    <row r="38" spans="1:14" x14ac:dyDescent="0.3">
      <c r="A38" s="126">
        <v>2013</v>
      </c>
      <c r="B38" s="129" t="s">
        <v>4</v>
      </c>
      <c r="C38" s="14" t="s">
        <v>33</v>
      </c>
      <c r="D38" s="2">
        <v>1</v>
      </c>
      <c r="E38" s="1">
        <v>17.20994080279613</v>
      </c>
      <c r="F38" s="1">
        <v>4787.5424142322299</v>
      </c>
      <c r="G38" s="20">
        <f t="shared" si="1"/>
        <v>278.18471133000003</v>
      </c>
      <c r="H38" s="13"/>
      <c r="I38" s="1"/>
      <c r="J38" s="1"/>
      <c r="K38" s="3" t="str">
        <f t="shared" si="2"/>
        <v/>
      </c>
      <c r="L38" s="2">
        <f t="shared" si="3"/>
        <v>1</v>
      </c>
      <c r="M38" s="1">
        <f t="shared" si="0"/>
        <v>17.20994080279613</v>
      </c>
      <c r="N38" s="74">
        <f t="shared" si="0"/>
        <v>4787.5424142322299</v>
      </c>
    </row>
    <row r="39" spans="1:14" x14ac:dyDescent="0.3">
      <c r="A39" s="126">
        <v>2013</v>
      </c>
      <c r="B39" s="129" t="s">
        <v>4</v>
      </c>
      <c r="C39" s="14" t="s">
        <v>27</v>
      </c>
      <c r="D39" s="2"/>
      <c r="E39" s="1"/>
      <c r="F39" s="1"/>
      <c r="G39" s="20" t="str">
        <f t="shared" si="1"/>
        <v/>
      </c>
      <c r="H39" s="13"/>
      <c r="I39" s="1"/>
      <c r="J39" s="1"/>
      <c r="K39" s="3" t="str">
        <f t="shared" si="2"/>
        <v/>
      </c>
      <c r="L39" s="2" t="str">
        <f t="shared" si="3"/>
        <v/>
      </c>
      <c r="M39" s="1" t="str">
        <f t="shared" si="0"/>
        <v/>
      </c>
      <c r="N39" s="74" t="str">
        <f t="shared" si="0"/>
        <v/>
      </c>
    </row>
    <row r="40" spans="1:14" x14ac:dyDescent="0.3">
      <c r="A40" s="126">
        <v>2013</v>
      </c>
      <c r="B40" s="129" t="s">
        <v>4</v>
      </c>
      <c r="C40" s="14" t="s">
        <v>31</v>
      </c>
      <c r="D40" s="2"/>
      <c r="E40" s="1"/>
      <c r="F40" s="1"/>
      <c r="G40" s="20" t="str">
        <f t="shared" si="1"/>
        <v/>
      </c>
      <c r="H40" s="13"/>
      <c r="I40" s="1"/>
      <c r="J40" s="1"/>
      <c r="K40" s="3" t="str">
        <f t="shared" si="2"/>
        <v/>
      </c>
      <c r="L40" s="2" t="str">
        <f t="shared" si="3"/>
        <v/>
      </c>
      <c r="M40" s="1" t="str">
        <f t="shared" si="0"/>
        <v/>
      </c>
      <c r="N40" s="74" t="str">
        <f t="shared" si="0"/>
        <v/>
      </c>
    </row>
    <row r="41" spans="1:14" x14ac:dyDescent="0.3">
      <c r="A41" s="126">
        <v>2013</v>
      </c>
      <c r="B41" s="129" t="s">
        <v>4</v>
      </c>
      <c r="C41" s="14" t="s">
        <v>24</v>
      </c>
      <c r="D41" s="2"/>
      <c r="E41" s="1"/>
      <c r="F41" s="1"/>
      <c r="G41" s="20" t="str">
        <f t="shared" si="1"/>
        <v/>
      </c>
      <c r="H41" s="13"/>
      <c r="I41" s="1"/>
      <c r="J41" s="1"/>
      <c r="K41" s="3" t="str">
        <f t="shared" si="2"/>
        <v/>
      </c>
      <c r="L41" s="2" t="str">
        <f t="shared" si="3"/>
        <v/>
      </c>
      <c r="M41" s="1" t="str">
        <f t="shared" si="0"/>
        <v/>
      </c>
      <c r="N41" s="74" t="str">
        <f t="shared" si="0"/>
        <v/>
      </c>
    </row>
    <row r="42" spans="1:14" x14ac:dyDescent="0.3">
      <c r="A42" s="126">
        <v>2013</v>
      </c>
      <c r="B42" s="129" t="s">
        <v>4</v>
      </c>
      <c r="C42" s="14" t="s">
        <v>28</v>
      </c>
      <c r="D42" s="2"/>
      <c r="E42" s="1"/>
      <c r="F42" s="1"/>
      <c r="G42" s="20" t="str">
        <f t="shared" si="1"/>
        <v/>
      </c>
      <c r="H42" s="13"/>
      <c r="I42" s="1"/>
      <c r="J42" s="1"/>
      <c r="K42" s="3" t="str">
        <f t="shared" si="2"/>
        <v/>
      </c>
      <c r="L42" s="2" t="str">
        <f t="shared" si="3"/>
        <v/>
      </c>
      <c r="M42" s="1" t="str">
        <f t="shared" si="0"/>
        <v/>
      </c>
      <c r="N42" s="74" t="str">
        <f t="shared" si="0"/>
        <v/>
      </c>
    </row>
    <row r="43" spans="1:14" ht="15" thickBot="1" x14ac:dyDescent="0.35">
      <c r="A43" s="127">
        <v>2013</v>
      </c>
      <c r="B43" s="136" t="s">
        <v>4</v>
      </c>
      <c r="C43" s="15" t="s">
        <v>29</v>
      </c>
      <c r="D43" s="4"/>
      <c r="E43" s="5"/>
      <c r="F43" s="5"/>
      <c r="G43" s="69" t="str">
        <f t="shared" si="1"/>
        <v/>
      </c>
      <c r="H43" s="18"/>
      <c r="I43" s="5"/>
      <c r="J43" s="5"/>
      <c r="K43" s="6" t="str">
        <f t="shared" si="2"/>
        <v/>
      </c>
      <c r="L43" s="4" t="str">
        <f t="shared" si="3"/>
        <v/>
      </c>
      <c r="M43" s="5" t="str">
        <f t="shared" si="0"/>
        <v/>
      </c>
      <c r="N43" s="75" t="str">
        <f t="shared" si="0"/>
        <v/>
      </c>
    </row>
    <row r="44" spans="1:14" x14ac:dyDescent="0.3">
      <c r="A44" s="125">
        <v>2014</v>
      </c>
      <c r="B44" s="128" t="s">
        <v>6</v>
      </c>
      <c r="C44" s="31" t="s">
        <v>70</v>
      </c>
      <c r="D44" s="9"/>
      <c r="E44" s="10"/>
      <c r="F44" s="10"/>
      <c r="G44" s="71" t="str">
        <f t="shared" si="1"/>
        <v/>
      </c>
      <c r="H44" s="50"/>
      <c r="I44" s="10"/>
      <c r="J44" s="10"/>
      <c r="K44" s="11" t="str">
        <f t="shared" si="2"/>
        <v/>
      </c>
      <c r="L44" s="9" t="str">
        <f t="shared" si="3"/>
        <v/>
      </c>
      <c r="M44" s="10" t="str">
        <f t="shared" si="0"/>
        <v/>
      </c>
      <c r="N44" s="79" t="str">
        <f t="shared" si="0"/>
        <v/>
      </c>
    </row>
    <row r="45" spans="1:14" x14ac:dyDescent="0.3">
      <c r="A45" s="126"/>
      <c r="B45" s="129"/>
      <c r="C45" s="34" t="s">
        <v>69</v>
      </c>
      <c r="D45" s="35"/>
      <c r="E45" s="21"/>
      <c r="F45" s="21"/>
      <c r="G45" s="70"/>
      <c r="H45" s="52"/>
      <c r="I45" s="21"/>
      <c r="J45" s="21"/>
      <c r="K45" s="22"/>
      <c r="L45" s="35"/>
      <c r="M45" s="21"/>
      <c r="N45" s="80"/>
    </row>
    <row r="46" spans="1:14" x14ac:dyDescent="0.3">
      <c r="A46" s="126"/>
      <c r="B46" s="129"/>
      <c r="C46" s="34" t="s">
        <v>14</v>
      </c>
      <c r="D46" s="35"/>
      <c r="E46" s="21"/>
      <c r="F46" s="21"/>
      <c r="G46" s="70"/>
      <c r="H46" s="52"/>
      <c r="I46" s="21"/>
      <c r="J46" s="21"/>
      <c r="K46" s="22"/>
      <c r="L46" s="35"/>
      <c r="M46" s="21"/>
      <c r="N46" s="80"/>
    </row>
    <row r="47" spans="1:14" x14ac:dyDescent="0.3">
      <c r="A47" s="126"/>
      <c r="B47" s="129"/>
      <c r="C47" s="34" t="s">
        <v>35</v>
      </c>
      <c r="D47" s="35"/>
      <c r="E47" s="21"/>
      <c r="F47" s="21"/>
      <c r="G47" s="70"/>
      <c r="H47" s="52"/>
      <c r="I47" s="21"/>
      <c r="J47" s="21"/>
      <c r="K47" s="22"/>
      <c r="L47" s="35"/>
      <c r="M47" s="21"/>
      <c r="N47" s="80"/>
    </row>
    <row r="48" spans="1:14" x14ac:dyDescent="0.3">
      <c r="A48" s="126"/>
      <c r="B48" s="129"/>
      <c r="C48" s="34" t="s">
        <v>17</v>
      </c>
      <c r="D48" s="35"/>
      <c r="E48" s="21"/>
      <c r="F48" s="21"/>
      <c r="G48" s="70"/>
      <c r="H48" s="52"/>
      <c r="I48" s="21"/>
      <c r="J48" s="21"/>
      <c r="K48" s="22"/>
      <c r="L48" s="35"/>
      <c r="M48" s="21"/>
      <c r="N48" s="80"/>
    </row>
    <row r="49" spans="1:14" x14ac:dyDescent="0.3">
      <c r="A49" s="126"/>
      <c r="B49" s="129"/>
      <c r="C49" s="34" t="s">
        <v>68</v>
      </c>
      <c r="D49" s="35"/>
      <c r="E49" s="21"/>
      <c r="F49" s="21"/>
      <c r="G49" s="70"/>
      <c r="H49" s="52"/>
      <c r="I49" s="21"/>
      <c r="J49" s="21"/>
      <c r="K49" s="22"/>
      <c r="L49" s="35"/>
      <c r="M49" s="21"/>
      <c r="N49" s="80"/>
    </row>
    <row r="50" spans="1:14" x14ac:dyDescent="0.3">
      <c r="A50" s="126"/>
      <c r="B50" s="129"/>
      <c r="C50" s="34" t="s">
        <v>67</v>
      </c>
      <c r="D50" s="35"/>
      <c r="E50" s="21"/>
      <c r="F50" s="21"/>
      <c r="G50" s="70"/>
      <c r="H50" s="52"/>
      <c r="I50" s="21"/>
      <c r="J50" s="21"/>
      <c r="K50" s="22"/>
      <c r="L50" s="35"/>
      <c r="M50" s="21"/>
      <c r="N50" s="80"/>
    </row>
    <row r="51" spans="1:14" x14ac:dyDescent="0.3">
      <c r="A51" s="126">
        <v>2014</v>
      </c>
      <c r="B51" s="129" t="s">
        <v>6</v>
      </c>
      <c r="C51" s="14" t="s">
        <v>13</v>
      </c>
      <c r="D51" s="2">
        <v>3</v>
      </c>
      <c r="E51" s="1">
        <v>28.780165975455013</v>
      </c>
      <c r="F51" s="1">
        <v>1067.3982026046585</v>
      </c>
      <c r="G51" s="20">
        <f t="shared" si="1"/>
        <v>37.087979392300326</v>
      </c>
      <c r="H51" s="13"/>
      <c r="I51" s="1"/>
      <c r="J51" s="1"/>
      <c r="K51" s="3" t="str">
        <f t="shared" si="2"/>
        <v/>
      </c>
      <c r="L51" s="2">
        <f t="shared" si="3"/>
        <v>3</v>
      </c>
      <c r="M51" s="1">
        <f t="shared" si="0"/>
        <v>28.780165975455013</v>
      </c>
      <c r="N51" s="74">
        <f t="shared" si="0"/>
        <v>1067.3982026046585</v>
      </c>
    </row>
    <row r="52" spans="1:14" x14ac:dyDescent="0.3">
      <c r="A52" s="126">
        <v>2014</v>
      </c>
      <c r="B52" s="129" t="s">
        <v>6</v>
      </c>
      <c r="C52" s="14" t="s">
        <v>39</v>
      </c>
      <c r="D52" s="2"/>
      <c r="E52" s="1"/>
      <c r="F52" s="1"/>
      <c r="G52" s="20" t="str">
        <f t="shared" si="1"/>
        <v/>
      </c>
      <c r="H52" s="13"/>
      <c r="I52" s="1"/>
      <c r="J52" s="1"/>
      <c r="K52" s="3" t="str">
        <f t="shared" si="2"/>
        <v/>
      </c>
      <c r="L52" s="2" t="str">
        <f t="shared" si="3"/>
        <v/>
      </c>
      <c r="M52" s="1" t="str">
        <f t="shared" si="0"/>
        <v/>
      </c>
      <c r="N52" s="74" t="str">
        <f t="shared" si="0"/>
        <v/>
      </c>
    </row>
    <row r="53" spans="1:14" x14ac:dyDescent="0.3">
      <c r="A53" s="126"/>
      <c r="B53" s="129"/>
      <c r="C53" s="14" t="s">
        <v>16</v>
      </c>
      <c r="D53" s="2"/>
      <c r="E53" s="1"/>
      <c r="F53" s="1"/>
      <c r="G53" s="20"/>
      <c r="H53" s="13"/>
      <c r="I53" s="1"/>
      <c r="J53" s="1"/>
      <c r="K53" s="3"/>
      <c r="L53" s="2"/>
      <c r="M53" s="1"/>
      <c r="N53" s="74"/>
    </row>
    <row r="54" spans="1:14" x14ac:dyDescent="0.3">
      <c r="A54" s="126">
        <v>2014</v>
      </c>
      <c r="B54" s="129" t="s">
        <v>6</v>
      </c>
      <c r="C54" s="14" t="s">
        <v>15</v>
      </c>
      <c r="D54" s="2"/>
      <c r="E54" s="1"/>
      <c r="F54" s="1"/>
      <c r="G54" s="20" t="str">
        <f t="shared" si="1"/>
        <v/>
      </c>
      <c r="H54" s="13"/>
      <c r="I54" s="1"/>
      <c r="J54" s="1"/>
      <c r="K54" s="3" t="str">
        <f t="shared" si="2"/>
        <v/>
      </c>
      <c r="L54" s="2" t="str">
        <f t="shared" si="3"/>
        <v/>
      </c>
      <c r="M54" s="1" t="str">
        <f t="shared" si="0"/>
        <v/>
      </c>
      <c r="N54" s="74" t="str">
        <f t="shared" si="0"/>
        <v/>
      </c>
    </row>
    <row r="55" spans="1:14" ht="15" thickBot="1" x14ac:dyDescent="0.35">
      <c r="A55" s="126">
        <v>2014</v>
      </c>
      <c r="B55" s="130" t="s">
        <v>6</v>
      </c>
      <c r="C55" s="47" t="s">
        <v>12</v>
      </c>
      <c r="D55" s="39"/>
      <c r="E55" s="40"/>
      <c r="F55" s="40"/>
      <c r="G55" s="43" t="str">
        <f t="shared" si="1"/>
        <v/>
      </c>
      <c r="H55" s="51"/>
      <c r="I55" s="40"/>
      <c r="J55" s="40"/>
      <c r="K55" s="45" t="str">
        <f t="shared" si="2"/>
        <v/>
      </c>
      <c r="L55" s="39" t="str">
        <f t="shared" si="3"/>
        <v/>
      </c>
      <c r="M55" s="40" t="str">
        <f t="shared" si="0"/>
        <v/>
      </c>
      <c r="N55" s="84" t="str">
        <f t="shared" si="0"/>
        <v/>
      </c>
    </row>
    <row r="56" spans="1:14" ht="15" thickTop="1" x14ac:dyDescent="0.3">
      <c r="A56" s="126"/>
      <c r="B56" s="131" t="s">
        <v>7</v>
      </c>
      <c r="C56" s="49" t="s">
        <v>19</v>
      </c>
      <c r="D56" s="92"/>
      <c r="E56" s="93"/>
      <c r="F56" s="93"/>
      <c r="G56" s="94"/>
      <c r="H56" s="95"/>
      <c r="I56" s="93"/>
      <c r="J56" s="93"/>
      <c r="K56" s="98"/>
      <c r="L56" s="92"/>
      <c r="M56" s="93"/>
      <c r="N56" s="96"/>
    </row>
    <row r="57" spans="1:14" x14ac:dyDescent="0.3">
      <c r="A57" s="126">
        <v>2014</v>
      </c>
      <c r="B57" s="129"/>
      <c r="C57" s="14" t="s">
        <v>18</v>
      </c>
      <c r="D57" s="2"/>
      <c r="E57" s="1"/>
      <c r="F57" s="1"/>
      <c r="G57" s="20" t="str">
        <f t="shared" si="1"/>
        <v/>
      </c>
      <c r="H57" s="19">
        <v>1</v>
      </c>
      <c r="I57" s="1">
        <v>55.997414594958904</v>
      </c>
      <c r="J57" s="1">
        <v>7081.5790539774734</v>
      </c>
      <c r="K57" s="3">
        <f t="shared" si="2"/>
        <v>126.46260734000001</v>
      </c>
      <c r="L57" s="2">
        <f t="shared" si="3"/>
        <v>1</v>
      </c>
      <c r="M57" s="1">
        <f t="shared" si="0"/>
        <v>55.997414594958904</v>
      </c>
      <c r="N57" s="74">
        <f t="shared" si="0"/>
        <v>7081.5790539774734</v>
      </c>
    </row>
    <row r="58" spans="1:14" x14ac:dyDescent="0.3">
      <c r="A58" s="126"/>
      <c r="B58" s="129"/>
      <c r="C58" s="14" t="s">
        <v>71</v>
      </c>
      <c r="D58" s="2"/>
      <c r="E58" s="1"/>
      <c r="F58" s="1"/>
      <c r="G58" s="20"/>
      <c r="H58" s="13"/>
      <c r="I58" s="1"/>
      <c r="J58" s="1"/>
      <c r="K58" s="3"/>
      <c r="L58" s="2"/>
      <c r="M58" s="1"/>
      <c r="N58" s="74"/>
    </row>
    <row r="59" spans="1:14" x14ac:dyDescent="0.3">
      <c r="A59" s="126"/>
      <c r="B59" s="129"/>
      <c r="C59" s="14" t="s">
        <v>36</v>
      </c>
      <c r="D59" s="2"/>
      <c r="E59" s="1"/>
      <c r="F59" s="1"/>
      <c r="G59" s="20"/>
      <c r="H59" s="13"/>
      <c r="I59" s="1"/>
      <c r="J59" s="1"/>
      <c r="K59" s="3"/>
      <c r="L59" s="2"/>
      <c r="M59" s="1"/>
      <c r="N59" s="74"/>
    </row>
    <row r="60" spans="1:14" x14ac:dyDescent="0.3">
      <c r="A60" s="126"/>
      <c r="B60" s="129"/>
      <c r="C60" s="14" t="s">
        <v>37</v>
      </c>
      <c r="D60" s="2"/>
      <c r="E60" s="1"/>
      <c r="F60" s="1"/>
      <c r="G60" s="20"/>
      <c r="H60" s="13"/>
      <c r="I60" s="1"/>
      <c r="J60" s="1"/>
      <c r="K60" s="3"/>
      <c r="L60" s="2"/>
      <c r="M60" s="1"/>
      <c r="N60" s="74"/>
    </row>
    <row r="61" spans="1:14" x14ac:dyDescent="0.3">
      <c r="A61" s="126">
        <v>2014</v>
      </c>
      <c r="B61" s="129"/>
      <c r="C61" s="14" t="s">
        <v>17</v>
      </c>
      <c r="D61" s="2"/>
      <c r="E61" s="1"/>
      <c r="F61" s="1"/>
      <c r="G61" s="20" t="str">
        <f t="shared" si="1"/>
        <v/>
      </c>
      <c r="H61" s="13"/>
      <c r="I61" s="1"/>
      <c r="J61" s="1"/>
      <c r="K61" s="3" t="str">
        <f t="shared" si="2"/>
        <v/>
      </c>
      <c r="L61" s="2" t="str">
        <f t="shared" si="3"/>
        <v/>
      </c>
      <c r="M61" s="1" t="str">
        <f t="shared" si="0"/>
        <v/>
      </c>
      <c r="N61" s="74" t="str">
        <f t="shared" si="0"/>
        <v/>
      </c>
    </row>
    <row r="62" spans="1:14" ht="15" thickBot="1" x14ac:dyDescent="0.35">
      <c r="A62" s="126">
        <v>2014</v>
      </c>
      <c r="B62" s="132"/>
      <c r="C62" s="53" t="s">
        <v>72</v>
      </c>
      <c r="D62" s="59"/>
      <c r="E62" s="55"/>
      <c r="F62" s="55"/>
      <c r="G62" s="56" t="str">
        <f t="shared" si="1"/>
        <v/>
      </c>
      <c r="H62" s="54"/>
      <c r="I62" s="55"/>
      <c r="J62" s="55"/>
      <c r="K62" s="58" t="str">
        <f t="shared" si="2"/>
        <v/>
      </c>
      <c r="L62" s="59" t="str">
        <f t="shared" si="3"/>
        <v/>
      </c>
      <c r="M62" s="55" t="str">
        <f t="shared" si="0"/>
        <v/>
      </c>
      <c r="N62" s="85" t="str">
        <f t="shared" si="0"/>
        <v/>
      </c>
    </row>
    <row r="63" spans="1:14" ht="15" thickTop="1" x14ac:dyDescent="0.3">
      <c r="A63" s="126">
        <v>2014</v>
      </c>
      <c r="B63" s="133" t="s">
        <v>5</v>
      </c>
      <c r="C63" s="34" t="s">
        <v>21</v>
      </c>
      <c r="D63" s="35">
        <v>1</v>
      </c>
      <c r="E63" s="21">
        <v>29.479592357340579</v>
      </c>
      <c r="F63" s="21">
        <v>4352.5892964808727</v>
      </c>
      <c r="G63" s="70">
        <f t="shared" si="1"/>
        <v>147.64754016000001</v>
      </c>
      <c r="H63" s="52">
        <v>2</v>
      </c>
      <c r="I63" s="21">
        <v>10.243891518721973</v>
      </c>
      <c r="J63" s="21">
        <v>1938.3428696719529</v>
      </c>
      <c r="K63" s="22">
        <f t="shared" si="2"/>
        <v>189.21938660999999</v>
      </c>
      <c r="L63" s="35">
        <f t="shared" si="3"/>
        <v>3</v>
      </c>
      <c r="M63" s="21">
        <f t="shared" si="0"/>
        <v>39.723483876062552</v>
      </c>
      <c r="N63" s="80">
        <f t="shared" si="0"/>
        <v>6290.9321661528256</v>
      </c>
    </row>
    <row r="64" spans="1:14" x14ac:dyDescent="0.3">
      <c r="A64" s="126"/>
      <c r="B64" s="129"/>
      <c r="C64" s="14" t="s">
        <v>73</v>
      </c>
      <c r="D64" s="2"/>
      <c r="E64" s="1"/>
      <c r="F64" s="1"/>
      <c r="G64" s="20"/>
      <c r="H64" s="13"/>
      <c r="I64" s="1"/>
      <c r="J64" s="1"/>
      <c r="K64" s="16"/>
      <c r="L64" s="2"/>
      <c r="M64" s="1"/>
      <c r="N64" s="74"/>
    </row>
    <row r="65" spans="1:14" x14ac:dyDescent="0.3">
      <c r="A65" s="126"/>
      <c r="B65" s="129"/>
      <c r="C65" s="14" t="s">
        <v>42</v>
      </c>
      <c r="D65" s="2"/>
      <c r="E65" s="1"/>
      <c r="F65" s="1"/>
      <c r="G65" s="20"/>
      <c r="H65" s="13"/>
      <c r="I65" s="1"/>
      <c r="J65" s="1"/>
      <c r="K65" s="16"/>
      <c r="L65" s="2"/>
      <c r="M65" s="1"/>
      <c r="N65" s="74"/>
    </row>
    <row r="66" spans="1:14" x14ac:dyDescent="0.3">
      <c r="A66" s="126"/>
      <c r="B66" s="129"/>
      <c r="C66" s="14" t="s">
        <v>74</v>
      </c>
      <c r="D66" s="2"/>
      <c r="E66" s="1"/>
      <c r="F66" s="1"/>
      <c r="G66" s="20"/>
      <c r="H66" s="13"/>
      <c r="I66" s="1"/>
      <c r="J66" s="1"/>
      <c r="K66" s="16"/>
      <c r="L66" s="2"/>
      <c r="M66" s="1"/>
      <c r="N66" s="74"/>
    </row>
    <row r="67" spans="1:14" x14ac:dyDescent="0.3">
      <c r="A67" s="126"/>
      <c r="B67" s="129"/>
      <c r="C67" s="14" t="s">
        <v>22</v>
      </c>
      <c r="D67" s="2"/>
      <c r="E67" s="1"/>
      <c r="F67" s="1"/>
      <c r="G67" s="20"/>
      <c r="H67" s="13"/>
      <c r="I67" s="1"/>
      <c r="J67" s="1"/>
      <c r="K67" s="16"/>
      <c r="L67" s="2"/>
      <c r="M67" s="1"/>
      <c r="N67" s="74"/>
    </row>
    <row r="68" spans="1:14" ht="15" thickBot="1" x14ac:dyDescent="0.35">
      <c r="A68" s="126">
        <v>2014</v>
      </c>
      <c r="B68" s="134" t="s">
        <v>5</v>
      </c>
      <c r="C68" s="61" t="s">
        <v>20</v>
      </c>
      <c r="D68" s="67"/>
      <c r="E68" s="63"/>
      <c r="F68" s="63"/>
      <c r="G68" s="68" t="str">
        <f t="shared" si="1"/>
        <v/>
      </c>
      <c r="H68" s="62">
        <v>1</v>
      </c>
      <c r="I68" s="63">
        <v>3.0864716705882862</v>
      </c>
      <c r="J68" s="63">
        <v>1767.4288490655167</v>
      </c>
      <c r="K68" s="66">
        <f t="shared" si="2"/>
        <v>572.63731460999998</v>
      </c>
      <c r="L68" s="67">
        <f t="shared" si="3"/>
        <v>1</v>
      </c>
      <c r="M68" s="63">
        <f t="shared" si="0"/>
        <v>3.0864716705882862</v>
      </c>
      <c r="N68" s="86">
        <f t="shared" si="0"/>
        <v>1767.4288490655167</v>
      </c>
    </row>
    <row r="69" spans="1:14" ht="15" thickTop="1" x14ac:dyDescent="0.3">
      <c r="A69" s="126">
        <v>2014</v>
      </c>
      <c r="B69" s="135" t="s">
        <v>4</v>
      </c>
      <c r="C69" s="34" t="s">
        <v>30</v>
      </c>
      <c r="D69" s="35"/>
      <c r="E69" s="21"/>
      <c r="F69" s="21"/>
      <c r="G69" s="70" t="str">
        <f t="shared" si="1"/>
        <v/>
      </c>
      <c r="H69" s="52"/>
      <c r="I69" s="21"/>
      <c r="J69" s="21"/>
      <c r="K69" s="22" t="str">
        <f t="shared" si="2"/>
        <v/>
      </c>
      <c r="L69" s="35" t="str">
        <f t="shared" si="3"/>
        <v/>
      </c>
      <c r="M69" s="21" t="str">
        <f t="shared" si="0"/>
        <v/>
      </c>
      <c r="N69" s="80" t="str">
        <f t="shared" si="0"/>
        <v/>
      </c>
    </row>
    <row r="70" spans="1:14" x14ac:dyDescent="0.3">
      <c r="A70" s="126">
        <v>2014</v>
      </c>
      <c r="B70" s="129" t="s">
        <v>4</v>
      </c>
      <c r="C70" s="14" t="s">
        <v>25</v>
      </c>
      <c r="D70" s="2"/>
      <c r="E70" s="1"/>
      <c r="F70" s="1"/>
      <c r="G70" s="20" t="str">
        <f t="shared" si="1"/>
        <v/>
      </c>
      <c r="H70" s="13">
        <v>4</v>
      </c>
      <c r="I70" s="1">
        <v>105.48621402273588</v>
      </c>
      <c r="J70" s="1">
        <v>125295.55709287386</v>
      </c>
      <c r="K70" s="3">
        <f t="shared" si="2"/>
        <v>1187.7908241722316</v>
      </c>
      <c r="L70" s="2">
        <f t="shared" si="3"/>
        <v>4</v>
      </c>
      <c r="M70" s="1">
        <f t="shared" si="0"/>
        <v>105.48621402273588</v>
      </c>
      <c r="N70" s="74">
        <f t="shared" si="0"/>
        <v>125295.55709287386</v>
      </c>
    </row>
    <row r="71" spans="1:14" x14ac:dyDescent="0.3">
      <c r="A71" s="126">
        <v>2014</v>
      </c>
      <c r="B71" s="129" t="s">
        <v>4</v>
      </c>
      <c r="C71" s="14" t="s">
        <v>32</v>
      </c>
      <c r="D71" s="2">
        <v>1</v>
      </c>
      <c r="E71" s="1">
        <v>87.876257706892204</v>
      </c>
      <c r="F71" s="1">
        <v>6350.1554616528056</v>
      </c>
      <c r="G71" s="20">
        <f t="shared" si="1"/>
        <v>72.262470289000007</v>
      </c>
      <c r="H71" s="13">
        <v>2</v>
      </c>
      <c r="I71" s="1">
        <v>93.475999166388092</v>
      </c>
      <c r="J71" s="1">
        <v>175448.39834078337</v>
      </c>
      <c r="K71" s="3">
        <f t="shared" si="2"/>
        <v>1876.935255096698</v>
      </c>
      <c r="L71" s="2">
        <f t="shared" si="3"/>
        <v>3</v>
      </c>
      <c r="M71" s="1">
        <f t="shared" si="0"/>
        <v>181.35225687328028</v>
      </c>
      <c r="N71" s="74">
        <f t="shared" si="0"/>
        <v>181798.55380243619</v>
      </c>
    </row>
    <row r="72" spans="1:14" x14ac:dyDescent="0.3">
      <c r="A72" s="126">
        <v>2014</v>
      </c>
      <c r="B72" s="129" t="s">
        <v>4</v>
      </c>
      <c r="C72" s="14" t="s">
        <v>38</v>
      </c>
      <c r="D72" s="2"/>
      <c r="E72" s="1"/>
      <c r="F72" s="1"/>
      <c r="G72" s="20" t="str">
        <f t="shared" si="1"/>
        <v/>
      </c>
      <c r="H72" s="13">
        <v>1</v>
      </c>
      <c r="I72" s="1">
        <v>48.929410836430073</v>
      </c>
      <c r="J72" s="1">
        <v>64649.419656547179</v>
      </c>
      <c r="K72" s="3">
        <f t="shared" si="2"/>
        <v>1321.27934</v>
      </c>
      <c r="L72" s="2">
        <f t="shared" si="3"/>
        <v>1</v>
      </c>
      <c r="M72" s="1">
        <f t="shared" si="0"/>
        <v>48.929410836430073</v>
      </c>
      <c r="N72" s="74">
        <f t="shared" si="0"/>
        <v>64649.419656547179</v>
      </c>
    </row>
    <row r="73" spans="1:14" x14ac:dyDescent="0.3">
      <c r="A73" s="126">
        <v>2014</v>
      </c>
      <c r="B73" s="129" t="s">
        <v>4</v>
      </c>
      <c r="C73" s="14" t="s">
        <v>34</v>
      </c>
      <c r="D73" s="2">
        <v>12</v>
      </c>
      <c r="E73" s="1">
        <v>484.44377492505004</v>
      </c>
      <c r="F73" s="1">
        <v>49632.817140278923</v>
      </c>
      <c r="G73" s="20">
        <f t="shared" si="1"/>
        <v>102.45320449820578</v>
      </c>
      <c r="H73" s="13">
        <v>16</v>
      </c>
      <c r="I73" s="1">
        <v>387.17848775013562</v>
      </c>
      <c r="J73" s="1">
        <v>380074.37590237655</v>
      </c>
      <c r="K73" s="3">
        <f t="shared" si="2"/>
        <v>981.65158428857831</v>
      </c>
      <c r="L73" s="2">
        <f t="shared" si="3"/>
        <v>28</v>
      </c>
      <c r="M73" s="1">
        <f t="shared" si="0"/>
        <v>871.62226267518565</v>
      </c>
      <c r="N73" s="74">
        <f t="shared" si="0"/>
        <v>429707.19304265548</v>
      </c>
    </row>
    <row r="74" spans="1:14" x14ac:dyDescent="0.3">
      <c r="A74" s="126">
        <v>2014</v>
      </c>
      <c r="B74" s="129" t="s">
        <v>4</v>
      </c>
      <c r="C74" s="14" t="s">
        <v>23</v>
      </c>
      <c r="D74" s="2">
        <v>17</v>
      </c>
      <c r="E74" s="1">
        <v>1033.1118239316945</v>
      </c>
      <c r="F74" s="1">
        <v>20523.112209683437</v>
      </c>
      <c r="G74" s="20">
        <f t="shared" si="1"/>
        <v>19.865334743318503</v>
      </c>
      <c r="H74" s="13">
        <v>32</v>
      </c>
      <c r="I74" s="1">
        <v>729.24842910893756</v>
      </c>
      <c r="J74" s="1">
        <v>209826.16988619932</v>
      </c>
      <c r="K74" s="3">
        <f t="shared" si="2"/>
        <v>287.72934093609791</v>
      </c>
      <c r="L74" s="2">
        <f t="shared" si="3"/>
        <v>49</v>
      </c>
      <c r="M74" s="1">
        <f t="shared" si="0"/>
        <v>1762.360253040632</v>
      </c>
      <c r="N74" s="74">
        <f t="shared" si="0"/>
        <v>230349.28209588275</v>
      </c>
    </row>
    <row r="75" spans="1:14" x14ac:dyDescent="0.3">
      <c r="A75" s="126">
        <v>2014</v>
      </c>
      <c r="B75" s="129" t="s">
        <v>4</v>
      </c>
      <c r="C75" s="14" t="s">
        <v>26</v>
      </c>
      <c r="D75" s="2"/>
      <c r="E75" s="1"/>
      <c r="F75" s="1"/>
      <c r="G75" s="20" t="str">
        <f t="shared" si="1"/>
        <v/>
      </c>
      <c r="H75" s="13">
        <v>1</v>
      </c>
      <c r="I75" s="1">
        <v>12.980310250589092</v>
      </c>
      <c r="J75" s="1">
        <v>4102.4520127200203</v>
      </c>
      <c r="K75" s="3">
        <f t="shared" si="2"/>
        <v>316.05192276000002</v>
      </c>
      <c r="L75" s="2">
        <f t="shared" si="3"/>
        <v>1</v>
      </c>
      <c r="M75" s="1">
        <f t="shared" si="0"/>
        <v>12.980310250589092</v>
      </c>
      <c r="N75" s="74">
        <f t="shared" si="0"/>
        <v>4102.4520127200203</v>
      </c>
    </row>
    <row r="76" spans="1:14" x14ac:dyDescent="0.3">
      <c r="A76" s="126">
        <v>2014</v>
      </c>
      <c r="B76" s="129" t="s">
        <v>4</v>
      </c>
      <c r="C76" s="14" t="s">
        <v>33</v>
      </c>
      <c r="D76" s="2"/>
      <c r="E76" s="1"/>
      <c r="F76" s="1"/>
      <c r="G76" s="20" t="str">
        <f t="shared" si="1"/>
        <v/>
      </c>
      <c r="H76" s="13"/>
      <c r="I76" s="1"/>
      <c r="J76" s="1"/>
      <c r="K76" s="3" t="str">
        <f t="shared" si="2"/>
        <v/>
      </c>
      <c r="L76" s="2" t="str">
        <f t="shared" si="3"/>
        <v/>
      </c>
      <c r="M76" s="1" t="str">
        <f t="shared" si="0"/>
        <v/>
      </c>
      <c r="N76" s="74" t="str">
        <f t="shared" si="0"/>
        <v/>
      </c>
    </row>
    <row r="77" spans="1:14" x14ac:dyDescent="0.3">
      <c r="A77" s="126">
        <v>2014</v>
      </c>
      <c r="B77" s="129" t="s">
        <v>4</v>
      </c>
      <c r="C77" s="14" t="s">
        <v>27</v>
      </c>
      <c r="D77" s="2"/>
      <c r="E77" s="1"/>
      <c r="F77" s="1"/>
      <c r="G77" s="20" t="str">
        <f t="shared" si="1"/>
        <v/>
      </c>
      <c r="H77" s="13"/>
      <c r="I77" s="1"/>
      <c r="J77" s="1"/>
      <c r="K77" s="3" t="str">
        <f t="shared" si="2"/>
        <v/>
      </c>
      <c r="L77" s="2" t="str">
        <f t="shared" si="3"/>
        <v/>
      </c>
      <c r="M77" s="1" t="str">
        <f t="shared" si="0"/>
        <v/>
      </c>
      <c r="N77" s="74" t="str">
        <f t="shared" si="0"/>
        <v/>
      </c>
    </row>
    <row r="78" spans="1:14" x14ac:dyDescent="0.3">
      <c r="A78" s="126">
        <v>2014</v>
      </c>
      <c r="B78" s="129" t="s">
        <v>4</v>
      </c>
      <c r="C78" s="14" t="s">
        <v>31</v>
      </c>
      <c r="D78" s="2"/>
      <c r="E78" s="1"/>
      <c r="F78" s="1"/>
      <c r="G78" s="20" t="str">
        <f t="shared" si="1"/>
        <v/>
      </c>
      <c r="H78" s="13"/>
      <c r="I78" s="1"/>
      <c r="J78" s="1"/>
      <c r="K78" s="3" t="str">
        <f t="shared" si="2"/>
        <v/>
      </c>
      <c r="L78" s="2" t="str">
        <f t="shared" si="3"/>
        <v/>
      </c>
      <c r="M78" s="1" t="str">
        <f t="shared" si="0"/>
        <v/>
      </c>
      <c r="N78" s="74" t="str">
        <f t="shared" si="0"/>
        <v/>
      </c>
    </row>
    <row r="79" spans="1:14" x14ac:dyDescent="0.3">
      <c r="A79" s="126">
        <v>2014</v>
      </c>
      <c r="B79" s="129" t="s">
        <v>4</v>
      </c>
      <c r="C79" s="14" t="s">
        <v>24</v>
      </c>
      <c r="D79" s="2"/>
      <c r="E79" s="1"/>
      <c r="F79" s="1"/>
      <c r="G79" s="20" t="str">
        <f t="shared" si="1"/>
        <v/>
      </c>
      <c r="H79" s="13"/>
      <c r="I79" s="1"/>
      <c r="J79" s="1"/>
      <c r="K79" s="3" t="str">
        <f t="shared" si="2"/>
        <v/>
      </c>
      <c r="L79" s="2" t="str">
        <f t="shared" si="3"/>
        <v/>
      </c>
      <c r="M79" s="1" t="str">
        <f t="shared" si="0"/>
        <v/>
      </c>
      <c r="N79" s="74" t="str">
        <f t="shared" si="0"/>
        <v/>
      </c>
    </row>
    <row r="80" spans="1:14" x14ac:dyDescent="0.3">
      <c r="A80" s="126">
        <v>2014</v>
      </c>
      <c r="B80" s="129" t="s">
        <v>4</v>
      </c>
      <c r="C80" s="14" t="s">
        <v>28</v>
      </c>
      <c r="D80" s="2"/>
      <c r="E80" s="1"/>
      <c r="F80" s="1"/>
      <c r="G80" s="20" t="str">
        <f t="shared" si="1"/>
        <v/>
      </c>
      <c r="H80" s="13"/>
      <c r="I80" s="1"/>
      <c r="J80" s="1"/>
      <c r="K80" s="3" t="str">
        <f t="shared" si="2"/>
        <v/>
      </c>
      <c r="L80" s="2" t="str">
        <f t="shared" si="3"/>
        <v/>
      </c>
      <c r="M80" s="1" t="str">
        <f t="shared" si="0"/>
        <v/>
      </c>
      <c r="N80" s="74" t="str">
        <f t="shared" si="0"/>
        <v/>
      </c>
    </row>
    <row r="81" spans="1:14" ht="15" thickBot="1" x14ac:dyDescent="0.35">
      <c r="A81" s="127">
        <v>2014</v>
      </c>
      <c r="B81" s="136" t="s">
        <v>4</v>
      </c>
      <c r="C81" s="15" t="s">
        <v>29</v>
      </c>
      <c r="D81" s="4">
        <v>3</v>
      </c>
      <c r="E81" s="5">
        <v>16.832106076652039</v>
      </c>
      <c r="F81" s="5">
        <v>469.62495142320552</v>
      </c>
      <c r="G81" s="69">
        <f t="shared" si="1"/>
        <v>27.900546092364898</v>
      </c>
      <c r="H81" s="18"/>
      <c r="I81" s="5"/>
      <c r="J81" s="5"/>
      <c r="K81" s="6" t="str">
        <f t="shared" si="2"/>
        <v/>
      </c>
      <c r="L81" s="4">
        <f t="shared" si="3"/>
        <v>3</v>
      </c>
      <c r="M81" s="5">
        <f t="shared" si="0"/>
        <v>16.832106076652039</v>
      </c>
      <c r="N81" s="75">
        <f t="shared" si="0"/>
        <v>469.62495142320552</v>
      </c>
    </row>
    <row r="82" spans="1:14" x14ac:dyDescent="0.3">
      <c r="A82" s="125">
        <v>2015</v>
      </c>
      <c r="B82" s="128" t="s">
        <v>6</v>
      </c>
      <c r="C82" s="31" t="s">
        <v>70</v>
      </c>
      <c r="D82" s="9"/>
      <c r="E82" s="10"/>
      <c r="F82" s="10"/>
      <c r="G82" s="71" t="str">
        <f t="shared" si="1"/>
        <v/>
      </c>
      <c r="H82" s="50"/>
      <c r="I82" s="10"/>
      <c r="J82" s="10"/>
      <c r="K82" s="11" t="str">
        <f t="shared" si="2"/>
        <v/>
      </c>
      <c r="L82" s="9" t="str">
        <f t="shared" si="3"/>
        <v/>
      </c>
      <c r="M82" s="10" t="str">
        <f t="shared" si="0"/>
        <v/>
      </c>
      <c r="N82" s="79" t="str">
        <f t="shared" si="0"/>
        <v/>
      </c>
    </row>
    <row r="83" spans="1:14" x14ac:dyDescent="0.3">
      <c r="A83" s="126">
        <v>2015</v>
      </c>
      <c r="B83" s="129" t="s">
        <v>6</v>
      </c>
      <c r="C83" s="14" t="s">
        <v>69</v>
      </c>
      <c r="D83" s="2"/>
      <c r="E83" s="1"/>
      <c r="F83" s="1"/>
      <c r="G83" s="20" t="str">
        <f t="shared" si="1"/>
        <v/>
      </c>
      <c r="H83" s="13"/>
      <c r="I83" s="1"/>
      <c r="J83" s="1"/>
      <c r="K83" s="3" t="str">
        <f t="shared" si="2"/>
        <v/>
      </c>
      <c r="L83" s="2" t="str">
        <f t="shared" si="3"/>
        <v/>
      </c>
      <c r="M83" s="1" t="str">
        <f t="shared" si="0"/>
        <v/>
      </c>
      <c r="N83" s="74" t="str">
        <f t="shared" si="0"/>
        <v/>
      </c>
    </row>
    <row r="84" spans="1:14" x14ac:dyDescent="0.3">
      <c r="A84" s="126"/>
      <c r="B84" s="129"/>
      <c r="C84" s="14" t="s">
        <v>14</v>
      </c>
      <c r="D84" s="2"/>
      <c r="E84" s="1"/>
      <c r="F84" s="1"/>
      <c r="G84" s="20"/>
      <c r="H84" s="13"/>
      <c r="I84" s="1"/>
      <c r="J84" s="1"/>
      <c r="K84" s="3"/>
      <c r="L84" s="2"/>
      <c r="M84" s="1"/>
      <c r="N84" s="74"/>
    </row>
    <row r="85" spans="1:14" x14ac:dyDescent="0.3">
      <c r="A85" s="126"/>
      <c r="B85" s="129"/>
      <c r="C85" s="14" t="s">
        <v>35</v>
      </c>
      <c r="D85" s="2"/>
      <c r="E85" s="1"/>
      <c r="F85" s="1"/>
      <c r="G85" s="20"/>
      <c r="H85" s="13"/>
      <c r="I85" s="1"/>
      <c r="J85" s="1"/>
      <c r="K85" s="3"/>
      <c r="L85" s="2"/>
      <c r="M85" s="1"/>
      <c r="N85" s="74"/>
    </row>
    <row r="86" spans="1:14" x14ac:dyDescent="0.3">
      <c r="A86" s="126"/>
      <c r="B86" s="129"/>
      <c r="C86" s="14" t="s">
        <v>17</v>
      </c>
      <c r="D86" s="2"/>
      <c r="E86" s="1"/>
      <c r="F86" s="1"/>
      <c r="G86" s="20"/>
      <c r="H86" s="13"/>
      <c r="I86" s="1"/>
      <c r="J86" s="1"/>
      <c r="K86" s="3"/>
      <c r="L86" s="2"/>
      <c r="M86" s="1"/>
      <c r="N86" s="74"/>
    </row>
    <row r="87" spans="1:14" x14ac:dyDescent="0.3">
      <c r="A87" s="126"/>
      <c r="B87" s="129"/>
      <c r="C87" s="14" t="s">
        <v>68</v>
      </c>
      <c r="D87" s="2"/>
      <c r="E87" s="1"/>
      <c r="F87" s="1"/>
      <c r="G87" s="20"/>
      <c r="H87" s="13"/>
      <c r="I87" s="1"/>
      <c r="J87" s="1"/>
      <c r="K87" s="3"/>
      <c r="L87" s="2"/>
      <c r="M87" s="1"/>
      <c r="N87" s="74"/>
    </row>
    <row r="88" spans="1:14" x14ac:dyDescent="0.3">
      <c r="A88" s="126"/>
      <c r="B88" s="129"/>
      <c r="C88" s="14" t="s">
        <v>67</v>
      </c>
      <c r="D88" s="2"/>
      <c r="E88" s="1"/>
      <c r="F88" s="1"/>
      <c r="G88" s="20"/>
      <c r="H88" s="13"/>
      <c r="I88" s="1"/>
      <c r="J88" s="1"/>
      <c r="K88" s="3"/>
      <c r="L88" s="2"/>
      <c r="M88" s="1"/>
      <c r="N88" s="74"/>
    </row>
    <row r="89" spans="1:14" x14ac:dyDescent="0.3">
      <c r="A89" s="126"/>
      <c r="B89" s="129"/>
      <c r="C89" s="14" t="s">
        <v>13</v>
      </c>
      <c r="D89" s="2"/>
      <c r="E89" s="1"/>
      <c r="F89" s="1"/>
      <c r="G89" s="20"/>
      <c r="H89" s="13"/>
      <c r="I89" s="1"/>
      <c r="J89" s="1"/>
      <c r="K89" s="3"/>
      <c r="L89" s="2"/>
      <c r="M89" s="1"/>
      <c r="N89" s="74"/>
    </row>
    <row r="90" spans="1:14" x14ac:dyDescent="0.3">
      <c r="A90" s="126"/>
      <c r="B90" s="129"/>
      <c r="C90" s="14" t="s">
        <v>39</v>
      </c>
      <c r="D90" s="2"/>
      <c r="E90" s="1"/>
      <c r="F90" s="1"/>
      <c r="G90" s="20"/>
      <c r="H90" s="13"/>
      <c r="I90" s="1"/>
      <c r="J90" s="1"/>
      <c r="K90" s="3"/>
      <c r="L90" s="2"/>
      <c r="M90" s="1"/>
      <c r="N90" s="74"/>
    </row>
    <row r="91" spans="1:14" x14ac:dyDescent="0.3">
      <c r="A91" s="126">
        <v>2015</v>
      </c>
      <c r="B91" s="129" t="s">
        <v>6</v>
      </c>
      <c r="C91" s="14" t="s">
        <v>16</v>
      </c>
      <c r="D91" s="2"/>
      <c r="E91" s="1"/>
      <c r="F91" s="1"/>
      <c r="G91" s="20" t="str">
        <f t="shared" si="1"/>
        <v/>
      </c>
      <c r="H91" s="13"/>
      <c r="I91" s="1"/>
      <c r="J91" s="1"/>
      <c r="K91" s="3" t="str">
        <f t="shared" si="2"/>
        <v/>
      </c>
      <c r="L91" s="2" t="str">
        <f t="shared" si="3"/>
        <v/>
      </c>
      <c r="M91" s="1" t="str">
        <f t="shared" si="0"/>
        <v/>
      </c>
      <c r="N91" s="74" t="str">
        <f t="shared" si="0"/>
        <v/>
      </c>
    </row>
    <row r="92" spans="1:14" x14ac:dyDescent="0.3">
      <c r="A92" s="126">
        <v>2015</v>
      </c>
      <c r="B92" s="129" t="s">
        <v>6</v>
      </c>
      <c r="C92" s="14" t="s">
        <v>15</v>
      </c>
      <c r="D92" s="2"/>
      <c r="E92" s="1"/>
      <c r="F92" s="1"/>
      <c r="G92" s="20" t="str">
        <f t="shared" si="1"/>
        <v/>
      </c>
      <c r="H92" s="13"/>
      <c r="I92" s="1"/>
      <c r="J92" s="1"/>
      <c r="K92" s="3" t="str">
        <f t="shared" si="2"/>
        <v/>
      </c>
      <c r="L92" s="2" t="str">
        <f t="shared" si="3"/>
        <v/>
      </c>
      <c r="M92" s="1" t="str">
        <f t="shared" si="0"/>
        <v/>
      </c>
      <c r="N92" s="74" t="str">
        <f t="shared" si="0"/>
        <v/>
      </c>
    </row>
    <row r="93" spans="1:14" ht="15" thickBot="1" x14ac:dyDescent="0.35">
      <c r="A93" s="126">
        <v>2015</v>
      </c>
      <c r="B93" s="130" t="s">
        <v>6</v>
      </c>
      <c r="C93" s="47" t="s">
        <v>12</v>
      </c>
      <c r="D93" s="39"/>
      <c r="E93" s="40"/>
      <c r="F93" s="40"/>
      <c r="G93" s="43" t="str">
        <f t="shared" si="1"/>
        <v/>
      </c>
      <c r="H93" s="51"/>
      <c r="I93" s="40"/>
      <c r="J93" s="40"/>
      <c r="K93" s="45" t="str">
        <f t="shared" si="2"/>
        <v/>
      </c>
      <c r="L93" s="39" t="str">
        <f t="shared" si="3"/>
        <v/>
      </c>
      <c r="M93" s="40" t="str">
        <f t="shared" si="0"/>
        <v/>
      </c>
      <c r="N93" s="84" t="str">
        <f t="shared" si="0"/>
        <v/>
      </c>
    </row>
    <row r="94" spans="1:14" ht="15" thickTop="1" x14ac:dyDescent="0.3">
      <c r="A94" s="126">
        <v>2015</v>
      </c>
      <c r="B94" s="131" t="s">
        <v>7</v>
      </c>
      <c r="C94" s="34" t="s">
        <v>19</v>
      </c>
      <c r="D94" s="35"/>
      <c r="E94" s="21"/>
      <c r="F94" s="21"/>
      <c r="G94" s="70" t="str">
        <f t="shared" si="1"/>
        <v/>
      </c>
      <c r="H94" s="52"/>
      <c r="I94" s="21"/>
      <c r="J94" s="21"/>
      <c r="K94" s="22" t="str">
        <f t="shared" si="2"/>
        <v/>
      </c>
      <c r="L94" s="35" t="str">
        <f t="shared" si="3"/>
        <v/>
      </c>
      <c r="M94" s="21" t="str">
        <f t="shared" si="0"/>
        <v/>
      </c>
      <c r="N94" s="80" t="str">
        <f t="shared" si="0"/>
        <v/>
      </c>
    </row>
    <row r="95" spans="1:14" x14ac:dyDescent="0.3">
      <c r="A95" s="126"/>
      <c r="B95" s="129"/>
      <c r="C95" s="34" t="s">
        <v>18</v>
      </c>
      <c r="D95" s="35"/>
      <c r="E95" s="21"/>
      <c r="F95" s="21"/>
      <c r="G95" s="70"/>
      <c r="H95" s="52"/>
      <c r="I95" s="21"/>
      <c r="J95" s="21"/>
      <c r="K95" s="22"/>
      <c r="L95" s="35"/>
      <c r="M95" s="21"/>
      <c r="N95" s="80"/>
    </row>
    <row r="96" spans="1:14" x14ac:dyDescent="0.3">
      <c r="A96" s="126"/>
      <c r="B96" s="129"/>
      <c r="C96" s="34" t="s">
        <v>71</v>
      </c>
      <c r="D96" s="35"/>
      <c r="E96" s="21"/>
      <c r="F96" s="21"/>
      <c r="G96" s="70"/>
      <c r="H96" s="52"/>
      <c r="I96" s="21"/>
      <c r="J96" s="21"/>
      <c r="K96" s="22"/>
      <c r="L96" s="35"/>
      <c r="M96" s="21"/>
      <c r="N96" s="80"/>
    </row>
    <row r="97" spans="1:14" x14ac:dyDescent="0.3">
      <c r="A97" s="126"/>
      <c r="B97" s="129"/>
      <c r="C97" s="34" t="s">
        <v>36</v>
      </c>
      <c r="D97" s="35"/>
      <c r="E97" s="21"/>
      <c r="F97" s="21"/>
      <c r="G97" s="70"/>
      <c r="H97" s="52"/>
      <c r="I97" s="21"/>
      <c r="J97" s="21"/>
      <c r="K97" s="22"/>
      <c r="L97" s="35"/>
      <c r="M97" s="21"/>
      <c r="N97" s="80"/>
    </row>
    <row r="98" spans="1:14" x14ac:dyDescent="0.3">
      <c r="A98" s="126">
        <v>2015</v>
      </c>
      <c r="B98" s="129" t="s">
        <v>7</v>
      </c>
      <c r="C98" s="14" t="s">
        <v>37</v>
      </c>
      <c r="D98" s="2"/>
      <c r="E98" s="1"/>
      <c r="F98" s="1"/>
      <c r="G98" s="20" t="str">
        <f t="shared" si="1"/>
        <v/>
      </c>
      <c r="H98" s="13"/>
      <c r="I98" s="1"/>
      <c r="J98" s="1"/>
      <c r="K98" s="3" t="str">
        <f t="shared" si="2"/>
        <v/>
      </c>
      <c r="L98" s="2" t="str">
        <f t="shared" si="3"/>
        <v/>
      </c>
      <c r="M98" s="1" t="str">
        <f t="shared" si="0"/>
        <v/>
      </c>
      <c r="N98" s="74" t="str">
        <f t="shared" si="0"/>
        <v/>
      </c>
    </row>
    <row r="99" spans="1:14" x14ac:dyDescent="0.3">
      <c r="A99" s="126">
        <v>2015</v>
      </c>
      <c r="B99" s="129" t="s">
        <v>7</v>
      </c>
      <c r="C99" s="14" t="s">
        <v>17</v>
      </c>
      <c r="D99" s="2"/>
      <c r="E99" s="1"/>
      <c r="F99" s="1"/>
      <c r="G99" s="20" t="str">
        <f t="shared" si="1"/>
        <v/>
      </c>
      <c r="H99" s="13"/>
      <c r="I99" s="1"/>
      <c r="J99" s="1"/>
      <c r="K99" s="3" t="str">
        <f t="shared" si="2"/>
        <v/>
      </c>
      <c r="L99" s="2" t="str">
        <f t="shared" si="3"/>
        <v/>
      </c>
      <c r="M99" s="1" t="str">
        <f t="shared" si="0"/>
        <v/>
      </c>
      <c r="N99" s="74" t="str">
        <f t="shared" si="0"/>
        <v/>
      </c>
    </row>
    <row r="100" spans="1:14" ht="15" thickBot="1" x14ac:dyDescent="0.35">
      <c r="A100" s="126">
        <v>2015</v>
      </c>
      <c r="B100" s="132" t="s">
        <v>7</v>
      </c>
      <c r="C100" s="53" t="s">
        <v>72</v>
      </c>
      <c r="D100" s="59"/>
      <c r="E100" s="55"/>
      <c r="F100" s="55"/>
      <c r="G100" s="56" t="str">
        <f t="shared" si="1"/>
        <v/>
      </c>
      <c r="H100" s="54"/>
      <c r="I100" s="55"/>
      <c r="J100" s="55"/>
      <c r="K100" s="58" t="str">
        <f t="shared" si="2"/>
        <v/>
      </c>
      <c r="L100" s="59" t="str">
        <f t="shared" si="3"/>
        <v/>
      </c>
      <c r="M100" s="55" t="str">
        <f t="shared" si="0"/>
        <v/>
      </c>
      <c r="N100" s="85" t="str">
        <f t="shared" si="0"/>
        <v/>
      </c>
    </row>
    <row r="101" spans="1:14" ht="15" thickTop="1" x14ac:dyDescent="0.3">
      <c r="A101" s="126">
        <v>2015</v>
      </c>
      <c r="B101" s="133" t="s">
        <v>5</v>
      </c>
      <c r="C101" s="34" t="s">
        <v>21</v>
      </c>
      <c r="D101" s="35"/>
      <c r="E101" s="21"/>
      <c r="F101" s="21"/>
      <c r="G101" s="70" t="str">
        <f t="shared" si="1"/>
        <v/>
      </c>
      <c r="H101" s="52"/>
      <c r="I101" s="21"/>
      <c r="J101" s="21"/>
      <c r="K101" s="22" t="str">
        <f t="shared" si="2"/>
        <v/>
      </c>
      <c r="L101" s="35" t="str">
        <f t="shared" si="3"/>
        <v/>
      </c>
      <c r="M101" s="21" t="str">
        <f t="shared" si="0"/>
        <v/>
      </c>
      <c r="N101" s="80" t="str">
        <f t="shared" si="0"/>
        <v/>
      </c>
    </row>
    <row r="102" spans="1:14" x14ac:dyDescent="0.3">
      <c r="A102" s="126"/>
      <c r="B102" s="129"/>
      <c r="C102" s="34" t="s">
        <v>73</v>
      </c>
      <c r="D102" s="35"/>
      <c r="E102" s="21"/>
      <c r="F102" s="21"/>
      <c r="G102" s="70"/>
      <c r="H102" s="52"/>
      <c r="I102" s="21"/>
      <c r="J102" s="21"/>
      <c r="K102" s="22"/>
      <c r="L102" s="35"/>
      <c r="M102" s="21"/>
      <c r="N102" s="80"/>
    </row>
    <row r="103" spans="1:14" x14ac:dyDescent="0.3">
      <c r="A103" s="126"/>
      <c r="B103" s="129"/>
      <c r="C103" s="34" t="s">
        <v>42</v>
      </c>
      <c r="D103" s="35"/>
      <c r="E103" s="21"/>
      <c r="F103" s="21"/>
      <c r="G103" s="70"/>
      <c r="H103" s="52"/>
      <c r="I103" s="21"/>
      <c r="J103" s="21"/>
      <c r="K103" s="22"/>
      <c r="L103" s="35"/>
      <c r="M103" s="21"/>
      <c r="N103" s="80"/>
    </row>
    <row r="104" spans="1:14" x14ac:dyDescent="0.3">
      <c r="A104" s="126"/>
      <c r="B104" s="129"/>
      <c r="C104" s="34" t="s">
        <v>74</v>
      </c>
      <c r="D104" s="35"/>
      <c r="E104" s="21"/>
      <c r="F104" s="21"/>
      <c r="G104" s="70"/>
      <c r="H104" s="52"/>
      <c r="I104" s="21"/>
      <c r="J104" s="21"/>
      <c r="K104" s="22"/>
      <c r="L104" s="35"/>
      <c r="M104" s="21"/>
      <c r="N104" s="80"/>
    </row>
    <row r="105" spans="1:14" x14ac:dyDescent="0.3">
      <c r="A105" s="126">
        <v>2015</v>
      </c>
      <c r="B105" s="129" t="s">
        <v>5</v>
      </c>
      <c r="C105" s="14" t="s">
        <v>22</v>
      </c>
      <c r="D105" s="2"/>
      <c r="E105" s="1"/>
      <c r="F105" s="1"/>
      <c r="G105" s="20" t="str">
        <f t="shared" si="1"/>
        <v/>
      </c>
      <c r="H105" s="13"/>
      <c r="I105" s="1"/>
      <c r="J105" s="1"/>
      <c r="K105" s="3" t="str">
        <f t="shared" si="2"/>
        <v/>
      </c>
      <c r="L105" s="2" t="str">
        <f t="shared" si="3"/>
        <v/>
      </c>
      <c r="M105" s="1" t="str">
        <f t="shared" si="0"/>
        <v/>
      </c>
      <c r="N105" s="74" t="str">
        <f t="shared" si="0"/>
        <v/>
      </c>
    </row>
    <row r="106" spans="1:14" ht="15" thickBot="1" x14ac:dyDescent="0.35">
      <c r="A106" s="126">
        <v>2015</v>
      </c>
      <c r="B106" s="134" t="s">
        <v>5</v>
      </c>
      <c r="C106" s="61" t="s">
        <v>20</v>
      </c>
      <c r="D106" s="67"/>
      <c r="E106" s="63"/>
      <c r="F106" s="63"/>
      <c r="G106" s="68" t="str">
        <f t="shared" si="1"/>
        <v/>
      </c>
      <c r="H106" s="62"/>
      <c r="I106" s="63"/>
      <c r="J106" s="63"/>
      <c r="K106" s="66" t="str">
        <f t="shared" si="2"/>
        <v/>
      </c>
      <c r="L106" s="67" t="str">
        <f t="shared" si="3"/>
        <v/>
      </c>
      <c r="M106" s="63" t="str">
        <f t="shared" si="0"/>
        <v/>
      </c>
      <c r="N106" s="86" t="str">
        <f t="shared" si="0"/>
        <v/>
      </c>
    </row>
    <row r="107" spans="1:14" ht="15" thickTop="1" x14ac:dyDescent="0.3">
      <c r="A107" s="126">
        <v>2015</v>
      </c>
      <c r="B107" s="135" t="s">
        <v>4</v>
      </c>
      <c r="C107" s="34" t="s">
        <v>30</v>
      </c>
      <c r="D107" s="35"/>
      <c r="E107" s="21"/>
      <c r="F107" s="21"/>
      <c r="G107" s="70" t="str">
        <f t="shared" si="1"/>
        <v/>
      </c>
      <c r="H107" s="52"/>
      <c r="I107" s="21"/>
      <c r="J107" s="21"/>
      <c r="K107" s="22" t="str">
        <f t="shared" si="2"/>
        <v/>
      </c>
      <c r="L107" s="35" t="str">
        <f t="shared" si="3"/>
        <v/>
      </c>
      <c r="M107" s="21" t="str">
        <f t="shared" si="0"/>
        <v/>
      </c>
      <c r="N107" s="80" t="str">
        <f t="shared" si="0"/>
        <v/>
      </c>
    </row>
    <row r="108" spans="1:14" x14ac:dyDescent="0.3">
      <c r="A108" s="126">
        <v>2015</v>
      </c>
      <c r="B108" s="129" t="s">
        <v>4</v>
      </c>
      <c r="C108" s="14" t="s">
        <v>25</v>
      </c>
      <c r="D108" s="2"/>
      <c r="E108" s="1"/>
      <c r="F108" s="1"/>
      <c r="G108" s="20" t="str">
        <f t="shared" si="1"/>
        <v/>
      </c>
      <c r="H108" s="13">
        <v>1</v>
      </c>
      <c r="I108" s="1">
        <v>12.213609325042217</v>
      </c>
      <c r="J108" s="1">
        <v>4516.8750195987641</v>
      </c>
      <c r="K108" s="3">
        <f t="shared" si="2"/>
        <v>369.82311284000002</v>
      </c>
      <c r="L108" s="2">
        <f t="shared" si="3"/>
        <v>1</v>
      </c>
      <c r="M108" s="1">
        <f t="shared" si="0"/>
        <v>12.213609325042217</v>
      </c>
      <c r="N108" s="74">
        <f t="shared" si="0"/>
        <v>4516.8750195987641</v>
      </c>
    </row>
    <row r="109" spans="1:14" x14ac:dyDescent="0.3">
      <c r="A109" s="126">
        <v>2015</v>
      </c>
      <c r="B109" s="129" t="s">
        <v>4</v>
      </c>
      <c r="C109" s="14" t="s">
        <v>32</v>
      </c>
      <c r="D109" s="2"/>
      <c r="E109" s="1"/>
      <c r="F109" s="1"/>
      <c r="G109" s="20" t="str">
        <f t="shared" si="1"/>
        <v/>
      </c>
      <c r="H109" s="13"/>
      <c r="I109" s="1"/>
      <c r="J109" s="1"/>
      <c r="K109" s="3" t="str">
        <f t="shared" si="2"/>
        <v/>
      </c>
      <c r="L109" s="2" t="str">
        <f t="shared" si="3"/>
        <v/>
      </c>
      <c r="M109" s="1" t="str">
        <f t="shared" si="0"/>
        <v/>
      </c>
      <c r="N109" s="74" t="str">
        <f t="shared" si="0"/>
        <v/>
      </c>
    </row>
    <row r="110" spans="1:14" x14ac:dyDescent="0.3">
      <c r="A110" s="126"/>
      <c r="B110" s="129"/>
      <c r="C110" s="14" t="s">
        <v>38</v>
      </c>
      <c r="D110" s="2"/>
      <c r="E110" s="1"/>
      <c r="F110" s="1"/>
      <c r="G110" s="20"/>
      <c r="H110" s="13"/>
      <c r="I110" s="1"/>
      <c r="J110" s="1"/>
      <c r="K110" s="3"/>
      <c r="L110" s="2"/>
      <c r="M110" s="1"/>
      <c r="N110" s="74"/>
    </row>
    <row r="111" spans="1:14" x14ac:dyDescent="0.3">
      <c r="A111" s="126">
        <v>2015</v>
      </c>
      <c r="B111" s="129" t="s">
        <v>4</v>
      </c>
      <c r="C111" s="14" t="s">
        <v>34</v>
      </c>
      <c r="D111" s="2"/>
      <c r="E111" s="1"/>
      <c r="F111" s="1"/>
      <c r="G111" s="20" t="str">
        <f t="shared" si="1"/>
        <v/>
      </c>
      <c r="H111" s="13"/>
      <c r="I111" s="1"/>
      <c r="J111" s="1"/>
      <c r="K111" s="3" t="str">
        <f t="shared" si="2"/>
        <v/>
      </c>
      <c r="L111" s="2" t="str">
        <f t="shared" si="3"/>
        <v/>
      </c>
      <c r="M111" s="1" t="str">
        <f t="shared" si="0"/>
        <v/>
      </c>
      <c r="N111" s="74" t="str">
        <f t="shared" si="0"/>
        <v/>
      </c>
    </row>
    <row r="112" spans="1:14" x14ac:dyDescent="0.3">
      <c r="A112" s="126">
        <v>2015</v>
      </c>
      <c r="B112" s="129" t="s">
        <v>4</v>
      </c>
      <c r="C112" s="14" t="s">
        <v>23</v>
      </c>
      <c r="D112" s="2">
        <v>1</v>
      </c>
      <c r="E112" s="1">
        <v>34.436205353277877</v>
      </c>
      <c r="F112" s="1">
        <v>8503.3693844964801</v>
      </c>
      <c r="G112" s="20">
        <f t="shared" si="1"/>
        <v>246.93108015999999</v>
      </c>
      <c r="H112" s="13"/>
      <c r="I112" s="1"/>
      <c r="J112" s="1"/>
      <c r="K112" s="3" t="str">
        <f t="shared" si="2"/>
        <v/>
      </c>
      <c r="L112" s="2">
        <f t="shared" si="3"/>
        <v>1</v>
      </c>
      <c r="M112" s="1">
        <f t="shared" si="0"/>
        <v>34.436205353277877</v>
      </c>
      <c r="N112" s="74">
        <f t="shared" si="0"/>
        <v>8503.3693844964801</v>
      </c>
    </row>
    <row r="113" spans="1:14" x14ac:dyDescent="0.3">
      <c r="A113" s="126">
        <v>2015</v>
      </c>
      <c r="B113" s="129" t="s">
        <v>4</v>
      </c>
      <c r="C113" s="14" t="s">
        <v>26</v>
      </c>
      <c r="D113" s="2"/>
      <c r="E113" s="1"/>
      <c r="F113" s="1"/>
      <c r="G113" s="20" t="str">
        <f t="shared" si="1"/>
        <v/>
      </c>
      <c r="H113" s="13"/>
      <c r="I113" s="1"/>
      <c r="J113" s="1"/>
      <c r="K113" s="3" t="str">
        <f t="shared" si="2"/>
        <v/>
      </c>
      <c r="L113" s="2" t="str">
        <f t="shared" si="3"/>
        <v/>
      </c>
      <c r="M113" s="1" t="str">
        <f t="shared" si="0"/>
        <v/>
      </c>
      <c r="N113" s="74" t="str">
        <f t="shared" si="0"/>
        <v/>
      </c>
    </row>
    <row r="114" spans="1:14" x14ac:dyDescent="0.3">
      <c r="A114" s="126">
        <v>2015</v>
      </c>
      <c r="B114" s="129" t="s">
        <v>4</v>
      </c>
      <c r="C114" s="14" t="s">
        <v>33</v>
      </c>
      <c r="D114" s="2"/>
      <c r="E114" s="1"/>
      <c r="F114" s="1"/>
      <c r="G114" s="20" t="str">
        <f t="shared" si="1"/>
        <v/>
      </c>
      <c r="H114" s="13"/>
      <c r="I114" s="1"/>
      <c r="J114" s="1"/>
      <c r="K114" s="3" t="str">
        <f t="shared" si="2"/>
        <v/>
      </c>
      <c r="L114" s="2" t="str">
        <f t="shared" si="3"/>
        <v/>
      </c>
      <c r="M114" s="1" t="str">
        <f t="shared" si="0"/>
        <v/>
      </c>
      <c r="N114" s="74" t="str">
        <f t="shared" si="0"/>
        <v/>
      </c>
    </row>
    <row r="115" spans="1:14" x14ac:dyDescent="0.3">
      <c r="A115" s="126">
        <v>2015</v>
      </c>
      <c r="B115" s="129" t="s">
        <v>4</v>
      </c>
      <c r="C115" s="14" t="s">
        <v>27</v>
      </c>
      <c r="D115" s="2"/>
      <c r="E115" s="1"/>
      <c r="F115" s="1"/>
      <c r="G115" s="20" t="str">
        <f t="shared" si="1"/>
        <v/>
      </c>
      <c r="H115" s="13"/>
      <c r="I115" s="1"/>
      <c r="J115" s="1"/>
      <c r="K115" s="3" t="str">
        <f t="shared" si="2"/>
        <v/>
      </c>
      <c r="L115" s="2" t="str">
        <f t="shared" si="3"/>
        <v/>
      </c>
      <c r="M115" s="1" t="str">
        <f t="shared" si="3"/>
        <v/>
      </c>
      <c r="N115" s="74" t="str">
        <f t="shared" si="3"/>
        <v/>
      </c>
    </row>
    <row r="116" spans="1:14" x14ac:dyDescent="0.3">
      <c r="A116" s="126">
        <v>2015</v>
      </c>
      <c r="B116" s="129" t="s">
        <v>4</v>
      </c>
      <c r="C116" s="14" t="s">
        <v>31</v>
      </c>
      <c r="D116" s="2"/>
      <c r="E116" s="1"/>
      <c r="F116" s="1"/>
      <c r="G116" s="20" t="str">
        <f>IF(E116="","",F116/E116)</f>
        <v/>
      </c>
      <c r="H116" s="13"/>
      <c r="I116" s="1"/>
      <c r="J116" s="1"/>
      <c r="K116" s="3" t="str">
        <f>IF(I116="","",J116/I116)</f>
        <v/>
      </c>
      <c r="L116" s="2" t="str">
        <f t="shared" ref="L116:N119" si="4">IF(AND(D116="",H116=""),"",D116+H116)</f>
        <v/>
      </c>
      <c r="M116" s="1" t="str">
        <f t="shared" si="4"/>
        <v/>
      </c>
      <c r="N116" s="74" t="str">
        <f t="shared" si="4"/>
        <v/>
      </c>
    </row>
    <row r="117" spans="1:14" x14ac:dyDescent="0.3">
      <c r="A117" s="126">
        <v>2015</v>
      </c>
      <c r="B117" s="129" t="s">
        <v>4</v>
      </c>
      <c r="C117" s="14" t="s">
        <v>24</v>
      </c>
      <c r="D117" s="2"/>
      <c r="E117" s="1"/>
      <c r="F117" s="1"/>
      <c r="G117" s="20" t="str">
        <f>IF(E117="","",F117/E117)</f>
        <v/>
      </c>
      <c r="H117" s="13"/>
      <c r="I117" s="1"/>
      <c r="J117" s="1"/>
      <c r="K117" s="3" t="str">
        <f>IF(I117="","",J117/I117)</f>
        <v/>
      </c>
      <c r="L117" s="2" t="str">
        <f t="shared" si="4"/>
        <v/>
      </c>
      <c r="M117" s="1" t="str">
        <f t="shared" si="4"/>
        <v/>
      </c>
      <c r="N117" s="74" t="str">
        <f t="shared" si="4"/>
        <v/>
      </c>
    </row>
    <row r="118" spans="1:14" x14ac:dyDescent="0.3">
      <c r="A118" s="126">
        <v>2015</v>
      </c>
      <c r="B118" s="129" t="s">
        <v>4</v>
      </c>
      <c r="C118" s="14" t="s">
        <v>28</v>
      </c>
      <c r="D118" s="2"/>
      <c r="E118" s="1"/>
      <c r="F118" s="1"/>
      <c r="G118" s="20" t="str">
        <f>IF(E118="","",F118/E118)</f>
        <v/>
      </c>
      <c r="H118" s="13"/>
      <c r="I118" s="1"/>
      <c r="J118" s="1"/>
      <c r="K118" s="3" t="str">
        <f>IF(I118="","",J118/I118)</f>
        <v/>
      </c>
      <c r="L118" s="2" t="str">
        <f t="shared" si="4"/>
        <v/>
      </c>
      <c r="M118" s="1" t="str">
        <f t="shared" si="4"/>
        <v/>
      </c>
      <c r="N118" s="74" t="str">
        <f t="shared" si="4"/>
        <v/>
      </c>
    </row>
    <row r="119" spans="1:14" ht="15" thickBot="1" x14ac:dyDescent="0.35">
      <c r="A119" s="127">
        <v>2015</v>
      </c>
      <c r="B119" s="136" t="s">
        <v>4</v>
      </c>
      <c r="C119" s="15" t="s">
        <v>29</v>
      </c>
      <c r="D119" s="4"/>
      <c r="E119" s="5"/>
      <c r="F119" s="5"/>
      <c r="G119" s="69" t="str">
        <f>IF(E119="","",F119/E119)</f>
        <v/>
      </c>
      <c r="H119" s="18"/>
      <c r="I119" s="5"/>
      <c r="J119" s="5"/>
      <c r="K119" s="6" t="str">
        <f>IF(I119="","",J119/I119)</f>
        <v/>
      </c>
      <c r="L119" s="4" t="str">
        <f t="shared" si="4"/>
        <v/>
      </c>
      <c r="M119" s="5" t="str">
        <f t="shared" si="4"/>
        <v/>
      </c>
      <c r="N119" s="75" t="str">
        <f t="shared" si="4"/>
        <v/>
      </c>
    </row>
  </sheetData>
  <mergeCells count="23">
    <mergeCell ref="L4:N4"/>
    <mergeCell ref="D3:N3"/>
    <mergeCell ref="A1:N2"/>
    <mergeCell ref="D4:G4"/>
    <mergeCell ref="H4:K4"/>
    <mergeCell ref="A3:A5"/>
    <mergeCell ref="B3:B5"/>
    <mergeCell ref="C3:C5"/>
    <mergeCell ref="A6:A43"/>
    <mergeCell ref="B6:B17"/>
    <mergeCell ref="B18:B24"/>
    <mergeCell ref="B25:B30"/>
    <mergeCell ref="B31:B43"/>
    <mergeCell ref="A44:A81"/>
    <mergeCell ref="B44:B55"/>
    <mergeCell ref="B63:B68"/>
    <mergeCell ref="B69:B81"/>
    <mergeCell ref="B56:B62"/>
    <mergeCell ref="A82:A119"/>
    <mergeCell ref="B82:B93"/>
    <mergeCell ref="B94:B100"/>
    <mergeCell ref="B101:B106"/>
    <mergeCell ref="B107:B119"/>
  </mergeCells>
  <conditionalFormatting sqref="D6:K24 D31:K55 D57:K63 D68:K119">
    <cfRule type="containsBlanks" dxfId="12" priority="23">
      <formula>LEN(TRIM(D6))=0</formula>
    </cfRule>
  </conditionalFormatting>
  <conditionalFormatting sqref="G6:G24 K6:K24 K31:K55 G31:G55 G57:G63 K57:K63 K68:K119 G68:G119">
    <cfRule type="colorScale" priority="22">
      <colorScale>
        <cfvo type="percentile" val="5"/>
        <cfvo type="percentile" val="95"/>
        <color rgb="FF00B0F0"/>
        <color rgb="FFFFFF00"/>
      </colorScale>
    </cfRule>
  </conditionalFormatting>
  <conditionalFormatting sqref="L6:N24 L31:N55 L57:N63 L68:N119">
    <cfRule type="containsBlanks" dxfId="11" priority="13">
      <formula>LEN(TRIM(L6))=0</formula>
    </cfRule>
  </conditionalFormatting>
  <conditionalFormatting sqref="D25:F30 H25:J30">
    <cfRule type="containsBlanks" dxfId="10" priority="12">
      <formula>LEN(TRIM(D25))=0</formula>
    </cfRule>
  </conditionalFormatting>
  <conditionalFormatting sqref="G25:G30 K25:K30">
    <cfRule type="containsBlanks" dxfId="9" priority="10">
      <formula>LEN(TRIM(G25))=0</formula>
    </cfRule>
    <cfRule type="colorScale" priority="11">
      <colorScale>
        <cfvo type="percentile" val="5"/>
        <cfvo type="percentile" val="95"/>
        <color rgb="FF00B0F0"/>
        <color rgb="FFFFFF00"/>
      </colorScale>
    </cfRule>
  </conditionalFormatting>
  <conditionalFormatting sqref="L25:N30">
    <cfRule type="containsBlanks" dxfId="8" priority="9">
      <formula>LEN(TRIM(L25))=0</formula>
    </cfRule>
  </conditionalFormatting>
  <conditionalFormatting sqref="D56:F56 H56:J56">
    <cfRule type="containsBlanks" dxfId="7" priority="8">
      <formula>LEN(TRIM(D56))=0</formula>
    </cfRule>
  </conditionalFormatting>
  <conditionalFormatting sqref="G56 K56">
    <cfRule type="containsBlanks" dxfId="6" priority="6">
      <formula>LEN(TRIM(G56))=0</formula>
    </cfRule>
    <cfRule type="colorScale" priority="7">
      <colorScale>
        <cfvo type="percentile" val="5"/>
        <cfvo type="percentile" val="95"/>
        <color rgb="FF00B0F0"/>
        <color rgb="FFFFFF00"/>
      </colorScale>
    </cfRule>
  </conditionalFormatting>
  <conditionalFormatting sqref="L56:N56">
    <cfRule type="containsBlanks" dxfId="5" priority="5">
      <formula>LEN(TRIM(L56))=0</formula>
    </cfRule>
  </conditionalFormatting>
  <conditionalFormatting sqref="L64:N67">
    <cfRule type="containsBlanks" dxfId="4" priority="1">
      <formula>LEN(TRIM(L64))=0</formula>
    </cfRule>
  </conditionalFormatting>
  <conditionalFormatting sqref="D64:F67 H64:J67">
    <cfRule type="containsBlanks" dxfId="3" priority="4">
      <formula>LEN(TRIM(D64))=0</formula>
    </cfRule>
  </conditionalFormatting>
  <conditionalFormatting sqref="G64:G67 K64:K67">
    <cfRule type="containsBlanks" dxfId="2" priority="2">
      <formula>LEN(TRIM(G64))=0</formula>
    </cfRule>
    <cfRule type="colorScale" priority="3">
      <colorScale>
        <cfvo type="percentile" val="5"/>
        <cfvo type="percentile" val="95"/>
        <color rgb="FF00B0F0"/>
        <color rgb="FFFFFF00"/>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workbookViewId="0">
      <pane ySplit="5" topLeftCell="A81" activePane="bottomLeft" state="frozen"/>
      <selection pane="bottomLeft" sqref="A1:N2"/>
    </sheetView>
  </sheetViews>
  <sheetFormatPr defaultRowHeight="14.4" x14ac:dyDescent="0.3"/>
  <cols>
    <col min="3" max="3" width="12.109375" bestFit="1" customWidth="1"/>
    <col min="7" max="7" width="12.88671875" bestFit="1" customWidth="1"/>
    <col min="11" max="11" width="12.88671875" bestFit="1" customWidth="1"/>
  </cols>
  <sheetData>
    <row r="1" spans="1:14" x14ac:dyDescent="0.3">
      <c r="A1" s="144" t="s">
        <v>65</v>
      </c>
      <c r="B1" s="145"/>
      <c r="C1" s="145"/>
      <c r="D1" s="145"/>
      <c r="E1" s="145"/>
      <c r="F1" s="145"/>
      <c r="G1" s="145"/>
      <c r="H1" s="145"/>
      <c r="I1" s="145"/>
      <c r="J1" s="145"/>
      <c r="K1" s="145"/>
      <c r="L1" s="145"/>
      <c r="M1" s="145"/>
      <c r="N1" s="146"/>
    </row>
    <row r="2" spans="1:14" ht="15" thickBot="1" x14ac:dyDescent="0.35">
      <c r="A2" s="147"/>
      <c r="B2" s="148"/>
      <c r="C2" s="148"/>
      <c r="D2" s="148"/>
      <c r="E2" s="148"/>
      <c r="F2" s="148"/>
      <c r="G2" s="148"/>
      <c r="H2" s="148"/>
      <c r="I2" s="148"/>
      <c r="J2" s="148"/>
      <c r="K2" s="148"/>
      <c r="L2" s="148"/>
      <c r="M2" s="148"/>
      <c r="N2" s="149"/>
    </row>
    <row r="3" spans="1:14" ht="15" thickBot="1" x14ac:dyDescent="0.35">
      <c r="A3" s="169" t="s">
        <v>8</v>
      </c>
      <c r="B3" s="170" t="s">
        <v>3</v>
      </c>
      <c r="C3" s="171" t="s">
        <v>41</v>
      </c>
      <c r="D3" s="140" t="s">
        <v>0</v>
      </c>
      <c r="E3" s="141"/>
      <c r="F3" s="141"/>
      <c r="G3" s="141"/>
      <c r="H3" s="141"/>
      <c r="I3" s="141"/>
      <c r="J3" s="141"/>
      <c r="K3" s="141"/>
      <c r="L3" s="141"/>
      <c r="M3" s="141"/>
      <c r="N3" s="163"/>
    </row>
    <row r="4" spans="1:14" x14ac:dyDescent="0.3">
      <c r="A4" s="151"/>
      <c r="B4" s="154"/>
      <c r="C4" s="157"/>
      <c r="D4" s="164" t="s">
        <v>1</v>
      </c>
      <c r="E4" s="165"/>
      <c r="F4" s="165"/>
      <c r="G4" s="166"/>
      <c r="H4" s="167" t="s">
        <v>2</v>
      </c>
      <c r="I4" s="165"/>
      <c r="J4" s="165"/>
      <c r="K4" s="165"/>
      <c r="L4" s="137" t="s">
        <v>59</v>
      </c>
      <c r="M4" s="138"/>
      <c r="N4" s="139"/>
    </row>
    <row r="5" spans="1:14" ht="15" thickBot="1" x14ac:dyDescent="0.35">
      <c r="A5" s="152"/>
      <c r="B5" s="155"/>
      <c r="C5" s="158"/>
      <c r="D5" s="7" t="s">
        <v>40</v>
      </c>
      <c r="E5" s="8" t="s">
        <v>9</v>
      </c>
      <c r="F5" s="8" t="s">
        <v>10</v>
      </c>
      <c r="G5" s="27" t="s">
        <v>11</v>
      </c>
      <c r="H5" s="28" t="s">
        <v>40</v>
      </c>
      <c r="I5" s="29" t="s">
        <v>9</v>
      </c>
      <c r="J5" s="29" t="s">
        <v>10</v>
      </c>
      <c r="K5" s="73" t="s">
        <v>11</v>
      </c>
      <c r="L5" s="81" t="s">
        <v>40</v>
      </c>
      <c r="M5" s="82" t="s">
        <v>9</v>
      </c>
      <c r="N5" s="83" t="s">
        <v>10</v>
      </c>
    </row>
    <row r="6" spans="1:14" x14ac:dyDescent="0.3">
      <c r="A6" s="125">
        <v>2013</v>
      </c>
      <c r="B6" s="128" t="s">
        <v>6</v>
      </c>
      <c r="C6" s="31" t="s">
        <v>70</v>
      </c>
      <c r="D6" s="9"/>
      <c r="E6" s="10"/>
      <c r="F6" s="10"/>
      <c r="G6" s="32" t="str">
        <f>IF(E6="","",F6/E6)</f>
        <v/>
      </c>
      <c r="H6" s="33"/>
      <c r="I6" s="10"/>
      <c r="J6" s="10"/>
      <c r="K6" s="32" t="str">
        <f>IF(I6="","",J6/I6)</f>
        <v/>
      </c>
      <c r="L6" s="9" t="str">
        <f>IF(AND(D6="",H6=""),"",D6+H6)</f>
        <v/>
      </c>
      <c r="M6" s="10" t="str">
        <f t="shared" ref="M6:M109" si="0">IF(AND(E6="",I6=""),"",E6+I6)</f>
        <v/>
      </c>
      <c r="N6" s="79" t="str">
        <f t="shared" ref="N6:N109" si="1">IF(AND(F6="",J6=""),"",F6+J6)</f>
        <v/>
      </c>
    </row>
    <row r="7" spans="1:14" x14ac:dyDescent="0.3">
      <c r="A7" s="126"/>
      <c r="B7" s="129"/>
      <c r="C7" s="34" t="s">
        <v>69</v>
      </c>
      <c r="D7" s="35"/>
      <c r="E7" s="21"/>
      <c r="F7" s="21"/>
      <c r="G7" s="36"/>
      <c r="H7" s="25"/>
      <c r="I7" s="21"/>
      <c r="J7" s="21"/>
      <c r="K7" s="36"/>
      <c r="L7" s="35"/>
      <c r="M7" s="21"/>
      <c r="N7" s="80"/>
    </row>
    <row r="8" spans="1:14" x14ac:dyDescent="0.3">
      <c r="A8" s="126"/>
      <c r="B8" s="129"/>
      <c r="C8" s="34" t="s">
        <v>14</v>
      </c>
      <c r="D8" s="35"/>
      <c r="E8" s="21"/>
      <c r="F8" s="21"/>
      <c r="G8" s="36"/>
      <c r="H8" s="25"/>
      <c r="I8" s="21"/>
      <c r="J8" s="21"/>
      <c r="K8" s="36"/>
      <c r="L8" s="35"/>
      <c r="M8" s="21"/>
      <c r="N8" s="80"/>
    </row>
    <row r="9" spans="1:14" x14ac:dyDescent="0.3">
      <c r="A9" s="126"/>
      <c r="B9" s="129"/>
      <c r="C9" s="34" t="s">
        <v>35</v>
      </c>
      <c r="D9" s="35"/>
      <c r="E9" s="21"/>
      <c r="F9" s="21"/>
      <c r="G9" s="36"/>
      <c r="H9" s="25"/>
      <c r="I9" s="21"/>
      <c r="J9" s="21"/>
      <c r="K9" s="36"/>
      <c r="L9" s="35"/>
      <c r="M9" s="21"/>
      <c r="N9" s="80"/>
    </row>
    <row r="10" spans="1:14" x14ac:dyDescent="0.3">
      <c r="A10" s="126"/>
      <c r="B10" s="129"/>
      <c r="C10" s="34" t="s">
        <v>17</v>
      </c>
      <c r="D10" s="35"/>
      <c r="E10" s="21"/>
      <c r="F10" s="21"/>
      <c r="G10" s="36"/>
      <c r="H10" s="25"/>
      <c r="I10" s="21"/>
      <c r="J10" s="21"/>
      <c r="K10" s="36"/>
      <c r="L10" s="35"/>
      <c r="M10" s="21"/>
      <c r="N10" s="80"/>
    </row>
    <row r="11" spans="1:14" x14ac:dyDescent="0.3">
      <c r="A11" s="126"/>
      <c r="B11" s="129"/>
      <c r="C11" s="34" t="s">
        <v>68</v>
      </c>
      <c r="D11" s="35"/>
      <c r="E11" s="21"/>
      <c r="F11" s="21"/>
      <c r="G11" s="36"/>
      <c r="H11" s="25"/>
      <c r="I11" s="21"/>
      <c r="J11" s="21"/>
      <c r="K11" s="36"/>
      <c r="L11" s="35"/>
      <c r="M11" s="21"/>
      <c r="N11" s="80"/>
    </row>
    <row r="12" spans="1:14" x14ac:dyDescent="0.3">
      <c r="A12" s="126"/>
      <c r="B12" s="129"/>
      <c r="C12" s="34" t="s">
        <v>67</v>
      </c>
      <c r="D12" s="35"/>
      <c r="E12" s="21"/>
      <c r="F12" s="21"/>
      <c r="G12" s="36"/>
      <c r="H12" s="25"/>
      <c r="I12" s="21"/>
      <c r="J12" s="21"/>
      <c r="K12" s="36"/>
      <c r="L12" s="35"/>
      <c r="M12" s="21"/>
      <c r="N12" s="80"/>
    </row>
    <row r="13" spans="1:14" x14ac:dyDescent="0.3">
      <c r="A13" s="126"/>
      <c r="B13" s="129"/>
      <c r="C13" s="14" t="s">
        <v>13</v>
      </c>
      <c r="D13" s="2">
        <v>6</v>
      </c>
      <c r="E13" s="1">
        <v>6</v>
      </c>
      <c r="F13" s="1">
        <v>131.0047844202</v>
      </c>
      <c r="G13" s="16">
        <f t="shared" ref="G13:G112" si="2">IF(E13="","",F13/E13)</f>
        <v>21.834130736700001</v>
      </c>
      <c r="H13" s="19"/>
      <c r="I13" s="1"/>
      <c r="J13" s="1"/>
      <c r="K13" s="16" t="str">
        <f t="shared" ref="K13:K112" si="3">IF(I13="","",J13/I13)</f>
        <v/>
      </c>
      <c r="L13" s="2">
        <f t="shared" ref="L13:L111" si="4">IF(AND(D13="",H13=""),"",D13+H13)</f>
        <v>6</v>
      </c>
      <c r="M13" s="1">
        <f t="shared" si="0"/>
        <v>6</v>
      </c>
      <c r="N13" s="74">
        <f t="shared" si="1"/>
        <v>131.0047844202</v>
      </c>
    </row>
    <row r="14" spans="1:14" x14ac:dyDescent="0.3">
      <c r="A14" s="126"/>
      <c r="B14" s="129"/>
      <c r="C14" s="37" t="s">
        <v>39</v>
      </c>
      <c r="D14" s="2"/>
      <c r="E14" s="1"/>
      <c r="F14" s="1"/>
      <c r="G14" s="16"/>
      <c r="H14" s="19"/>
      <c r="I14" s="1"/>
      <c r="J14" s="1"/>
      <c r="K14" s="16"/>
      <c r="L14" s="2"/>
      <c r="M14" s="1"/>
      <c r="N14" s="74"/>
    </row>
    <row r="15" spans="1:14" x14ac:dyDescent="0.3">
      <c r="A15" s="126"/>
      <c r="B15" s="129"/>
      <c r="C15" s="37" t="s">
        <v>16</v>
      </c>
      <c r="D15" s="2"/>
      <c r="E15" s="1"/>
      <c r="F15" s="1"/>
      <c r="G15" s="16" t="str">
        <f t="shared" si="2"/>
        <v/>
      </c>
      <c r="H15" s="19"/>
      <c r="I15" s="1"/>
      <c r="J15" s="1"/>
      <c r="K15" s="16" t="str">
        <f t="shared" si="3"/>
        <v/>
      </c>
      <c r="L15" s="2" t="str">
        <f t="shared" si="4"/>
        <v/>
      </c>
      <c r="M15" s="1" t="str">
        <f t="shared" si="0"/>
        <v/>
      </c>
      <c r="N15" s="74" t="str">
        <f t="shared" si="1"/>
        <v/>
      </c>
    </row>
    <row r="16" spans="1:14" x14ac:dyDescent="0.3">
      <c r="A16" s="126"/>
      <c r="B16" s="129"/>
      <c r="C16" s="14" t="s">
        <v>15</v>
      </c>
      <c r="D16" s="2">
        <v>3</v>
      </c>
      <c r="E16" s="1">
        <v>8</v>
      </c>
      <c r="F16" s="1">
        <v>298.60262944999999</v>
      </c>
      <c r="G16" s="16">
        <f t="shared" si="2"/>
        <v>37.325328681249999</v>
      </c>
      <c r="H16" s="19">
        <v>1</v>
      </c>
      <c r="I16" s="1">
        <v>2</v>
      </c>
      <c r="J16" s="1">
        <v>243.12295502000001</v>
      </c>
      <c r="K16" s="16">
        <f t="shared" si="3"/>
        <v>121.56147751</v>
      </c>
      <c r="L16" s="2">
        <f t="shared" si="4"/>
        <v>4</v>
      </c>
      <c r="M16" s="1">
        <f t="shared" si="0"/>
        <v>10</v>
      </c>
      <c r="N16" s="74">
        <f t="shared" si="1"/>
        <v>541.72558447000006</v>
      </c>
    </row>
    <row r="17" spans="1:18" ht="15" thickBot="1" x14ac:dyDescent="0.35">
      <c r="A17" s="126"/>
      <c r="B17" s="130"/>
      <c r="C17" s="49" t="s">
        <v>12</v>
      </c>
      <c r="D17" s="39"/>
      <c r="E17" s="40"/>
      <c r="F17" s="40"/>
      <c r="G17" s="43" t="str">
        <f t="shared" si="2"/>
        <v/>
      </c>
      <c r="H17" s="24"/>
      <c r="I17" s="41"/>
      <c r="J17" s="40"/>
      <c r="K17" s="48" t="str">
        <f t="shared" si="3"/>
        <v/>
      </c>
      <c r="L17" s="39" t="str">
        <f t="shared" si="4"/>
        <v/>
      </c>
      <c r="M17" s="40" t="str">
        <f t="shared" si="0"/>
        <v/>
      </c>
      <c r="N17" s="84" t="str">
        <f t="shared" si="1"/>
        <v/>
      </c>
    </row>
    <row r="18" spans="1:18" ht="15" thickTop="1" x14ac:dyDescent="0.3">
      <c r="A18" s="126"/>
      <c r="B18" s="131" t="s">
        <v>7</v>
      </c>
      <c r="C18" s="38" t="s">
        <v>19</v>
      </c>
      <c r="D18" s="35"/>
      <c r="E18" s="21"/>
      <c r="F18" s="21"/>
      <c r="G18" s="36" t="str">
        <f t="shared" si="2"/>
        <v/>
      </c>
      <c r="H18" s="44"/>
      <c r="I18" s="42"/>
      <c r="J18" s="21"/>
      <c r="K18" s="36" t="str">
        <f t="shared" si="3"/>
        <v/>
      </c>
      <c r="L18" s="35" t="str">
        <f t="shared" si="4"/>
        <v/>
      </c>
      <c r="M18" s="21" t="str">
        <f t="shared" si="0"/>
        <v/>
      </c>
      <c r="N18" s="80" t="str">
        <f t="shared" si="1"/>
        <v/>
      </c>
    </row>
    <row r="19" spans="1:18" x14ac:dyDescent="0.3">
      <c r="A19" s="126"/>
      <c r="B19" s="129"/>
      <c r="C19" s="14" t="s">
        <v>18</v>
      </c>
      <c r="D19" s="2"/>
      <c r="E19" s="1"/>
      <c r="F19" s="1"/>
      <c r="G19" s="16" t="str">
        <f t="shared" si="2"/>
        <v/>
      </c>
      <c r="H19" s="19"/>
      <c r="I19" s="1"/>
      <c r="J19" s="1"/>
      <c r="K19" s="16" t="str">
        <f t="shared" si="3"/>
        <v/>
      </c>
      <c r="L19" s="2" t="str">
        <f t="shared" si="4"/>
        <v/>
      </c>
      <c r="M19" s="1" t="str">
        <f t="shared" si="0"/>
        <v/>
      </c>
      <c r="N19" s="74" t="str">
        <f t="shared" si="1"/>
        <v/>
      </c>
    </row>
    <row r="20" spans="1:18" x14ac:dyDescent="0.3">
      <c r="A20" s="126"/>
      <c r="B20" s="129"/>
      <c r="C20" s="37" t="s">
        <v>71</v>
      </c>
      <c r="D20" s="88"/>
      <c r="E20" s="41"/>
      <c r="F20" s="41"/>
      <c r="G20" s="97"/>
      <c r="H20" s="24"/>
      <c r="I20" s="41"/>
      <c r="J20" s="41"/>
      <c r="K20" s="97"/>
      <c r="L20" s="88"/>
      <c r="M20" s="41"/>
      <c r="N20" s="91"/>
    </row>
    <row r="21" spans="1:18" x14ac:dyDescent="0.3">
      <c r="A21" s="126"/>
      <c r="B21" s="129"/>
      <c r="C21" s="37" t="s">
        <v>36</v>
      </c>
      <c r="D21" s="88"/>
      <c r="E21" s="41"/>
      <c r="F21" s="41"/>
      <c r="G21" s="97"/>
      <c r="H21" s="24"/>
      <c r="I21" s="41"/>
      <c r="J21" s="41"/>
      <c r="K21" s="97"/>
      <c r="L21" s="88"/>
      <c r="M21" s="41"/>
      <c r="N21" s="91"/>
    </row>
    <row r="22" spans="1:18" x14ac:dyDescent="0.3">
      <c r="A22" s="126"/>
      <c r="B22" s="129"/>
      <c r="C22" s="37" t="s">
        <v>37</v>
      </c>
      <c r="D22" s="88"/>
      <c r="E22" s="41"/>
      <c r="F22" s="41"/>
      <c r="G22" s="97"/>
      <c r="H22" s="24"/>
      <c r="I22" s="41"/>
      <c r="J22" s="41"/>
      <c r="K22" s="97"/>
      <c r="L22" s="88"/>
      <c r="M22" s="41"/>
      <c r="N22" s="91"/>
    </row>
    <row r="23" spans="1:18" x14ac:dyDescent="0.3">
      <c r="A23" s="126"/>
      <c r="B23" s="129"/>
      <c r="C23" s="37" t="s">
        <v>17</v>
      </c>
      <c r="D23" s="88"/>
      <c r="E23" s="41"/>
      <c r="F23" s="41"/>
      <c r="G23" s="97"/>
      <c r="H23" s="24">
        <v>1</v>
      </c>
      <c r="I23" s="41">
        <v>1</v>
      </c>
      <c r="J23" s="41">
        <v>1025.0344676</v>
      </c>
      <c r="K23" s="97">
        <v>1025.0344676</v>
      </c>
      <c r="L23" s="88">
        <v>1</v>
      </c>
      <c r="M23" s="41">
        <v>1</v>
      </c>
      <c r="N23" s="91">
        <v>1025.0344676</v>
      </c>
    </row>
    <row r="24" spans="1:18" ht="15" thickBot="1" x14ac:dyDescent="0.35">
      <c r="A24" s="126"/>
      <c r="B24" s="132"/>
      <c r="C24" s="53" t="s">
        <v>72</v>
      </c>
      <c r="D24" s="59"/>
      <c r="E24" s="55"/>
      <c r="F24" s="55"/>
      <c r="G24" s="60" t="str">
        <f t="shared" si="2"/>
        <v/>
      </c>
      <c r="H24" s="57"/>
      <c r="I24" s="55"/>
      <c r="J24" s="55"/>
      <c r="K24" s="60"/>
      <c r="L24" s="59"/>
      <c r="M24" s="55"/>
      <c r="N24" s="85"/>
    </row>
    <row r="25" spans="1:18" ht="15" thickTop="1" x14ac:dyDescent="0.3">
      <c r="A25" s="126"/>
      <c r="B25" s="133" t="s">
        <v>5</v>
      </c>
      <c r="C25" s="34" t="s">
        <v>21</v>
      </c>
      <c r="D25" s="35">
        <v>2</v>
      </c>
      <c r="E25" s="21">
        <v>2</v>
      </c>
      <c r="F25" s="21">
        <v>213.62696661999999</v>
      </c>
      <c r="G25" s="36">
        <f t="shared" si="2"/>
        <v>106.81348331</v>
      </c>
      <c r="H25" s="25"/>
      <c r="I25" s="21"/>
      <c r="J25" s="21"/>
      <c r="K25" s="36" t="str">
        <f t="shared" si="3"/>
        <v/>
      </c>
      <c r="L25" s="35">
        <f t="shared" si="4"/>
        <v>2</v>
      </c>
      <c r="M25" s="21">
        <f t="shared" si="0"/>
        <v>2</v>
      </c>
      <c r="N25" s="80">
        <f t="shared" si="1"/>
        <v>213.62696661999999</v>
      </c>
    </row>
    <row r="26" spans="1:18" x14ac:dyDescent="0.3">
      <c r="A26" s="126"/>
      <c r="B26" s="129"/>
      <c r="C26" s="34" t="s">
        <v>73</v>
      </c>
      <c r="D26" s="35"/>
      <c r="E26" s="21"/>
      <c r="F26" s="21"/>
      <c r="G26" s="36"/>
      <c r="H26" s="25"/>
      <c r="I26" s="21"/>
      <c r="J26" s="21"/>
      <c r="K26" s="36"/>
      <c r="L26" s="35"/>
      <c r="M26" s="21"/>
      <c r="N26" s="80"/>
    </row>
    <row r="27" spans="1:18" x14ac:dyDescent="0.3">
      <c r="A27" s="126"/>
      <c r="B27" s="129"/>
      <c r="C27" s="34" t="s">
        <v>42</v>
      </c>
      <c r="D27" s="35"/>
      <c r="E27" s="21"/>
      <c r="F27" s="21"/>
      <c r="G27" s="36"/>
      <c r="H27" s="25"/>
      <c r="I27" s="21"/>
      <c r="J27" s="21"/>
      <c r="K27" s="36"/>
      <c r="L27" s="35"/>
      <c r="M27" s="21"/>
      <c r="N27" s="80"/>
    </row>
    <row r="28" spans="1:18" x14ac:dyDescent="0.3">
      <c r="A28" s="126"/>
      <c r="B28" s="129"/>
      <c r="C28" s="34" t="s">
        <v>74</v>
      </c>
      <c r="D28" s="35"/>
      <c r="E28" s="21"/>
      <c r="F28" s="21"/>
      <c r="G28" s="36"/>
      <c r="H28" s="25"/>
      <c r="I28" s="21"/>
      <c r="J28" s="21"/>
      <c r="K28" s="36"/>
      <c r="L28" s="35"/>
      <c r="M28" s="21"/>
      <c r="N28" s="80"/>
    </row>
    <row r="29" spans="1:18" x14ac:dyDescent="0.3">
      <c r="A29" s="126"/>
      <c r="B29" s="129"/>
      <c r="C29" s="14" t="s">
        <v>22</v>
      </c>
      <c r="D29" s="2">
        <v>1</v>
      </c>
      <c r="E29" s="1">
        <v>1</v>
      </c>
      <c r="F29" s="1">
        <v>209.80662465</v>
      </c>
      <c r="G29" s="16">
        <f t="shared" si="2"/>
        <v>209.80662465</v>
      </c>
      <c r="H29" s="19"/>
      <c r="I29" s="1"/>
      <c r="J29" s="1"/>
      <c r="K29" s="16" t="str">
        <f t="shared" si="3"/>
        <v/>
      </c>
      <c r="L29" s="2">
        <f t="shared" si="4"/>
        <v>1</v>
      </c>
      <c r="M29" s="1">
        <f t="shared" si="0"/>
        <v>1</v>
      </c>
      <c r="N29" s="74">
        <f t="shared" si="1"/>
        <v>209.80662465</v>
      </c>
    </row>
    <row r="30" spans="1:18" ht="15" thickBot="1" x14ac:dyDescent="0.35">
      <c r="A30" s="126"/>
      <c r="B30" s="134"/>
      <c r="C30" s="61" t="s">
        <v>20</v>
      </c>
      <c r="D30" s="67"/>
      <c r="E30" s="63"/>
      <c r="F30" s="63"/>
      <c r="G30" s="64" t="str">
        <f t="shared" si="2"/>
        <v/>
      </c>
      <c r="H30" s="65">
        <v>5</v>
      </c>
      <c r="I30" s="63">
        <v>12</v>
      </c>
      <c r="J30" s="63">
        <v>4667.8520437199995</v>
      </c>
      <c r="K30" s="64">
        <f t="shared" si="3"/>
        <v>388.98767030999994</v>
      </c>
      <c r="L30" s="67">
        <f t="shared" si="4"/>
        <v>5</v>
      </c>
      <c r="M30" s="63">
        <f t="shared" si="0"/>
        <v>12</v>
      </c>
      <c r="N30" s="86">
        <f t="shared" si="1"/>
        <v>4667.8520437199995</v>
      </c>
    </row>
    <row r="31" spans="1:18" ht="15.6" thickTop="1" thickBot="1" x14ac:dyDescent="0.35">
      <c r="A31" s="126"/>
      <c r="B31" s="135" t="s">
        <v>4</v>
      </c>
      <c r="C31" s="34" t="s">
        <v>30</v>
      </c>
      <c r="D31" s="35">
        <v>5</v>
      </c>
      <c r="E31" s="21">
        <v>9</v>
      </c>
      <c r="F31" s="21">
        <v>278.62243614900001</v>
      </c>
      <c r="G31" s="36">
        <f t="shared" si="2"/>
        <v>30.958048461000001</v>
      </c>
      <c r="H31" s="25">
        <v>1</v>
      </c>
      <c r="I31" s="21">
        <v>7</v>
      </c>
      <c r="J31" s="21">
        <v>8701.5365927000003</v>
      </c>
      <c r="K31" s="36">
        <f t="shared" si="3"/>
        <v>1243.0766561</v>
      </c>
      <c r="L31" s="35">
        <f t="shared" si="4"/>
        <v>6</v>
      </c>
      <c r="M31" s="21">
        <f t="shared" si="0"/>
        <v>16</v>
      </c>
      <c r="N31" s="80">
        <f t="shared" si="1"/>
        <v>8980.1590288490006</v>
      </c>
      <c r="R31" s="87"/>
    </row>
    <row r="32" spans="1:18" x14ac:dyDescent="0.3">
      <c r="A32" s="126"/>
      <c r="B32" s="129"/>
      <c r="C32" s="14" t="s">
        <v>25</v>
      </c>
      <c r="D32" s="2"/>
      <c r="E32" s="1"/>
      <c r="F32" s="1"/>
      <c r="G32" s="16" t="str">
        <f t="shared" si="2"/>
        <v/>
      </c>
      <c r="H32" s="19">
        <v>14</v>
      </c>
      <c r="I32" s="1">
        <v>53</v>
      </c>
      <c r="J32" s="1">
        <v>29325.286253769995</v>
      </c>
      <c r="K32" s="16">
        <f t="shared" si="3"/>
        <v>553.30728780698098</v>
      </c>
      <c r="L32" s="2">
        <f t="shared" si="4"/>
        <v>14</v>
      </c>
      <c r="M32" s="1">
        <f t="shared" si="0"/>
        <v>53</v>
      </c>
      <c r="N32" s="74">
        <f t="shared" si="1"/>
        <v>29325.286253769995</v>
      </c>
    </row>
    <row r="33" spans="1:14" x14ac:dyDescent="0.3">
      <c r="A33" s="126"/>
      <c r="B33" s="129"/>
      <c r="C33" s="14" t="s">
        <v>32</v>
      </c>
      <c r="D33" s="2">
        <v>7</v>
      </c>
      <c r="E33" s="1">
        <v>50</v>
      </c>
      <c r="F33" s="1">
        <v>3124.9613296500002</v>
      </c>
      <c r="G33" s="16">
        <f t="shared" si="2"/>
        <v>62.499226593000003</v>
      </c>
      <c r="H33" s="19"/>
      <c r="I33" s="1"/>
      <c r="J33" s="1"/>
      <c r="K33" s="16" t="str">
        <f t="shared" si="3"/>
        <v/>
      </c>
      <c r="L33" s="2">
        <f t="shared" si="4"/>
        <v>7</v>
      </c>
      <c r="M33" s="1">
        <f t="shared" si="0"/>
        <v>50</v>
      </c>
      <c r="N33" s="74">
        <f t="shared" si="1"/>
        <v>3124.9613296500002</v>
      </c>
    </row>
    <row r="34" spans="1:14" x14ac:dyDescent="0.3">
      <c r="A34" s="126"/>
      <c r="B34" s="129"/>
      <c r="C34" s="14" t="s">
        <v>38</v>
      </c>
      <c r="D34" s="2"/>
      <c r="E34" s="1"/>
      <c r="F34" s="1"/>
      <c r="G34" s="16"/>
      <c r="H34" s="19"/>
      <c r="I34" s="1"/>
      <c r="J34" s="1"/>
      <c r="K34" s="16"/>
      <c r="L34" s="2"/>
      <c r="M34" s="1"/>
      <c r="N34" s="74"/>
    </row>
    <row r="35" spans="1:14" x14ac:dyDescent="0.3">
      <c r="A35" s="126"/>
      <c r="B35" s="129"/>
      <c r="C35" s="14" t="s">
        <v>34</v>
      </c>
      <c r="D35" s="2">
        <v>5</v>
      </c>
      <c r="E35" s="1">
        <v>6</v>
      </c>
      <c r="F35" s="1">
        <v>614.99661116000004</v>
      </c>
      <c r="G35" s="16">
        <f t="shared" si="2"/>
        <v>102.49943519333334</v>
      </c>
      <c r="H35" s="19">
        <v>4</v>
      </c>
      <c r="I35" s="1">
        <v>4</v>
      </c>
      <c r="J35" s="1">
        <v>13810.7611012</v>
      </c>
      <c r="K35" s="16">
        <f t="shared" si="3"/>
        <v>3452.6902752999999</v>
      </c>
      <c r="L35" s="2">
        <f t="shared" si="4"/>
        <v>9</v>
      </c>
      <c r="M35" s="1">
        <f t="shared" si="0"/>
        <v>10</v>
      </c>
      <c r="N35" s="74">
        <f t="shared" si="1"/>
        <v>14425.75771236</v>
      </c>
    </row>
    <row r="36" spans="1:14" x14ac:dyDescent="0.3">
      <c r="A36" s="126"/>
      <c r="B36" s="129"/>
      <c r="C36" s="14" t="s">
        <v>23</v>
      </c>
      <c r="D36" s="2">
        <v>40</v>
      </c>
      <c r="E36" s="1">
        <v>79</v>
      </c>
      <c r="F36" s="1">
        <v>1990.5167437030002</v>
      </c>
      <c r="G36" s="16">
        <f t="shared" si="2"/>
        <v>25.196414477253168</v>
      </c>
      <c r="H36" s="19">
        <v>22</v>
      </c>
      <c r="I36" s="1">
        <v>48</v>
      </c>
      <c r="J36" s="1">
        <v>17693.31217687</v>
      </c>
      <c r="K36" s="16">
        <f t="shared" si="3"/>
        <v>368.61067035145834</v>
      </c>
      <c r="L36" s="2">
        <f t="shared" si="4"/>
        <v>62</v>
      </c>
      <c r="M36" s="1">
        <f t="shared" si="0"/>
        <v>127</v>
      </c>
      <c r="N36" s="74">
        <f t="shared" si="1"/>
        <v>19683.828920573</v>
      </c>
    </row>
    <row r="37" spans="1:14" x14ac:dyDescent="0.3">
      <c r="A37" s="126"/>
      <c r="B37" s="129"/>
      <c r="C37" s="14" t="s">
        <v>26</v>
      </c>
      <c r="D37" s="2"/>
      <c r="E37" s="1"/>
      <c r="F37" s="1"/>
      <c r="G37" s="16" t="str">
        <f t="shared" si="2"/>
        <v/>
      </c>
      <c r="H37" s="19"/>
      <c r="I37" s="1"/>
      <c r="J37" s="1"/>
      <c r="K37" s="16" t="str">
        <f t="shared" si="3"/>
        <v/>
      </c>
      <c r="L37" s="2" t="str">
        <f t="shared" si="4"/>
        <v/>
      </c>
      <c r="M37" s="1" t="str">
        <f t="shared" si="0"/>
        <v/>
      </c>
      <c r="N37" s="74" t="str">
        <f t="shared" si="1"/>
        <v/>
      </c>
    </row>
    <row r="38" spans="1:14" x14ac:dyDescent="0.3">
      <c r="A38" s="126"/>
      <c r="B38" s="129"/>
      <c r="C38" s="14" t="s">
        <v>33</v>
      </c>
      <c r="D38" s="2"/>
      <c r="E38" s="1"/>
      <c r="F38" s="1"/>
      <c r="G38" s="16" t="str">
        <f t="shared" si="2"/>
        <v/>
      </c>
      <c r="H38" s="19"/>
      <c r="I38" s="1"/>
      <c r="J38" s="1"/>
      <c r="K38" s="16" t="str">
        <f t="shared" si="3"/>
        <v/>
      </c>
      <c r="L38" s="2" t="str">
        <f t="shared" si="4"/>
        <v/>
      </c>
      <c r="M38" s="1" t="str">
        <f t="shared" si="0"/>
        <v/>
      </c>
      <c r="N38" s="74" t="str">
        <f t="shared" si="1"/>
        <v/>
      </c>
    </row>
    <row r="39" spans="1:14" ht="15" thickBot="1" x14ac:dyDescent="0.35">
      <c r="A39" s="126"/>
      <c r="B39" s="129"/>
      <c r="C39" s="14" t="s">
        <v>27</v>
      </c>
      <c r="D39" s="2"/>
      <c r="E39" s="1"/>
      <c r="F39" s="1"/>
      <c r="G39" s="16" t="str">
        <f t="shared" si="2"/>
        <v/>
      </c>
      <c r="H39" s="24">
        <v>2</v>
      </c>
      <c r="I39" s="1">
        <v>2</v>
      </c>
      <c r="J39" s="1">
        <v>1177.9887636000001</v>
      </c>
      <c r="K39" s="16">
        <f t="shared" si="3"/>
        <v>588.99438180000004</v>
      </c>
      <c r="L39" s="2">
        <f t="shared" si="4"/>
        <v>2</v>
      </c>
      <c r="M39" s="1">
        <f t="shared" si="0"/>
        <v>2</v>
      </c>
      <c r="N39" s="74">
        <f t="shared" si="1"/>
        <v>1177.9887636000001</v>
      </c>
    </row>
    <row r="40" spans="1:14" ht="15" thickBot="1" x14ac:dyDescent="0.35">
      <c r="A40" s="126"/>
      <c r="B40" s="129"/>
      <c r="C40" s="14" t="s">
        <v>31</v>
      </c>
      <c r="D40" s="2"/>
      <c r="E40" s="1"/>
      <c r="F40" s="1"/>
      <c r="G40" s="16" t="str">
        <f t="shared" si="2"/>
        <v/>
      </c>
      <c r="H40" s="26"/>
      <c r="I40" s="13"/>
      <c r="J40" s="1"/>
      <c r="K40" s="16" t="str">
        <f t="shared" si="3"/>
        <v/>
      </c>
      <c r="L40" s="2" t="str">
        <f t="shared" si="4"/>
        <v/>
      </c>
      <c r="M40" s="1" t="str">
        <f t="shared" si="0"/>
        <v/>
      </c>
      <c r="N40" s="74" t="str">
        <f t="shared" si="1"/>
        <v/>
      </c>
    </row>
    <row r="41" spans="1:14" x14ac:dyDescent="0.3">
      <c r="A41" s="126"/>
      <c r="B41" s="129"/>
      <c r="C41" s="14" t="s">
        <v>24</v>
      </c>
      <c r="D41" s="2"/>
      <c r="E41" s="1"/>
      <c r="F41" s="1"/>
      <c r="G41" s="16" t="str">
        <f t="shared" si="2"/>
        <v/>
      </c>
      <c r="H41" s="25"/>
      <c r="I41" s="1"/>
      <c r="J41" s="1"/>
      <c r="K41" s="16" t="str">
        <f t="shared" si="3"/>
        <v/>
      </c>
      <c r="L41" s="2" t="str">
        <f t="shared" si="4"/>
        <v/>
      </c>
      <c r="M41" s="1" t="str">
        <f t="shared" si="0"/>
        <v/>
      </c>
      <c r="N41" s="74" t="str">
        <f t="shared" si="1"/>
        <v/>
      </c>
    </row>
    <row r="42" spans="1:14" x14ac:dyDescent="0.3">
      <c r="A42" s="126"/>
      <c r="B42" s="129"/>
      <c r="C42" s="14" t="s">
        <v>28</v>
      </c>
      <c r="D42" s="2"/>
      <c r="E42" s="1"/>
      <c r="F42" s="1"/>
      <c r="G42" s="16" t="str">
        <f t="shared" si="2"/>
        <v/>
      </c>
      <c r="H42" s="19"/>
      <c r="I42" s="1"/>
      <c r="J42" s="1"/>
      <c r="K42" s="16" t="str">
        <f t="shared" si="3"/>
        <v/>
      </c>
      <c r="L42" s="2" t="str">
        <f t="shared" si="4"/>
        <v/>
      </c>
      <c r="M42" s="1" t="str">
        <f t="shared" si="0"/>
        <v/>
      </c>
      <c r="N42" s="74" t="str">
        <f t="shared" si="1"/>
        <v/>
      </c>
    </row>
    <row r="43" spans="1:14" ht="15" thickBot="1" x14ac:dyDescent="0.35">
      <c r="A43" s="127"/>
      <c r="B43" s="136"/>
      <c r="C43" s="15" t="s">
        <v>29</v>
      </c>
      <c r="D43" s="4"/>
      <c r="E43" s="5"/>
      <c r="F43" s="5"/>
      <c r="G43" s="17" t="str">
        <f t="shared" si="2"/>
        <v/>
      </c>
      <c r="H43" s="23"/>
      <c r="I43" s="5"/>
      <c r="J43" s="5"/>
      <c r="K43" s="17" t="str">
        <f t="shared" si="3"/>
        <v/>
      </c>
      <c r="L43" s="4" t="str">
        <f t="shared" si="4"/>
        <v/>
      </c>
      <c r="M43" s="5" t="str">
        <f t="shared" si="0"/>
        <v/>
      </c>
      <c r="N43" s="75" t="str">
        <f t="shared" si="1"/>
        <v/>
      </c>
    </row>
    <row r="44" spans="1:14" x14ac:dyDescent="0.3">
      <c r="A44" s="125">
        <v>2014</v>
      </c>
      <c r="B44" s="128" t="s">
        <v>6</v>
      </c>
      <c r="C44" s="31" t="s">
        <v>70</v>
      </c>
      <c r="D44" s="9"/>
      <c r="E44" s="10"/>
      <c r="F44" s="10"/>
      <c r="G44" s="32" t="str">
        <f t="shared" si="2"/>
        <v/>
      </c>
      <c r="H44" s="33"/>
      <c r="I44" s="10"/>
      <c r="J44" s="10"/>
      <c r="K44" s="32" t="str">
        <f t="shared" si="3"/>
        <v/>
      </c>
      <c r="L44" s="9" t="str">
        <f t="shared" si="4"/>
        <v/>
      </c>
      <c r="M44" s="10" t="str">
        <f t="shared" si="0"/>
        <v/>
      </c>
      <c r="N44" s="79" t="str">
        <f t="shared" si="1"/>
        <v/>
      </c>
    </row>
    <row r="45" spans="1:14" x14ac:dyDescent="0.3">
      <c r="A45" s="126"/>
      <c r="B45" s="129"/>
      <c r="C45" s="34" t="s">
        <v>69</v>
      </c>
      <c r="D45" s="35"/>
      <c r="E45" s="21"/>
      <c r="F45" s="21"/>
      <c r="G45" s="36"/>
      <c r="H45" s="25"/>
      <c r="I45" s="21"/>
      <c r="J45" s="21"/>
      <c r="K45" s="36"/>
      <c r="L45" s="35"/>
      <c r="M45" s="21"/>
      <c r="N45" s="80"/>
    </row>
    <row r="46" spans="1:14" x14ac:dyDescent="0.3">
      <c r="A46" s="126"/>
      <c r="B46" s="129"/>
      <c r="C46" s="34" t="s">
        <v>14</v>
      </c>
      <c r="D46" s="35"/>
      <c r="E46" s="21"/>
      <c r="F46" s="21"/>
      <c r="G46" s="36"/>
      <c r="H46" s="25"/>
      <c r="I46" s="21"/>
      <c r="J46" s="21"/>
      <c r="K46" s="36"/>
      <c r="L46" s="35"/>
      <c r="M46" s="21"/>
      <c r="N46" s="80"/>
    </row>
    <row r="47" spans="1:14" x14ac:dyDescent="0.3">
      <c r="A47" s="126"/>
      <c r="B47" s="129"/>
      <c r="C47" s="14" t="s">
        <v>35</v>
      </c>
      <c r="D47" s="2">
        <v>2</v>
      </c>
      <c r="E47" s="1">
        <v>2</v>
      </c>
      <c r="F47" s="1">
        <v>353.34813544000002</v>
      </c>
      <c r="G47" s="16">
        <f t="shared" si="2"/>
        <v>176.67406772000001</v>
      </c>
      <c r="H47" s="19"/>
      <c r="I47" s="1"/>
      <c r="J47" s="1"/>
      <c r="K47" s="16" t="str">
        <f t="shared" si="3"/>
        <v/>
      </c>
      <c r="L47" s="2">
        <f t="shared" si="4"/>
        <v>2</v>
      </c>
      <c r="M47" s="1">
        <f t="shared" si="0"/>
        <v>2</v>
      </c>
      <c r="N47" s="74">
        <f t="shared" si="1"/>
        <v>353.34813544000002</v>
      </c>
    </row>
    <row r="48" spans="1:14" x14ac:dyDescent="0.3">
      <c r="A48" s="126"/>
      <c r="B48" s="129"/>
      <c r="C48" s="14" t="s">
        <v>17</v>
      </c>
      <c r="D48" s="2"/>
      <c r="E48" s="1"/>
      <c r="F48" s="1"/>
      <c r="G48" s="16"/>
      <c r="H48" s="19"/>
      <c r="I48" s="1"/>
      <c r="J48" s="1"/>
      <c r="K48" s="16"/>
      <c r="L48" s="2"/>
      <c r="M48" s="1"/>
      <c r="N48" s="74"/>
    </row>
    <row r="49" spans="1:14" x14ac:dyDescent="0.3">
      <c r="A49" s="126"/>
      <c r="B49" s="129"/>
      <c r="C49" s="14" t="s">
        <v>68</v>
      </c>
      <c r="D49" s="2"/>
      <c r="E49" s="1"/>
      <c r="F49" s="1"/>
      <c r="G49" s="16"/>
      <c r="H49" s="19"/>
      <c r="I49" s="1"/>
      <c r="J49" s="1"/>
      <c r="K49" s="16"/>
      <c r="L49" s="2"/>
      <c r="M49" s="1"/>
      <c r="N49" s="74"/>
    </row>
    <row r="50" spans="1:14" x14ac:dyDescent="0.3">
      <c r="A50" s="126"/>
      <c r="B50" s="129"/>
      <c r="C50" s="14" t="s">
        <v>67</v>
      </c>
      <c r="D50" s="2"/>
      <c r="E50" s="1"/>
      <c r="F50" s="1"/>
      <c r="G50" s="16"/>
      <c r="H50" s="19"/>
      <c r="I50" s="1"/>
      <c r="J50" s="1"/>
      <c r="K50" s="16"/>
      <c r="L50" s="2"/>
      <c r="M50" s="1"/>
      <c r="N50" s="74"/>
    </row>
    <row r="51" spans="1:14" x14ac:dyDescent="0.3">
      <c r="A51" s="126"/>
      <c r="B51" s="129"/>
      <c r="C51" s="14" t="s">
        <v>13</v>
      </c>
      <c r="D51" s="2">
        <v>2</v>
      </c>
      <c r="E51" s="1">
        <v>2</v>
      </c>
      <c r="F51" s="1">
        <v>45.868338802099998</v>
      </c>
      <c r="G51" s="16">
        <f t="shared" si="2"/>
        <v>22.934169401049999</v>
      </c>
      <c r="H51" s="19">
        <v>4</v>
      </c>
      <c r="I51" s="1">
        <v>6</v>
      </c>
      <c r="J51" s="1">
        <v>4400.0415819299997</v>
      </c>
      <c r="K51" s="16">
        <f t="shared" si="3"/>
        <v>733.34026365499994</v>
      </c>
      <c r="L51" s="2">
        <f t="shared" si="4"/>
        <v>6</v>
      </c>
      <c r="M51" s="1">
        <f t="shared" si="0"/>
        <v>8</v>
      </c>
      <c r="N51" s="74">
        <f t="shared" si="1"/>
        <v>4445.9099207320996</v>
      </c>
    </row>
    <row r="52" spans="1:14" x14ac:dyDescent="0.3">
      <c r="A52" s="126"/>
      <c r="B52" s="129"/>
      <c r="C52" s="14" t="s">
        <v>39</v>
      </c>
      <c r="D52" s="2"/>
      <c r="E52" s="1"/>
      <c r="F52" s="1"/>
      <c r="G52" s="16"/>
      <c r="H52" s="19"/>
      <c r="I52" s="1"/>
      <c r="J52" s="1"/>
      <c r="K52" s="16"/>
      <c r="L52" s="2"/>
      <c r="M52" s="1"/>
      <c r="N52" s="74"/>
    </row>
    <row r="53" spans="1:14" x14ac:dyDescent="0.3">
      <c r="A53" s="126"/>
      <c r="B53" s="129"/>
      <c r="C53" s="14" t="s">
        <v>16</v>
      </c>
      <c r="D53" s="2"/>
      <c r="E53" s="1"/>
      <c r="F53" s="1"/>
      <c r="G53" s="16"/>
      <c r="H53" s="19"/>
      <c r="I53" s="1"/>
      <c r="J53" s="1"/>
      <c r="K53" s="16"/>
      <c r="L53" s="2"/>
      <c r="M53" s="1"/>
      <c r="N53" s="74"/>
    </row>
    <row r="54" spans="1:14" x14ac:dyDescent="0.3">
      <c r="A54" s="126"/>
      <c r="B54" s="129"/>
      <c r="C54" s="14" t="s">
        <v>15</v>
      </c>
      <c r="D54" s="2">
        <v>4</v>
      </c>
      <c r="E54" s="1">
        <v>6</v>
      </c>
      <c r="F54" s="1">
        <v>449.150271632</v>
      </c>
      <c r="G54" s="16">
        <f t="shared" si="2"/>
        <v>74.858378605333328</v>
      </c>
      <c r="H54" s="19"/>
      <c r="I54" s="1"/>
      <c r="J54" s="1"/>
      <c r="K54" s="16" t="str">
        <f t="shared" si="3"/>
        <v/>
      </c>
      <c r="L54" s="2">
        <f t="shared" si="4"/>
        <v>4</v>
      </c>
      <c r="M54" s="1">
        <f t="shared" si="0"/>
        <v>6</v>
      </c>
      <c r="N54" s="74">
        <f t="shared" si="1"/>
        <v>449.150271632</v>
      </c>
    </row>
    <row r="55" spans="1:14" ht="15" thickBot="1" x14ac:dyDescent="0.35">
      <c r="A55" s="126"/>
      <c r="B55" s="130"/>
      <c r="C55" s="47" t="s">
        <v>12</v>
      </c>
      <c r="D55" s="39"/>
      <c r="E55" s="40"/>
      <c r="F55" s="40"/>
      <c r="G55" s="48" t="str">
        <f t="shared" si="2"/>
        <v/>
      </c>
      <c r="H55" s="46"/>
      <c r="I55" s="40"/>
      <c r="J55" s="40"/>
      <c r="K55" s="48" t="str">
        <f t="shared" si="3"/>
        <v/>
      </c>
      <c r="L55" s="39" t="str">
        <f t="shared" si="4"/>
        <v/>
      </c>
      <c r="M55" s="40" t="str">
        <f t="shared" si="0"/>
        <v/>
      </c>
      <c r="N55" s="84" t="str">
        <f t="shared" si="1"/>
        <v/>
      </c>
    </row>
    <row r="56" spans="1:14" ht="15" thickTop="1" x14ac:dyDescent="0.3">
      <c r="A56" s="126"/>
      <c r="B56" s="131" t="s">
        <v>7</v>
      </c>
      <c r="C56" s="34" t="s">
        <v>19</v>
      </c>
      <c r="D56" s="35"/>
      <c r="E56" s="21"/>
      <c r="F56" s="21"/>
      <c r="G56" s="36" t="str">
        <f t="shared" si="2"/>
        <v/>
      </c>
      <c r="H56" s="25"/>
      <c r="I56" s="21"/>
      <c r="J56" s="21"/>
      <c r="K56" s="36" t="str">
        <f t="shared" si="3"/>
        <v/>
      </c>
      <c r="L56" s="35" t="str">
        <f t="shared" si="4"/>
        <v/>
      </c>
      <c r="M56" s="21" t="str">
        <f t="shared" si="0"/>
        <v/>
      </c>
      <c r="N56" s="80" t="str">
        <f t="shared" si="1"/>
        <v/>
      </c>
    </row>
    <row r="57" spans="1:14" x14ac:dyDescent="0.3">
      <c r="A57" s="126"/>
      <c r="B57" s="129"/>
      <c r="C57" s="34" t="s">
        <v>18</v>
      </c>
      <c r="D57" s="35"/>
      <c r="E57" s="21"/>
      <c r="F57" s="21"/>
      <c r="G57" s="36"/>
      <c r="H57" s="25"/>
      <c r="I57" s="21"/>
      <c r="J57" s="21"/>
      <c r="K57" s="36"/>
      <c r="L57" s="35"/>
      <c r="M57" s="21"/>
      <c r="N57" s="80"/>
    </row>
    <row r="58" spans="1:14" x14ac:dyDescent="0.3">
      <c r="A58" s="126"/>
      <c r="B58" s="129"/>
      <c r="C58" s="34" t="s">
        <v>71</v>
      </c>
      <c r="D58" s="35"/>
      <c r="E58" s="21"/>
      <c r="F58" s="21"/>
      <c r="G58" s="36"/>
      <c r="H58" s="25"/>
      <c r="I58" s="21"/>
      <c r="J58" s="21"/>
      <c r="K58" s="36"/>
      <c r="L58" s="35"/>
      <c r="M58" s="21"/>
      <c r="N58" s="80"/>
    </row>
    <row r="59" spans="1:14" x14ac:dyDescent="0.3">
      <c r="A59" s="126"/>
      <c r="B59" s="129"/>
      <c r="C59" s="14" t="s">
        <v>36</v>
      </c>
      <c r="D59" s="2"/>
      <c r="E59" s="1"/>
      <c r="F59" s="1"/>
      <c r="G59" s="16" t="str">
        <f t="shared" si="2"/>
        <v/>
      </c>
      <c r="H59" s="19">
        <v>4</v>
      </c>
      <c r="I59" s="1">
        <v>11</v>
      </c>
      <c r="J59" s="1">
        <v>1198.4233143299998</v>
      </c>
      <c r="K59" s="16">
        <f t="shared" si="3"/>
        <v>108.94757402999998</v>
      </c>
      <c r="L59" s="2">
        <f t="shared" si="4"/>
        <v>4</v>
      </c>
      <c r="M59" s="1">
        <f t="shared" si="0"/>
        <v>11</v>
      </c>
      <c r="N59" s="74">
        <f t="shared" si="1"/>
        <v>1198.4233143299998</v>
      </c>
    </row>
    <row r="60" spans="1:14" x14ac:dyDescent="0.3">
      <c r="A60" s="126"/>
      <c r="B60" s="129"/>
      <c r="C60" s="14" t="s">
        <v>37</v>
      </c>
      <c r="D60" s="2"/>
      <c r="E60" s="1"/>
      <c r="F60" s="1"/>
      <c r="G60" s="16" t="str">
        <f t="shared" si="2"/>
        <v/>
      </c>
      <c r="H60" s="19">
        <v>1</v>
      </c>
      <c r="I60" s="1">
        <v>1</v>
      </c>
      <c r="J60" s="1">
        <v>448.60146944000002</v>
      </c>
      <c r="K60" s="16">
        <f t="shared" si="3"/>
        <v>448.60146944000002</v>
      </c>
      <c r="L60" s="2">
        <f t="shared" si="4"/>
        <v>1</v>
      </c>
      <c r="M60" s="1">
        <f t="shared" si="0"/>
        <v>1</v>
      </c>
      <c r="N60" s="74">
        <f t="shared" si="1"/>
        <v>448.60146944000002</v>
      </c>
    </row>
    <row r="61" spans="1:14" x14ac:dyDescent="0.3">
      <c r="A61" s="126"/>
      <c r="B61" s="129"/>
      <c r="C61" s="37" t="s">
        <v>17</v>
      </c>
      <c r="D61" s="88"/>
      <c r="E61" s="41"/>
      <c r="F61" s="41"/>
      <c r="G61" s="97"/>
      <c r="H61" s="24">
        <v>2</v>
      </c>
      <c r="I61" s="41">
        <v>11</v>
      </c>
      <c r="J61" s="41">
        <v>1452.86924387</v>
      </c>
      <c r="K61" s="97">
        <v>132.07902217</v>
      </c>
      <c r="L61" s="88">
        <v>2</v>
      </c>
      <c r="M61" s="41">
        <v>11</v>
      </c>
      <c r="N61" s="91">
        <v>1452.86924387</v>
      </c>
    </row>
    <row r="62" spans="1:14" ht="15" thickBot="1" x14ac:dyDescent="0.35">
      <c r="A62" s="126"/>
      <c r="B62" s="132"/>
      <c r="C62" s="53" t="s">
        <v>72</v>
      </c>
      <c r="D62" s="59"/>
      <c r="E62" s="55"/>
      <c r="F62" s="55"/>
      <c r="G62" s="60" t="str">
        <f t="shared" si="2"/>
        <v/>
      </c>
      <c r="H62" s="57"/>
      <c r="I62" s="55"/>
      <c r="J62" s="55"/>
      <c r="K62" s="60"/>
      <c r="L62" s="59"/>
      <c r="M62" s="55"/>
      <c r="N62" s="85"/>
    </row>
    <row r="63" spans="1:14" ht="15" thickTop="1" x14ac:dyDescent="0.3">
      <c r="A63" s="126"/>
      <c r="B63" s="133" t="s">
        <v>5</v>
      </c>
      <c r="C63" s="34" t="s">
        <v>21</v>
      </c>
      <c r="D63" s="35">
        <v>2</v>
      </c>
      <c r="E63" s="21">
        <v>2</v>
      </c>
      <c r="F63" s="21">
        <v>247.02365285499999</v>
      </c>
      <c r="G63" s="36">
        <f t="shared" si="2"/>
        <v>123.5118264275</v>
      </c>
      <c r="H63" s="25">
        <v>3</v>
      </c>
      <c r="I63" s="21">
        <v>8</v>
      </c>
      <c r="J63" s="21">
        <v>1379.7468601959999</v>
      </c>
      <c r="K63" s="36">
        <f t="shared" si="3"/>
        <v>172.46835752449999</v>
      </c>
      <c r="L63" s="35">
        <f t="shared" si="4"/>
        <v>5</v>
      </c>
      <c r="M63" s="21">
        <f t="shared" si="0"/>
        <v>10</v>
      </c>
      <c r="N63" s="80">
        <f t="shared" si="1"/>
        <v>1626.7705130509999</v>
      </c>
    </row>
    <row r="64" spans="1:14" x14ac:dyDescent="0.3">
      <c r="A64" s="126"/>
      <c r="B64" s="129"/>
      <c r="C64" s="34" t="s">
        <v>73</v>
      </c>
      <c r="D64" s="35"/>
      <c r="E64" s="21"/>
      <c r="F64" s="21"/>
      <c r="G64" s="36"/>
      <c r="H64" s="25"/>
      <c r="I64" s="21"/>
      <c r="J64" s="21"/>
      <c r="K64" s="36"/>
      <c r="L64" s="35"/>
      <c r="M64" s="21"/>
      <c r="N64" s="80"/>
    </row>
    <row r="65" spans="1:14" x14ac:dyDescent="0.3">
      <c r="A65" s="126"/>
      <c r="B65" s="129"/>
      <c r="C65" s="34" t="s">
        <v>42</v>
      </c>
      <c r="D65" s="35"/>
      <c r="E65" s="21"/>
      <c r="F65" s="21"/>
      <c r="G65" s="36"/>
      <c r="H65" s="25"/>
      <c r="I65" s="21"/>
      <c r="J65" s="21"/>
      <c r="K65" s="36"/>
      <c r="L65" s="35"/>
      <c r="M65" s="21"/>
      <c r="N65" s="80"/>
    </row>
    <row r="66" spans="1:14" x14ac:dyDescent="0.3">
      <c r="A66" s="126"/>
      <c r="B66" s="129"/>
      <c r="C66" s="34" t="s">
        <v>74</v>
      </c>
      <c r="D66" s="35"/>
      <c r="E66" s="21"/>
      <c r="F66" s="21"/>
      <c r="G66" s="36"/>
      <c r="H66" s="25"/>
      <c r="I66" s="21"/>
      <c r="J66" s="21"/>
      <c r="K66" s="36"/>
      <c r="L66" s="35"/>
      <c r="M66" s="21"/>
      <c r="N66" s="80"/>
    </row>
    <row r="67" spans="1:14" x14ac:dyDescent="0.3">
      <c r="A67" s="126"/>
      <c r="B67" s="129"/>
      <c r="C67" s="14" t="s">
        <v>22</v>
      </c>
      <c r="D67" s="2"/>
      <c r="E67" s="1"/>
      <c r="F67" s="1"/>
      <c r="G67" s="16" t="str">
        <f t="shared" si="2"/>
        <v/>
      </c>
      <c r="H67" s="19">
        <v>4</v>
      </c>
      <c r="I67" s="1">
        <v>4</v>
      </c>
      <c r="J67" s="1">
        <v>697.62374190000003</v>
      </c>
      <c r="K67" s="16">
        <f t="shared" si="3"/>
        <v>174.40593547500001</v>
      </c>
      <c r="L67" s="2">
        <f t="shared" si="4"/>
        <v>4</v>
      </c>
      <c r="M67" s="1">
        <f t="shared" si="0"/>
        <v>4</v>
      </c>
      <c r="N67" s="74">
        <f t="shared" si="1"/>
        <v>697.62374190000003</v>
      </c>
    </row>
    <row r="68" spans="1:14" ht="15" thickBot="1" x14ac:dyDescent="0.35">
      <c r="A68" s="126"/>
      <c r="B68" s="134"/>
      <c r="C68" s="61" t="s">
        <v>20</v>
      </c>
      <c r="D68" s="67">
        <v>1</v>
      </c>
      <c r="E68" s="63">
        <v>1</v>
      </c>
      <c r="F68" s="63">
        <v>14.95890969</v>
      </c>
      <c r="G68" s="64">
        <f t="shared" si="2"/>
        <v>14.95890969</v>
      </c>
      <c r="H68" s="65">
        <v>2</v>
      </c>
      <c r="I68" s="63">
        <v>24</v>
      </c>
      <c r="J68" s="63">
        <v>9859.1760261599993</v>
      </c>
      <c r="K68" s="64">
        <f t="shared" si="3"/>
        <v>410.79900108999999</v>
      </c>
      <c r="L68" s="67">
        <f t="shared" si="4"/>
        <v>3</v>
      </c>
      <c r="M68" s="63">
        <f t="shared" si="0"/>
        <v>25</v>
      </c>
      <c r="N68" s="86">
        <f t="shared" si="1"/>
        <v>9874.1349358499992</v>
      </c>
    </row>
    <row r="69" spans="1:14" ht="15" thickTop="1" x14ac:dyDescent="0.3">
      <c r="A69" s="126"/>
      <c r="B69" s="135" t="s">
        <v>4</v>
      </c>
      <c r="C69" s="34" t="s">
        <v>30</v>
      </c>
      <c r="D69" s="35">
        <v>4</v>
      </c>
      <c r="E69" s="21">
        <v>6</v>
      </c>
      <c r="F69" s="21">
        <v>1393.7445983040002</v>
      </c>
      <c r="G69" s="36">
        <f t="shared" si="2"/>
        <v>232.29076638400002</v>
      </c>
      <c r="H69" s="25">
        <v>3</v>
      </c>
      <c r="I69" s="21">
        <v>13</v>
      </c>
      <c r="J69" s="21">
        <v>3261.5324456799999</v>
      </c>
      <c r="K69" s="36">
        <f t="shared" si="3"/>
        <v>250.88711120615383</v>
      </c>
      <c r="L69" s="35">
        <f t="shared" si="4"/>
        <v>7</v>
      </c>
      <c r="M69" s="21">
        <f t="shared" si="0"/>
        <v>19</v>
      </c>
      <c r="N69" s="80">
        <f t="shared" si="1"/>
        <v>4655.2770439840006</v>
      </c>
    </row>
    <row r="70" spans="1:14" x14ac:dyDescent="0.3">
      <c r="A70" s="126"/>
      <c r="B70" s="129"/>
      <c r="C70" s="14" t="s">
        <v>25</v>
      </c>
      <c r="D70" s="2">
        <v>5</v>
      </c>
      <c r="E70" s="1">
        <v>60</v>
      </c>
      <c r="F70" s="1">
        <v>5798.4297314400001</v>
      </c>
      <c r="G70" s="16">
        <f t="shared" si="2"/>
        <v>96.640495524000002</v>
      </c>
      <c r="H70" s="19">
        <v>31</v>
      </c>
      <c r="I70" s="1">
        <v>246</v>
      </c>
      <c r="J70" s="1">
        <v>72176.376248555011</v>
      </c>
      <c r="K70" s="16">
        <f t="shared" si="3"/>
        <v>293.3999034494106</v>
      </c>
      <c r="L70" s="2">
        <f t="shared" si="4"/>
        <v>36</v>
      </c>
      <c r="M70" s="1">
        <f t="shared" si="0"/>
        <v>306</v>
      </c>
      <c r="N70" s="74">
        <f t="shared" si="1"/>
        <v>77974.805979995013</v>
      </c>
    </row>
    <row r="71" spans="1:14" x14ac:dyDescent="0.3">
      <c r="A71" s="126"/>
      <c r="B71" s="129"/>
      <c r="C71" s="14" t="s">
        <v>32</v>
      </c>
      <c r="D71" s="2">
        <v>35</v>
      </c>
      <c r="E71" s="1">
        <v>69</v>
      </c>
      <c r="F71" s="1">
        <v>2178.2500848989998</v>
      </c>
      <c r="G71" s="16">
        <f t="shared" si="2"/>
        <v>31.568841810130433</v>
      </c>
      <c r="H71" s="19">
        <v>13</v>
      </c>
      <c r="I71" s="1">
        <v>40</v>
      </c>
      <c r="J71" s="1">
        <v>48423.56493492001</v>
      </c>
      <c r="K71" s="16">
        <f t="shared" si="3"/>
        <v>1210.5891233730003</v>
      </c>
      <c r="L71" s="2">
        <f t="shared" si="4"/>
        <v>48</v>
      </c>
      <c r="M71" s="1">
        <f t="shared" si="0"/>
        <v>109</v>
      </c>
      <c r="N71" s="74">
        <f t="shared" si="1"/>
        <v>50601.815019819012</v>
      </c>
    </row>
    <row r="72" spans="1:14" x14ac:dyDescent="0.3">
      <c r="A72" s="126"/>
      <c r="B72" s="129"/>
      <c r="C72" s="14" t="s">
        <v>38</v>
      </c>
      <c r="D72" s="2"/>
      <c r="E72" s="1"/>
      <c r="F72" s="1"/>
      <c r="G72" s="16" t="str">
        <f t="shared" si="2"/>
        <v/>
      </c>
      <c r="H72" s="19">
        <v>2</v>
      </c>
      <c r="I72" s="1">
        <v>4</v>
      </c>
      <c r="J72" s="1">
        <v>5285.1173600000002</v>
      </c>
      <c r="K72" s="16">
        <f t="shared" si="3"/>
        <v>1321.27934</v>
      </c>
      <c r="L72" s="2">
        <f t="shared" si="4"/>
        <v>2</v>
      </c>
      <c r="M72" s="1">
        <f t="shared" si="0"/>
        <v>4</v>
      </c>
      <c r="N72" s="74">
        <f t="shared" si="1"/>
        <v>5285.1173600000002</v>
      </c>
    </row>
    <row r="73" spans="1:14" x14ac:dyDescent="0.3">
      <c r="A73" s="126"/>
      <c r="B73" s="129"/>
      <c r="C73" s="14" t="s">
        <v>34</v>
      </c>
      <c r="D73" s="2">
        <v>31</v>
      </c>
      <c r="E73" s="1">
        <v>88</v>
      </c>
      <c r="F73" s="1">
        <v>11610.658143261</v>
      </c>
      <c r="G73" s="16">
        <f t="shared" si="2"/>
        <v>131.93929708251136</v>
      </c>
      <c r="H73" s="19">
        <v>22</v>
      </c>
      <c r="I73" s="1">
        <v>41</v>
      </c>
      <c r="J73" s="1">
        <v>27516.26971976001</v>
      </c>
      <c r="K73" s="16">
        <f t="shared" si="3"/>
        <v>671.12852975024418</v>
      </c>
      <c r="L73" s="2">
        <f t="shared" si="4"/>
        <v>53</v>
      </c>
      <c r="M73" s="1">
        <f t="shared" si="0"/>
        <v>129</v>
      </c>
      <c r="N73" s="74">
        <f t="shared" si="1"/>
        <v>39126.92786302101</v>
      </c>
    </row>
    <row r="74" spans="1:14" x14ac:dyDescent="0.3">
      <c r="A74" s="126"/>
      <c r="B74" s="129"/>
      <c r="C74" s="14" t="s">
        <v>23</v>
      </c>
      <c r="D74" s="2">
        <v>67</v>
      </c>
      <c r="E74" s="1">
        <v>141</v>
      </c>
      <c r="F74" s="1">
        <v>6654.4833686477004</v>
      </c>
      <c r="G74" s="16">
        <f t="shared" si="2"/>
        <v>47.194917508139717</v>
      </c>
      <c r="H74" s="19">
        <v>52</v>
      </c>
      <c r="I74" s="1">
        <v>200</v>
      </c>
      <c r="J74" s="1">
        <v>69915.069486806038</v>
      </c>
      <c r="K74" s="16">
        <f t="shared" si="3"/>
        <v>349.57534743403016</v>
      </c>
      <c r="L74" s="2">
        <f t="shared" si="4"/>
        <v>119</v>
      </c>
      <c r="M74" s="1">
        <f t="shared" si="0"/>
        <v>341</v>
      </c>
      <c r="N74" s="74">
        <f t="shared" si="1"/>
        <v>76569.552855453745</v>
      </c>
    </row>
    <row r="75" spans="1:14" x14ac:dyDescent="0.3">
      <c r="A75" s="126"/>
      <c r="B75" s="129"/>
      <c r="C75" s="14" t="s">
        <v>26</v>
      </c>
      <c r="D75" s="2">
        <v>7</v>
      </c>
      <c r="E75" s="1">
        <v>39</v>
      </c>
      <c r="F75" s="1">
        <v>6662.4192665220007</v>
      </c>
      <c r="G75" s="16">
        <f t="shared" si="2"/>
        <v>170.83126324415386</v>
      </c>
      <c r="H75" s="19">
        <v>9</v>
      </c>
      <c r="I75" s="1">
        <v>16</v>
      </c>
      <c r="J75" s="1">
        <v>2620.5493122779999</v>
      </c>
      <c r="K75" s="16">
        <f t="shared" si="3"/>
        <v>163.78433201737499</v>
      </c>
      <c r="L75" s="2">
        <f t="shared" si="4"/>
        <v>16</v>
      </c>
      <c r="M75" s="1">
        <f t="shared" si="0"/>
        <v>55</v>
      </c>
      <c r="N75" s="74">
        <f t="shared" si="1"/>
        <v>9282.9685788000006</v>
      </c>
    </row>
    <row r="76" spans="1:14" x14ac:dyDescent="0.3">
      <c r="A76" s="126"/>
      <c r="B76" s="129"/>
      <c r="C76" s="14" t="s">
        <v>33</v>
      </c>
      <c r="D76" s="2"/>
      <c r="E76" s="1"/>
      <c r="F76" s="1"/>
      <c r="G76" s="16" t="str">
        <f t="shared" si="2"/>
        <v/>
      </c>
      <c r="H76" s="19">
        <v>2</v>
      </c>
      <c r="I76" s="1">
        <v>2</v>
      </c>
      <c r="J76" s="1">
        <v>616.11956974000009</v>
      </c>
      <c r="K76" s="16">
        <f t="shared" si="3"/>
        <v>308.05978487000004</v>
      </c>
      <c r="L76" s="2">
        <f t="shared" si="4"/>
        <v>2</v>
      </c>
      <c r="M76" s="1">
        <f t="shared" si="0"/>
        <v>2</v>
      </c>
      <c r="N76" s="74">
        <f t="shared" si="1"/>
        <v>616.11956974000009</v>
      </c>
    </row>
    <row r="77" spans="1:14" x14ac:dyDescent="0.3">
      <c r="A77" s="126"/>
      <c r="B77" s="129"/>
      <c r="C77" s="14" t="s">
        <v>27</v>
      </c>
      <c r="D77" s="2"/>
      <c r="E77" s="1"/>
      <c r="F77" s="1"/>
      <c r="G77" s="16" t="str">
        <f t="shared" si="2"/>
        <v/>
      </c>
      <c r="H77" s="19">
        <v>2</v>
      </c>
      <c r="I77" s="1">
        <v>2</v>
      </c>
      <c r="J77" s="1">
        <v>646.29298373999995</v>
      </c>
      <c r="K77" s="16">
        <f t="shared" si="3"/>
        <v>323.14649186999998</v>
      </c>
      <c r="L77" s="2">
        <f t="shared" si="4"/>
        <v>2</v>
      </c>
      <c r="M77" s="1">
        <f t="shared" si="0"/>
        <v>2</v>
      </c>
      <c r="N77" s="74">
        <f t="shared" si="1"/>
        <v>646.29298373999995</v>
      </c>
    </row>
    <row r="78" spans="1:14" x14ac:dyDescent="0.3">
      <c r="A78" s="126"/>
      <c r="B78" s="129"/>
      <c r="C78" s="14" t="s">
        <v>31</v>
      </c>
      <c r="D78" s="2"/>
      <c r="E78" s="1"/>
      <c r="F78" s="1"/>
      <c r="G78" s="16" t="str">
        <f t="shared" si="2"/>
        <v/>
      </c>
      <c r="H78" s="19"/>
      <c r="I78" s="1"/>
      <c r="J78" s="1"/>
      <c r="K78" s="16" t="str">
        <f t="shared" si="3"/>
        <v/>
      </c>
      <c r="L78" s="2" t="str">
        <f t="shared" si="4"/>
        <v/>
      </c>
      <c r="M78" s="1" t="str">
        <f t="shared" si="0"/>
        <v/>
      </c>
      <c r="N78" s="74" t="str">
        <f t="shared" si="1"/>
        <v/>
      </c>
    </row>
    <row r="79" spans="1:14" x14ac:dyDescent="0.3">
      <c r="A79" s="126"/>
      <c r="B79" s="129"/>
      <c r="C79" s="14" t="s">
        <v>24</v>
      </c>
      <c r="D79" s="2"/>
      <c r="E79" s="1"/>
      <c r="F79" s="1"/>
      <c r="G79" s="16" t="str">
        <f t="shared" si="2"/>
        <v/>
      </c>
      <c r="H79" s="19"/>
      <c r="I79" s="1"/>
      <c r="J79" s="1"/>
      <c r="K79" s="16" t="str">
        <f t="shared" si="3"/>
        <v/>
      </c>
      <c r="L79" s="2" t="str">
        <f t="shared" si="4"/>
        <v/>
      </c>
      <c r="M79" s="1" t="str">
        <f t="shared" si="0"/>
        <v/>
      </c>
      <c r="N79" s="74" t="str">
        <f t="shared" si="1"/>
        <v/>
      </c>
    </row>
    <row r="80" spans="1:14" x14ac:dyDescent="0.3">
      <c r="A80" s="126"/>
      <c r="B80" s="129"/>
      <c r="C80" s="14" t="s">
        <v>28</v>
      </c>
      <c r="D80" s="2"/>
      <c r="E80" s="1"/>
      <c r="F80" s="1"/>
      <c r="G80" s="16" t="str">
        <f t="shared" si="2"/>
        <v/>
      </c>
      <c r="H80" s="19"/>
      <c r="I80" s="1"/>
      <c r="J80" s="1"/>
      <c r="K80" s="16" t="str">
        <f t="shared" si="3"/>
        <v/>
      </c>
      <c r="L80" s="2" t="str">
        <f t="shared" si="4"/>
        <v/>
      </c>
      <c r="M80" s="1" t="str">
        <f t="shared" si="0"/>
        <v/>
      </c>
      <c r="N80" s="74" t="str">
        <f t="shared" si="1"/>
        <v/>
      </c>
    </row>
    <row r="81" spans="1:14" ht="15" thickBot="1" x14ac:dyDescent="0.35">
      <c r="A81" s="127"/>
      <c r="B81" s="136"/>
      <c r="C81" s="15" t="s">
        <v>29</v>
      </c>
      <c r="D81" s="4">
        <v>5</v>
      </c>
      <c r="E81" s="5">
        <v>8</v>
      </c>
      <c r="F81" s="5">
        <v>1468.4315844739999</v>
      </c>
      <c r="G81" s="17">
        <f t="shared" si="2"/>
        <v>183.55394805924999</v>
      </c>
      <c r="H81" s="23"/>
      <c r="I81" s="5"/>
      <c r="J81" s="5"/>
      <c r="K81" s="17" t="str">
        <f t="shared" si="3"/>
        <v/>
      </c>
      <c r="L81" s="4">
        <f t="shared" si="4"/>
        <v>5</v>
      </c>
      <c r="M81" s="5">
        <f t="shared" si="0"/>
        <v>8</v>
      </c>
      <c r="N81" s="75">
        <f t="shared" si="1"/>
        <v>1468.4315844739999</v>
      </c>
    </row>
    <row r="82" spans="1:14" x14ac:dyDescent="0.3">
      <c r="A82" s="125">
        <v>2015</v>
      </c>
      <c r="B82" s="128" t="s">
        <v>6</v>
      </c>
      <c r="C82" s="49" t="s">
        <v>70</v>
      </c>
      <c r="D82" s="92"/>
      <c r="E82" s="93"/>
      <c r="F82" s="93"/>
      <c r="G82" s="98"/>
      <c r="H82" s="101"/>
      <c r="I82" s="93"/>
      <c r="J82" s="93"/>
      <c r="K82" s="98"/>
      <c r="L82" s="92"/>
      <c r="M82" s="93"/>
      <c r="N82" s="96"/>
    </row>
    <row r="83" spans="1:14" x14ac:dyDescent="0.3">
      <c r="A83" s="126"/>
      <c r="B83" s="129"/>
      <c r="C83" s="14" t="s">
        <v>69</v>
      </c>
      <c r="D83" s="2"/>
      <c r="E83" s="1"/>
      <c r="F83" s="1"/>
      <c r="G83" s="16"/>
      <c r="H83" s="19"/>
      <c r="I83" s="1"/>
      <c r="J83" s="1"/>
      <c r="K83" s="16"/>
      <c r="L83" s="2"/>
      <c r="M83" s="1"/>
      <c r="N83" s="74"/>
    </row>
    <row r="84" spans="1:14" x14ac:dyDescent="0.3">
      <c r="A84" s="126"/>
      <c r="B84" s="129"/>
      <c r="C84" s="14" t="s">
        <v>14</v>
      </c>
      <c r="D84" s="2"/>
      <c r="E84" s="1"/>
      <c r="F84" s="1"/>
      <c r="G84" s="16" t="str">
        <f t="shared" si="2"/>
        <v/>
      </c>
      <c r="H84" s="19">
        <v>1</v>
      </c>
      <c r="I84" s="1">
        <v>1</v>
      </c>
      <c r="J84" s="1">
        <v>495.47771397000002</v>
      </c>
      <c r="K84" s="16">
        <f t="shared" si="3"/>
        <v>495.47771397000002</v>
      </c>
      <c r="L84" s="2">
        <f t="shared" si="4"/>
        <v>1</v>
      </c>
      <c r="M84" s="1">
        <f t="shared" si="0"/>
        <v>1</v>
      </c>
      <c r="N84" s="74">
        <f t="shared" si="1"/>
        <v>495.47771397000002</v>
      </c>
    </row>
    <row r="85" spans="1:14" x14ac:dyDescent="0.3">
      <c r="A85" s="126"/>
      <c r="B85" s="129"/>
      <c r="C85" s="14" t="s">
        <v>35</v>
      </c>
      <c r="D85" s="2"/>
      <c r="E85" s="1"/>
      <c r="F85" s="1"/>
      <c r="G85" s="16"/>
      <c r="H85" s="19"/>
      <c r="I85" s="1"/>
      <c r="J85" s="1"/>
      <c r="K85" s="16"/>
      <c r="L85" s="2"/>
      <c r="M85" s="1"/>
      <c r="N85" s="74"/>
    </row>
    <row r="86" spans="1:14" x14ac:dyDescent="0.3">
      <c r="A86" s="126"/>
      <c r="B86" s="129"/>
      <c r="C86" s="14" t="s">
        <v>17</v>
      </c>
      <c r="D86" s="2"/>
      <c r="E86" s="1"/>
      <c r="F86" s="1"/>
      <c r="G86" s="16"/>
      <c r="H86" s="19"/>
      <c r="I86" s="1"/>
      <c r="J86" s="1"/>
      <c r="K86" s="16"/>
      <c r="L86" s="2"/>
      <c r="M86" s="1"/>
      <c r="N86" s="74"/>
    </row>
    <row r="87" spans="1:14" x14ac:dyDescent="0.3">
      <c r="A87" s="126"/>
      <c r="B87" s="129"/>
      <c r="C87" s="14" t="s">
        <v>68</v>
      </c>
      <c r="D87" s="2"/>
      <c r="E87" s="1"/>
      <c r="F87" s="1"/>
      <c r="G87" s="16"/>
      <c r="H87" s="19"/>
      <c r="I87" s="1"/>
      <c r="J87" s="1"/>
      <c r="K87" s="16"/>
      <c r="L87" s="2"/>
      <c r="M87" s="1"/>
      <c r="N87" s="74"/>
    </row>
    <row r="88" spans="1:14" x14ac:dyDescent="0.3">
      <c r="A88" s="126"/>
      <c r="B88" s="129"/>
      <c r="C88" s="14" t="s">
        <v>67</v>
      </c>
      <c r="D88" s="2"/>
      <c r="E88" s="1"/>
      <c r="F88" s="1"/>
      <c r="G88" s="16"/>
      <c r="H88" s="19"/>
      <c r="I88" s="1"/>
      <c r="J88" s="1"/>
      <c r="K88" s="16"/>
      <c r="L88" s="2"/>
      <c r="M88" s="1"/>
      <c r="N88" s="74"/>
    </row>
    <row r="89" spans="1:14" x14ac:dyDescent="0.3">
      <c r="A89" s="126"/>
      <c r="B89" s="129"/>
      <c r="C89" s="14" t="s">
        <v>13</v>
      </c>
      <c r="D89" s="2">
        <v>2</v>
      </c>
      <c r="E89" s="1">
        <v>3</v>
      </c>
      <c r="F89" s="1">
        <v>371.39411054999999</v>
      </c>
      <c r="G89" s="16">
        <f t="shared" si="2"/>
        <v>123.79803685</v>
      </c>
      <c r="H89" s="19">
        <v>2</v>
      </c>
      <c r="I89" s="1">
        <v>3</v>
      </c>
      <c r="J89" s="1">
        <v>1088.45960137</v>
      </c>
      <c r="K89" s="16">
        <f t="shared" si="3"/>
        <v>362.81986712333332</v>
      </c>
      <c r="L89" s="2">
        <f t="shared" si="4"/>
        <v>4</v>
      </c>
      <c r="M89" s="1">
        <f t="shared" si="0"/>
        <v>6</v>
      </c>
      <c r="N89" s="74">
        <f t="shared" si="1"/>
        <v>1459.85371192</v>
      </c>
    </row>
    <row r="90" spans="1:14" x14ac:dyDescent="0.3">
      <c r="A90" s="126"/>
      <c r="B90" s="129"/>
      <c r="C90" s="14" t="s">
        <v>39</v>
      </c>
      <c r="D90" s="2"/>
      <c r="E90" s="1"/>
      <c r="F90" s="1"/>
      <c r="G90" s="16"/>
      <c r="H90" s="19"/>
      <c r="I90" s="1"/>
      <c r="J90" s="1"/>
      <c r="K90" s="16"/>
      <c r="L90" s="2" t="str">
        <f t="shared" si="4"/>
        <v/>
      </c>
      <c r="M90" s="1" t="str">
        <f t="shared" si="0"/>
        <v/>
      </c>
      <c r="N90" s="74" t="str">
        <f t="shared" si="1"/>
        <v/>
      </c>
    </row>
    <row r="91" spans="1:14" x14ac:dyDescent="0.3">
      <c r="A91" s="126"/>
      <c r="B91" s="129"/>
      <c r="C91" s="14" t="s">
        <v>16</v>
      </c>
      <c r="D91" s="2"/>
      <c r="E91" s="1"/>
      <c r="F91" s="1"/>
      <c r="G91" s="16" t="str">
        <f t="shared" si="2"/>
        <v/>
      </c>
      <c r="H91" s="19"/>
      <c r="I91" s="1"/>
      <c r="J91" s="1"/>
      <c r="K91" s="16" t="str">
        <f t="shared" si="3"/>
        <v/>
      </c>
      <c r="L91" s="2" t="str">
        <f t="shared" si="4"/>
        <v/>
      </c>
      <c r="M91" s="1" t="str">
        <f t="shared" si="0"/>
        <v/>
      </c>
      <c r="N91" s="74" t="str">
        <f t="shared" si="1"/>
        <v/>
      </c>
    </row>
    <row r="92" spans="1:14" x14ac:dyDescent="0.3">
      <c r="A92" s="126"/>
      <c r="B92" s="129"/>
      <c r="C92" s="14" t="s">
        <v>15</v>
      </c>
      <c r="D92" s="2">
        <v>2</v>
      </c>
      <c r="E92" s="1">
        <v>2</v>
      </c>
      <c r="F92" s="1">
        <v>110.98732482</v>
      </c>
      <c r="G92" s="16">
        <f t="shared" si="2"/>
        <v>55.493662409999999</v>
      </c>
      <c r="H92" s="19"/>
      <c r="I92" s="1"/>
      <c r="J92" s="1"/>
      <c r="K92" s="16" t="str">
        <f t="shared" si="3"/>
        <v/>
      </c>
      <c r="L92" s="2">
        <f t="shared" si="4"/>
        <v>2</v>
      </c>
      <c r="M92" s="1">
        <f t="shared" si="0"/>
        <v>2</v>
      </c>
      <c r="N92" s="74">
        <f t="shared" si="1"/>
        <v>110.98732482</v>
      </c>
    </row>
    <row r="93" spans="1:14" ht="15" thickBot="1" x14ac:dyDescent="0.35">
      <c r="A93" s="126"/>
      <c r="B93" s="130"/>
      <c r="C93" s="47" t="s">
        <v>12</v>
      </c>
      <c r="D93" s="39"/>
      <c r="E93" s="40"/>
      <c r="F93" s="40"/>
      <c r="G93" s="48" t="str">
        <f t="shared" si="2"/>
        <v/>
      </c>
      <c r="H93" s="46"/>
      <c r="I93" s="40"/>
      <c r="J93" s="40"/>
      <c r="K93" s="48" t="str">
        <f t="shared" si="3"/>
        <v/>
      </c>
      <c r="L93" s="39" t="str">
        <f t="shared" si="4"/>
        <v/>
      </c>
      <c r="M93" s="40" t="str">
        <f t="shared" si="0"/>
        <v/>
      </c>
      <c r="N93" s="84" t="str">
        <f t="shared" si="1"/>
        <v/>
      </c>
    </row>
    <row r="94" spans="1:14" ht="15" thickTop="1" x14ac:dyDescent="0.3">
      <c r="A94" s="126"/>
      <c r="B94" s="131" t="s">
        <v>7</v>
      </c>
      <c r="C94" s="34" t="s">
        <v>19</v>
      </c>
      <c r="D94" s="35"/>
      <c r="E94" s="21"/>
      <c r="F94" s="21"/>
      <c r="G94" s="36" t="str">
        <f t="shared" si="2"/>
        <v/>
      </c>
      <c r="H94" s="25"/>
      <c r="I94" s="21"/>
      <c r="J94" s="21"/>
      <c r="K94" s="36" t="str">
        <f t="shared" si="3"/>
        <v/>
      </c>
      <c r="L94" s="35" t="str">
        <f t="shared" si="4"/>
        <v/>
      </c>
      <c r="M94" s="21" t="str">
        <f t="shared" si="0"/>
        <v/>
      </c>
      <c r="N94" s="80" t="str">
        <f t="shared" si="1"/>
        <v/>
      </c>
    </row>
    <row r="95" spans="1:14" x14ac:dyDescent="0.3">
      <c r="A95" s="126"/>
      <c r="B95" s="129"/>
      <c r="C95" s="34" t="s">
        <v>18</v>
      </c>
      <c r="D95" s="35"/>
      <c r="E95" s="21"/>
      <c r="F95" s="21"/>
      <c r="G95" s="36"/>
      <c r="H95" s="25"/>
      <c r="I95" s="21"/>
      <c r="J95" s="21"/>
      <c r="K95" s="36"/>
      <c r="L95" s="35"/>
      <c r="M95" s="21"/>
      <c r="N95" s="80"/>
    </row>
    <row r="96" spans="1:14" x14ac:dyDescent="0.3">
      <c r="A96" s="126"/>
      <c r="B96" s="129"/>
      <c r="C96" s="34" t="s">
        <v>71</v>
      </c>
      <c r="D96" s="35"/>
      <c r="E96" s="21"/>
      <c r="F96" s="21"/>
      <c r="G96" s="36"/>
      <c r="H96" s="25"/>
      <c r="I96" s="21"/>
      <c r="J96" s="21"/>
      <c r="K96" s="36"/>
      <c r="L96" s="35"/>
      <c r="M96" s="21"/>
      <c r="N96" s="80"/>
    </row>
    <row r="97" spans="1:14" x14ac:dyDescent="0.3">
      <c r="A97" s="126"/>
      <c r="B97" s="129"/>
      <c r="C97" s="14" t="s">
        <v>36</v>
      </c>
      <c r="D97" s="2"/>
      <c r="E97" s="1"/>
      <c r="F97" s="1"/>
      <c r="G97" s="16" t="str">
        <f t="shared" si="2"/>
        <v/>
      </c>
      <c r="H97" s="19"/>
      <c r="I97" s="1"/>
      <c r="J97" s="1"/>
      <c r="K97" s="16" t="str">
        <f t="shared" si="3"/>
        <v/>
      </c>
      <c r="L97" s="2" t="str">
        <f t="shared" si="4"/>
        <v/>
      </c>
      <c r="M97" s="1" t="str">
        <f t="shared" si="0"/>
        <v/>
      </c>
      <c r="N97" s="74" t="str">
        <f t="shared" si="1"/>
        <v/>
      </c>
    </row>
    <row r="98" spans="1:14" x14ac:dyDescent="0.3">
      <c r="A98" s="126"/>
      <c r="B98" s="129"/>
      <c r="C98" s="14" t="s">
        <v>37</v>
      </c>
      <c r="D98" s="2"/>
      <c r="E98" s="1"/>
      <c r="F98" s="1"/>
      <c r="G98" s="16" t="str">
        <f t="shared" si="2"/>
        <v/>
      </c>
      <c r="H98" s="19">
        <v>1</v>
      </c>
      <c r="I98" s="1">
        <v>1</v>
      </c>
      <c r="J98" s="1">
        <v>1538.2833343</v>
      </c>
      <c r="K98" s="16">
        <f t="shared" si="3"/>
        <v>1538.2833343</v>
      </c>
      <c r="L98" s="2">
        <f t="shared" si="4"/>
        <v>1</v>
      </c>
      <c r="M98" s="1">
        <f t="shared" si="0"/>
        <v>1</v>
      </c>
      <c r="N98" s="74">
        <f t="shared" si="1"/>
        <v>1538.2833343</v>
      </c>
    </row>
    <row r="99" spans="1:14" x14ac:dyDescent="0.3">
      <c r="A99" s="126"/>
      <c r="B99" s="129"/>
      <c r="C99" s="37" t="s">
        <v>17</v>
      </c>
      <c r="D99" s="88">
        <v>3</v>
      </c>
      <c r="E99" s="41">
        <v>3</v>
      </c>
      <c r="F99" s="41">
        <v>158.12621572699999</v>
      </c>
      <c r="G99" s="97">
        <v>52.708738575666665</v>
      </c>
      <c r="H99" s="24"/>
      <c r="I99" s="41"/>
      <c r="J99" s="41"/>
      <c r="K99" s="97" t="s">
        <v>76</v>
      </c>
      <c r="L99" s="88">
        <v>3</v>
      </c>
      <c r="M99" s="41">
        <v>3</v>
      </c>
      <c r="N99" s="91">
        <v>158.12621572699999</v>
      </c>
    </row>
    <row r="100" spans="1:14" ht="15" thickBot="1" x14ac:dyDescent="0.35">
      <c r="A100" s="126"/>
      <c r="B100" s="132"/>
      <c r="C100" s="53" t="s">
        <v>72</v>
      </c>
      <c r="D100" s="59"/>
      <c r="E100" s="55"/>
      <c r="F100" s="55"/>
      <c r="G100" s="60"/>
      <c r="H100" s="57"/>
      <c r="I100" s="55"/>
      <c r="J100" s="55"/>
      <c r="K100" s="60"/>
      <c r="L100" s="59"/>
      <c r="M100" s="55"/>
      <c r="N100" s="85"/>
    </row>
    <row r="101" spans="1:14" ht="15" thickTop="1" x14ac:dyDescent="0.3">
      <c r="A101" s="126"/>
      <c r="B101" s="133" t="s">
        <v>5</v>
      </c>
      <c r="C101" s="34" t="s">
        <v>21</v>
      </c>
      <c r="D101" s="35">
        <v>12</v>
      </c>
      <c r="E101" s="21">
        <v>14</v>
      </c>
      <c r="F101" s="21">
        <v>903.13058088000002</v>
      </c>
      <c r="G101" s="36">
        <f t="shared" si="2"/>
        <v>64.509327205714285</v>
      </c>
      <c r="H101" s="25"/>
      <c r="I101" s="21"/>
      <c r="J101" s="21"/>
      <c r="K101" s="36" t="str">
        <f t="shared" si="3"/>
        <v/>
      </c>
      <c r="L101" s="35">
        <f t="shared" si="4"/>
        <v>12</v>
      </c>
      <c r="M101" s="21">
        <f t="shared" si="0"/>
        <v>14</v>
      </c>
      <c r="N101" s="80">
        <f t="shared" si="1"/>
        <v>903.13058088000002</v>
      </c>
    </row>
    <row r="102" spans="1:14" x14ac:dyDescent="0.3">
      <c r="A102" s="126"/>
      <c r="B102" s="129"/>
      <c r="C102" s="34" t="s">
        <v>73</v>
      </c>
      <c r="D102" s="35"/>
      <c r="E102" s="21"/>
      <c r="F102" s="21"/>
      <c r="G102" s="36"/>
      <c r="H102" s="25"/>
      <c r="I102" s="21"/>
      <c r="J102" s="21"/>
      <c r="K102" s="36"/>
      <c r="L102" s="35"/>
      <c r="M102" s="21"/>
      <c r="N102" s="80"/>
    </row>
    <row r="103" spans="1:14" x14ac:dyDescent="0.3">
      <c r="A103" s="126"/>
      <c r="B103" s="129"/>
      <c r="C103" s="34" t="s">
        <v>42</v>
      </c>
      <c r="D103" s="35"/>
      <c r="E103" s="21"/>
      <c r="F103" s="21"/>
      <c r="G103" s="36"/>
      <c r="H103" s="25"/>
      <c r="I103" s="21"/>
      <c r="J103" s="21"/>
      <c r="K103" s="36"/>
      <c r="L103" s="35"/>
      <c r="M103" s="21"/>
      <c r="N103" s="80"/>
    </row>
    <row r="104" spans="1:14" x14ac:dyDescent="0.3">
      <c r="A104" s="126"/>
      <c r="B104" s="129"/>
      <c r="C104" s="34" t="s">
        <v>74</v>
      </c>
      <c r="D104" s="35"/>
      <c r="E104" s="21"/>
      <c r="F104" s="21"/>
      <c r="G104" s="36"/>
      <c r="H104" s="25"/>
      <c r="I104" s="21"/>
      <c r="J104" s="21"/>
      <c r="K104" s="36"/>
      <c r="L104" s="35"/>
      <c r="M104" s="21"/>
      <c r="N104" s="80"/>
    </row>
    <row r="105" spans="1:14" x14ac:dyDescent="0.3">
      <c r="A105" s="126"/>
      <c r="B105" s="129"/>
      <c r="C105" s="14" t="s">
        <v>22</v>
      </c>
      <c r="D105" s="2">
        <v>2</v>
      </c>
      <c r="E105" s="1">
        <v>2</v>
      </c>
      <c r="F105" s="1">
        <v>55.393207296</v>
      </c>
      <c r="G105" s="16">
        <f t="shared" si="2"/>
        <v>27.696603648</v>
      </c>
      <c r="H105" s="19"/>
      <c r="I105" s="1"/>
      <c r="J105" s="1"/>
      <c r="K105" s="16" t="str">
        <f t="shared" si="3"/>
        <v/>
      </c>
      <c r="L105" s="2">
        <f t="shared" si="4"/>
        <v>2</v>
      </c>
      <c r="M105" s="1">
        <f t="shared" si="0"/>
        <v>2</v>
      </c>
      <c r="N105" s="74">
        <f t="shared" si="1"/>
        <v>55.393207296</v>
      </c>
    </row>
    <row r="106" spans="1:14" ht="15" thickBot="1" x14ac:dyDescent="0.35">
      <c r="A106" s="126"/>
      <c r="B106" s="134"/>
      <c r="C106" s="61" t="s">
        <v>20</v>
      </c>
      <c r="D106" s="67"/>
      <c r="E106" s="63"/>
      <c r="F106" s="63"/>
      <c r="G106" s="64" t="str">
        <f t="shared" si="2"/>
        <v/>
      </c>
      <c r="H106" s="65">
        <v>1</v>
      </c>
      <c r="I106" s="63">
        <v>1</v>
      </c>
      <c r="J106" s="63">
        <v>400.27197473000001</v>
      </c>
      <c r="K106" s="64">
        <f t="shared" si="3"/>
        <v>400.27197473000001</v>
      </c>
      <c r="L106" s="67">
        <f t="shared" si="4"/>
        <v>1</v>
      </c>
      <c r="M106" s="63">
        <f t="shared" si="0"/>
        <v>1</v>
      </c>
      <c r="N106" s="86">
        <f t="shared" si="1"/>
        <v>400.27197473000001</v>
      </c>
    </row>
    <row r="107" spans="1:14" ht="15" thickTop="1" x14ac:dyDescent="0.3">
      <c r="A107" s="126"/>
      <c r="B107" s="135" t="s">
        <v>4</v>
      </c>
      <c r="C107" s="34" t="s">
        <v>30</v>
      </c>
      <c r="D107" s="35"/>
      <c r="E107" s="21"/>
      <c r="F107" s="21"/>
      <c r="G107" s="36" t="str">
        <f t="shared" si="2"/>
        <v/>
      </c>
      <c r="H107" s="25">
        <v>13</v>
      </c>
      <c r="I107" s="21">
        <v>70</v>
      </c>
      <c r="J107" s="21">
        <v>49873.187727600009</v>
      </c>
      <c r="K107" s="36">
        <f t="shared" si="3"/>
        <v>712.47411039428584</v>
      </c>
      <c r="L107" s="35">
        <f t="shared" si="4"/>
        <v>13</v>
      </c>
      <c r="M107" s="21">
        <f t="shared" si="0"/>
        <v>70</v>
      </c>
      <c r="N107" s="80">
        <f t="shared" si="1"/>
        <v>49873.187727600009</v>
      </c>
    </row>
    <row r="108" spans="1:14" x14ac:dyDescent="0.3">
      <c r="A108" s="126"/>
      <c r="B108" s="129"/>
      <c r="C108" s="14" t="s">
        <v>25</v>
      </c>
      <c r="D108" s="2">
        <v>6</v>
      </c>
      <c r="E108" s="1">
        <v>50</v>
      </c>
      <c r="F108" s="1">
        <v>31966.401173999999</v>
      </c>
      <c r="G108" s="16">
        <f t="shared" si="2"/>
        <v>639.32802347999996</v>
      </c>
      <c r="H108" s="19">
        <v>24</v>
      </c>
      <c r="I108" s="1">
        <v>187</v>
      </c>
      <c r="J108" s="1">
        <v>212839.90018093199</v>
      </c>
      <c r="K108" s="16">
        <f t="shared" si="3"/>
        <v>1138.1812843900107</v>
      </c>
      <c r="L108" s="2">
        <f t="shared" si="4"/>
        <v>30</v>
      </c>
      <c r="M108" s="1">
        <f t="shared" si="0"/>
        <v>237</v>
      </c>
      <c r="N108" s="74">
        <f t="shared" si="1"/>
        <v>244806.30135493199</v>
      </c>
    </row>
    <row r="109" spans="1:14" x14ac:dyDescent="0.3">
      <c r="A109" s="126"/>
      <c r="B109" s="129"/>
      <c r="C109" s="14" t="s">
        <v>32</v>
      </c>
      <c r="D109" s="2">
        <v>25</v>
      </c>
      <c r="E109" s="1">
        <v>124</v>
      </c>
      <c r="F109" s="1">
        <v>27119.574738855998</v>
      </c>
      <c r="G109" s="16">
        <f t="shared" si="2"/>
        <v>218.70624789399997</v>
      </c>
      <c r="H109" s="19">
        <v>5</v>
      </c>
      <c r="I109" s="1">
        <v>14</v>
      </c>
      <c r="J109" s="1">
        <v>18888.138165490003</v>
      </c>
      <c r="K109" s="16">
        <f t="shared" si="3"/>
        <v>1349.1527261064289</v>
      </c>
      <c r="L109" s="2">
        <f t="shared" si="4"/>
        <v>30</v>
      </c>
      <c r="M109" s="1">
        <f t="shared" si="0"/>
        <v>138</v>
      </c>
      <c r="N109" s="74">
        <f t="shared" si="1"/>
        <v>46007.712904346001</v>
      </c>
    </row>
    <row r="110" spans="1:14" x14ac:dyDescent="0.3">
      <c r="A110" s="126"/>
      <c r="B110" s="129"/>
      <c r="C110" s="14" t="s">
        <v>38</v>
      </c>
      <c r="D110" s="2"/>
      <c r="E110" s="1"/>
      <c r="F110" s="1"/>
      <c r="G110" s="16"/>
      <c r="H110" s="19"/>
      <c r="I110" s="1"/>
      <c r="J110" s="1"/>
      <c r="K110" s="16"/>
      <c r="L110" s="2"/>
      <c r="M110" s="1"/>
      <c r="N110" s="74"/>
    </row>
    <row r="111" spans="1:14" x14ac:dyDescent="0.3">
      <c r="A111" s="126"/>
      <c r="B111" s="129"/>
      <c r="C111" s="14" t="s">
        <v>34</v>
      </c>
      <c r="D111" s="2">
        <v>34</v>
      </c>
      <c r="E111" s="1">
        <v>134</v>
      </c>
      <c r="F111" s="1">
        <v>15194.662284821003</v>
      </c>
      <c r="G111" s="16">
        <f t="shared" si="2"/>
        <v>113.39300212552988</v>
      </c>
      <c r="H111" s="19">
        <v>18</v>
      </c>
      <c r="I111" s="1">
        <v>53</v>
      </c>
      <c r="J111" s="1">
        <v>39617.727463450006</v>
      </c>
      <c r="K111" s="16">
        <f t="shared" si="3"/>
        <v>747.50429176320768</v>
      </c>
      <c r="L111" s="2">
        <f t="shared" si="4"/>
        <v>52</v>
      </c>
      <c r="M111" s="1">
        <f t="shared" ref="M111:M119" si="5">IF(AND(E111="",I111=""),"",E111+I111)</f>
        <v>187</v>
      </c>
      <c r="N111" s="74">
        <f t="shared" ref="N111:N119" si="6">IF(AND(F111="",J111=""),"",F111+J111)</f>
        <v>54812.389748271009</v>
      </c>
    </row>
    <row r="112" spans="1:14" x14ac:dyDescent="0.3">
      <c r="A112" s="126"/>
      <c r="B112" s="129"/>
      <c r="C112" s="14" t="s">
        <v>23</v>
      </c>
      <c r="D112" s="2">
        <v>27</v>
      </c>
      <c r="E112" s="1">
        <v>83</v>
      </c>
      <c r="F112" s="1">
        <v>18586.232202657004</v>
      </c>
      <c r="G112" s="16">
        <f t="shared" si="2"/>
        <v>223.93050846574704</v>
      </c>
      <c r="H112" s="19">
        <v>44</v>
      </c>
      <c r="I112" s="1">
        <v>222</v>
      </c>
      <c r="J112" s="1">
        <v>80481.160048419973</v>
      </c>
      <c r="K112" s="16">
        <f t="shared" si="3"/>
        <v>362.52774796585572</v>
      </c>
      <c r="L112" s="2">
        <f t="shared" ref="L112:L119" si="7">IF(AND(D112="",H112=""),"",D112+H112)</f>
        <v>71</v>
      </c>
      <c r="M112" s="1">
        <f t="shared" si="5"/>
        <v>305</v>
      </c>
      <c r="N112" s="74">
        <f t="shared" si="6"/>
        <v>99067.392251076977</v>
      </c>
    </row>
    <row r="113" spans="1:14" x14ac:dyDescent="0.3">
      <c r="A113" s="126"/>
      <c r="B113" s="129"/>
      <c r="C113" s="14" t="s">
        <v>26</v>
      </c>
      <c r="D113" s="2">
        <v>9</v>
      </c>
      <c r="E113" s="1">
        <v>14</v>
      </c>
      <c r="F113" s="1">
        <v>2617.1944612299999</v>
      </c>
      <c r="G113" s="16">
        <f t="shared" ref="G113:G119" si="8">IF(E113="","",F113/E113)</f>
        <v>186.94246151642855</v>
      </c>
      <c r="H113" s="19">
        <v>11</v>
      </c>
      <c r="I113" s="1">
        <v>34</v>
      </c>
      <c r="J113" s="1">
        <v>4937.5336227399994</v>
      </c>
      <c r="K113" s="16">
        <f t="shared" ref="K113:K119" si="9">IF(I113="","",J113/I113)</f>
        <v>145.22157713941175</v>
      </c>
      <c r="L113" s="2">
        <f t="shared" si="7"/>
        <v>20</v>
      </c>
      <c r="M113" s="1">
        <f t="shared" si="5"/>
        <v>48</v>
      </c>
      <c r="N113" s="74">
        <f t="shared" si="6"/>
        <v>7554.7280839699997</v>
      </c>
    </row>
    <row r="114" spans="1:14" x14ac:dyDescent="0.3">
      <c r="A114" s="126"/>
      <c r="B114" s="129"/>
      <c r="C114" s="14" t="s">
        <v>33</v>
      </c>
      <c r="D114" s="2">
        <v>1</v>
      </c>
      <c r="E114" s="1">
        <v>1</v>
      </c>
      <c r="F114" s="1">
        <v>27.513786505999999</v>
      </c>
      <c r="G114" s="16">
        <f t="shared" si="8"/>
        <v>27.513786505999999</v>
      </c>
      <c r="H114" s="19"/>
      <c r="I114" s="1"/>
      <c r="J114" s="1"/>
      <c r="K114" s="16" t="str">
        <f t="shared" si="9"/>
        <v/>
      </c>
      <c r="L114" s="2">
        <f t="shared" si="7"/>
        <v>1</v>
      </c>
      <c r="M114" s="1">
        <f t="shared" si="5"/>
        <v>1</v>
      </c>
      <c r="N114" s="74">
        <f t="shared" si="6"/>
        <v>27.513786505999999</v>
      </c>
    </row>
    <row r="115" spans="1:14" x14ac:dyDescent="0.3">
      <c r="A115" s="126"/>
      <c r="B115" s="129"/>
      <c r="C115" s="14" t="s">
        <v>27</v>
      </c>
      <c r="D115" s="2"/>
      <c r="E115" s="1"/>
      <c r="F115" s="1"/>
      <c r="G115" s="16" t="str">
        <f t="shared" si="8"/>
        <v/>
      </c>
      <c r="H115" s="19">
        <v>2</v>
      </c>
      <c r="I115" s="1">
        <v>2</v>
      </c>
      <c r="J115" s="1">
        <v>368.38180274000001</v>
      </c>
      <c r="K115" s="16">
        <f t="shared" si="9"/>
        <v>184.19090137000001</v>
      </c>
      <c r="L115" s="2">
        <f t="shared" si="7"/>
        <v>2</v>
      </c>
      <c r="M115" s="1">
        <f t="shared" si="5"/>
        <v>2</v>
      </c>
      <c r="N115" s="74">
        <f t="shared" si="6"/>
        <v>368.38180274000001</v>
      </c>
    </row>
    <row r="116" spans="1:14" x14ac:dyDescent="0.3">
      <c r="A116" s="126"/>
      <c r="B116" s="129"/>
      <c r="C116" s="14" t="s">
        <v>31</v>
      </c>
      <c r="D116" s="2"/>
      <c r="E116" s="1"/>
      <c r="F116" s="1"/>
      <c r="G116" s="16" t="str">
        <f t="shared" si="8"/>
        <v/>
      </c>
      <c r="H116" s="19"/>
      <c r="I116" s="1"/>
      <c r="J116" s="1"/>
      <c r="K116" s="16" t="str">
        <f t="shared" si="9"/>
        <v/>
      </c>
      <c r="L116" s="2" t="str">
        <f t="shared" si="7"/>
        <v/>
      </c>
      <c r="M116" s="1" t="str">
        <f t="shared" si="5"/>
        <v/>
      </c>
      <c r="N116" s="74" t="str">
        <f t="shared" si="6"/>
        <v/>
      </c>
    </row>
    <row r="117" spans="1:14" x14ac:dyDescent="0.3">
      <c r="A117" s="126"/>
      <c r="B117" s="129"/>
      <c r="C117" s="14" t="s">
        <v>24</v>
      </c>
      <c r="D117" s="2"/>
      <c r="E117" s="1"/>
      <c r="F117" s="1"/>
      <c r="G117" s="16" t="str">
        <f t="shared" si="8"/>
        <v/>
      </c>
      <c r="H117" s="19"/>
      <c r="I117" s="1"/>
      <c r="J117" s="1"/>
      <c r="K117" s="16" t="str">
        <f t="shared" si="9"/>
        <v/>
      </c>
      <c r="L117" s="2" t="str">
        <f t="shared" si="7"/>
        <v/>
      </c>
      <c r="M117" s="1" t="str">
        <f t="shared" si="5"/>
        <v/>
      </c>
      <c r="N117" s="74" t="str">
        <f t="shared" si="6"/>
        <v/>
      </c>
    </row>
    <row r="118" spans="1:14" x14ac:dyDescent="0.3">
      <c r="A118" s="126"/>
      <c r="B118" s="129"/>
      <c r="C118" s="14" t="s">
        <v>28</v>
      </c>
      <c r="D118" s="2"/>
      <c r="E118" s="1"/>
      <c r="F118" s="1"/>
      <c r="G118" s="16" t="str">
        <f t="shared" si="8"/>
        <v/>
      </c>
      <c r="H118" s="19"/>
      <c r="I118" s="1"/>
      <c r="J118" s="1"/>
      <c r="K118" s="16" t="str">
        <f t="shared" si="9"/>
        <v/>
      </c>
      <c r="L118" s="2" t="str">
        <f t="shared" si="7"/>
        <v/>
      </c>
      <c r="M118" s="1" t="str">
        <f t="shared" si="5"/>
        <v/>
      </c>
      <c r="N118" s="74" t="str">
        <f t="shared" si="6"/>
        <v/>
      </c>
    </row>
    <row r="119" spans="1:14" ht="15" thickBot="1" x14ac:dyDescent="0.35">
      <c r="A119" s="127"/>
      <c r="B119" s="136"/>
      <c r="C119" s="15" t="s">
        <v>29</v>
      </c>
      <c r="D119" s="4">
        <v>1</v>
      </c>
      <c r="E119" s="5">
        <v>1</v>
      </c>
      <c r="F119" s="5">
        <v>33.204163688000001</v>
      </c>
      <c r="G119" s="17">
        <f t="shared" si="8"/>
        <v>33.204163688000001</v>
      </c>
      <c r="H119" s="23"/>
      <c r="I119" s="5"/>
      <c r="J119" s="5"/>
      <c r="K119" s="17" t="str">
        <f t="shared" si="9"/>
        <v/>
      </c>
      <c r="L119" s="4">
        <f t="shared" si="7"/>
        <v>1</v>
      </c>
      <c r="M119" s="5">
        <f t="shared" si="5"/>
        <v>1</v>
      </c>
      <c r="N119" s="75">
        <f t="shared" si="6"/>
        <v>33.204163688000001</v>
      </c>
    </row>
  </sheetData>
  <mergeCells count="23">
    <mergeCell ref="L4:N4"/>
    <mergeCell ref="D3:N3"/>
    <mergeCell ref="A1:N2"/>
    <mergeCell ref="D4:G4"/>
    <mergeCell ref="H4:K4"/>
    <mergeCell ref="A3:A5"/>
    <mergeCell ref="B3:B5"/>
    <mergeCell ref="C3:C5"/>
    <mergeCell ref="A6:A43"/>
    <mergeCell ref="B6:B17"/>
    <mergeCell ref="B18:B24"/>
    <mergeCell ref="B25:B30"/>
    <mergeCell ref="B31:B43"/>
    <mergeCell ref="A44:A81"/>
    <mergeCell ref="B44:B55"/>
    <mergeCell ref="B56:B62"/>
    <mergeCell ref="B63:B68"/>
    <mergeCell ref="B69:B81"/>
    <mergeCell ref="B94:B100"/>
    <mergeCell ref="B101:B106"/>
    <mergeCell ref="B107:B119"/>
    <mergeCell ref="A82:A119"/>
    <mergeCell ref="B82:B93"/>
  </mergeCells>
  <conditionalFormatting sqref="D6:K119">
    <cfRule type="containsBlanks" dxfId="1" priority="11">
      <formula>LEN(TRIM(D6))=0</formula>
    </cfRule>
  </conditionalFormatting>
  <conditionalFormatting sqref="G6:G119 K6:K119">
    <cfRule type="colorScale" priority="9">
      <colorScale>
        <cfvo type="percentile" val="5"/>
        <cfvo type="percentile" val="95"/>
        <color rgb="FF00B0F0"/>
        <color rgb="FFFFFF00"/>
      </colorScale>
    </cfRule>
  </conditionalFormatting>
  <conditionalFormatting sqref="L6:N119">
    <cfRule type="containsBlanks" dxfId="0" priority="1">
      <formula>LEN(TRIM(L6))=0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workbookViewId="0">
      <selection sqref="A1:N1"/>
    </sheetView>
  </sheetViews>
  <sheetFormatPr defaultRowHeight="14.4" x14ac:dyDescent="0.3"/>
  <cols>
    <col min="5" max="5" width="9.77734375" bestFit="1" customWidth="1"/>
    <col min="6" max="7" width="9.6640625" customWidth="1"/>
    <col min="8" max="8" width="9.21875" customWidth="1"/>
    <col min="9" max="10" width="9.5546875" customWidth="1"/>
    <col min="11" max="11" width="9.44140625" customWidth="1"/>
    <col min="12" max="12" width="9.6640625" customWidth="1"/>
    <col min="13" max="13" width="10.109375" customWidth="1"/>
    <col min="14" max="14" width="10.5546875" customWidth="1"/>
    <col min="15" max="15" width="11.44140625" customWidth="1"/>
    <col min="16" max="16" width="10.6640625" customWidth="1"/>
    <col min="17" max="17" width="11.21875" customWidth="1"/>
  </cols>
  <sheetData>
    <row r="1" spans="1:20" ht="15" thickBot="1" x14ac:dyDescent="0.35">
      <c r="A1" s="140" t="s">
        <v>63</v>
      </c>
      <c r="B1" s="141"/>
      <c r="C1" s="141"/>
      <c r="D1" s="141"/>
      <c r="E1" s="141"/>
      <c r="F1" s="141"/>
      <c r="G1" s="141"/>
      <c r="H1" s="141"/>
      <c r="I1" s="141"/>
      <c r="J1" s="141"/>
      <c r="K1" s="141"/>
      <c r="L1" s="141"/>
      <c r="M1" s="141"/>
      <c r="N1" s="163"/>
      <c r="O1" s="118"/>
      <c r="P1" s="118"/>
      <c r="Q1" s="118"/>
      <c r="R1" s="118"/>
      <c r="S1" s="118"/>
      <c r="T1" s="118"/>
    </row>
    <row r="2" spans="1:20" ht="15" thickBot="1" x14ac:dyDescent="0.35">
      <c r="A2" s="183" t="s">
        <v>3</v>
      </c>
      <c r="B2" s="183" t="s">
        <v>8</v>
      </c>
      <c r="C2" s="178" t="s">
        <v>77</v>
      </c>
      <c r="D2" s="179"/>
      <c r="E2" s="180"/>
      <c r="F2" s="178" t="s">
        <v>78</v>
      </c>
      <c r="G2" s="179"/>
      <c r="H2" s="180"/>
      <c r="I2" s="178" t="s">
        <v>79</v>
      </c>
      <c r="J2" s="179"/>
      <c r="K2" s="180"/>
      <c r="L2" s="178" t="s">
        <v>80</v>
      </c>
      <c r="M2" s="179"/>
      <c r="N2" s="180"/>
    </row>
    <row r="3" spans="1:20" ht="15" thickBot="1" x14ac:dyDescent="0.35">
      <c r="A3" s="182"/>
      <c r="B3" s="182"/>
      <c r="C3" s="76" t="s">
        <v>1</v>
      </c>
      <c r="D3" s="77" t="s">
        <v>2</v>
      </c>
      <c r="E3" s="78" t="s">
        <v>59</v>
      </c>
      <c r="F3" s="76" t="s">
        <v>1</v>
      </c>
      <c r="G3" s="77" t="s">
        <v>2</v>
      </c>
      <c r="H3" s="78" t="s">
        <v>59</v>
      </c>
      <c r="I3" s="76" t="s">
        <v>1</v>
      </c>
      <c r="J3" s="77" t="s">
        <v>2</v>
      </c>
      <c r="K3" s="78" t="s">
        <v>59</v>
      </c>
      <c r="L3" s="76" t="s">
        <v>1</v>
      </c>
      <c r="M3" s="77" t="s">
        <v>2</v>
      </c>
      <c r="N3" s="78" t="s">
        <v>59</v>
      </c>
    </row>
    <row r="4" spans="1:20" x14ac:dyDescent="0.3">
      <c r="A4" s="172" t="s">
        <v>6</v>
      </c>
      <c r="B4" s="102">
        <v>2013</v>
      </c>
      <c r="C4" s="9">
        <v>9</v>
      </c>
      <c r="D4" s="10">
        <v>1</v>
      </c>
      <c r="E4" s="79">
        <v>10</v>
      </c>
      <c r="F4" s="9">
        <v>132</v>
      </c>
      <c r="G4" s="10">
        <v>763</v>
      </c>
      <c r="H4" s="79">
        <v>895</v>
      </c>
      <c r="I4" s="9">
        <v>346</v>
      </c>
      <c r="J4" s="10">
        <v>1110</v>
      </c>
      <c r="K4" s="79">
        <v>1456</v>
      </c>
      <c r="L4" s="9">
        <v>595</v>
      </c>
      <c r="M4" s="10">
        <v>4396</v>
      </c>
      <c r="N4" s="79">
        <v>4991</v>
      </c>
    </row>
    <row r="5" spans="1:20" x14ac:dyDescent="0.3">
      <c r="A5" s="173"/>
      <c r="B5" s="103">
        <v>2014</v>
      </c>
      <c r="C5" s="2">
        <v>10</v>
      </c>
      <c r="D5" s="1">
        <v>4</v>
      </c>
      <c r="E5" s="74">
        <v>14</v>
      </c>
      <c r="F5" s="2">
        <v>318</v>
      </c>
      <c r="G5" s="1">
        <v>508</v>
      </c>
      <c r="H5" s="74">
        <v>826</v>
      </c>
      <c r="I5" s="2">
        <v>775</v>
      </c>
      <c r="J5" s="1">
        <v>771</v>
      </c>
      <c r="K5" s="74">
        <v>1546</v>
      </c>
      <c r="L5" s="2">
        <v>1415</v>
      </c>
      <c r="M5" s="1">
        <v>3188</v>
      </c>
      <c r="N5" s="74">
        <v>4603</v>
      </c>
    </row>
    <row r="6" spans="1:20" ht="15" thickBot="1" x14ac:dyDescent="0.35">
      <c r="A6" s="174"/>
      <c r="B6" s="104">
        <v>2015</v>
      </c>
      <c r="C6" s="4">
        <v>4</v>
      </c>
      <c r="D6" s="5">
        <v>3</v>
      </c>
      <c r="E6" s="75">
        <v>7</v>
      </c>
      <c r="F6" s="4">
        <v>238</v>
      </c>
      <c r="G6" s="5">
        <v>581</v>
      </c>
      <c r="H6" s="75">
        <v>819</v>
      </c>
      <c r="I6" s="4">
        <v>974</v>
      </c>
      <c r="J6" s="5">
        <v>982</v>
      </c>
      <c r="K6" s="75">
        <v>1956</v>
      </c>
      <c r="L6" s="4">
        <v>1696</v>
      </c>
      <c r="M6" s="5">
        <v>3328</v>
      </c>
      <c r="N6" s="75">
        <v>5024</v>
      </c>
    </row>
    <row r="7" spans="1:20" x14ac:dyDescent="0.3">
      <c r="A7" s="172" t="s">
        <v>7</v>
      </c>
      <c r="B7" s="102">
        <v>2013</v>
      </c>
      <c r="C7" s="9"/>
      <c r="D7" s="10">
        <v>1</v>
      </c>
      <c r="E7" s="79">
        <v>1</v>
      </c>
      <c r="F7" s="9">
        <v>8</v>
      </c>
      <c r="G7" s="10">
        <v>143</v>
      </c>
      <c r="H7" s="79">
        <v>151</v>
      </c>
      <c r="I7" s="9">
        <v>17</v>
      </c>
      <c r="J7" s="10">
        <v>161</v>
      </c>
      <c r="K7" s="79">
        <v>178</v>
      </c>
      <c r="L7" s="9">
        <v>87</v>
      </c>
      <c r="M7" s="10">
        <v>995</v>
      </c>
      <c r="N7" s="79">
        <v>1082</v>
      </c>
    </row>
    <row r="8" spans="1:20" x14ac:dyDescent="0.3">
      <c r="A8" s="173"/>
      <c r="B8" s="103">
        <v>2014</v>
      </c>
      <c r="C8" s="2"/>
      <c r="D8" s="1">
        <v>8</v>
      </c>
      <c r="E8" s="74">
        <v>8</v>
      </c>
      <c r="F8" s="2">
        <v>50</v>
      </c>
      <c r="G8" s="1">
        <v>288</v>
      </c>
      <c r="H8" s="74">
        <v>338</v>
      </c>
      <c r="I8" s="2">
        <v>74</v>
      </c>
      <c r="J8" s="1">
        <v>324</v>
      </c>
      <c r="K8" s="74">
        <v>398</v>
      </c>
      <c r="L8" s="2">
        <v>255</v>
      </c>
      <c r="M8" s="1">
        <v>1337</v>
      </c>
      <c r="N8" s="74">
        <v>1592</v>
      </c>
    </row>
    <row r="9" spans="1:20" ht="15" thickBot="1" x14ac:dyDescent="0.35">
      <c r="A9" s="174"/>
      <c r="B9" s="104">
        <v>2015</v>
      </c>
      <c r="C9" s="4">
        <v>3</v>
      </c>
      <c r="D9" s="5">
        <v>1</v>
      </c>
      <c r="E9" s="75">
        <v>4</v>
      </c>
      <c r="F9" s="4">
        <v>90</v>
      </c>
      <c r="G9" s="5">
        <v>266</v>
      </c>
      <c r="H9" s="75">
        <v>356</v>
      </c>
      <c r="I9" s="4">
        <v>127</v>
      </c>
      <c r="J9" s="5">
        <v>305</v>
      </c>
      <c r="K9" s="75">
        <v>432</v>
      </c>
      <c r="L9" s="4">
        <v>398</v>
      </c>
      <c r="M9" s="5">
        <v>1391</v>
      </c>
      <c r="N9" s="75">
        <v>1789</v>
      </c>
    </row>
    <row r="10" spans="1:20" x14ac:dyDescent="0.3">
      <c r="A10" s="172" t="s">
        <v>5</v>
      </c>
      <c r="B10" s="102">
        <v>2013</v>
      </c>
      <c r="C10" s="9">
        <v>3</v>
      </c>
      <c r="D10" s="10">
        <v>5</v>
      </c>
      <c r="E10" s="79">
        <v>8</v>
      </c>
      <c r="F10" s="9">
        <v>38</v>
      </c>
      <c r="G10" s="10">
        <v>75</v>
      </c>
      <c r="H10" s="79">
        <v>113</v>
      </c>
      <c r="I10" s="9">
        <v>39</v>
      </c>
      <c r="J10" s="10">
        <v>78</v>
      </c>
      <c r="K10" s="79">
        <v>117</v>
      </c>
      <c r="L10" s="9">
        <v>129</v>
      </c>
      <c r="M10" s="10">
        <v>490</v>
      </c>
      <c r="N10" s="79">
        <v>619</v>
      </c>
    </row>
    <row r="11" spans="1:20" x14ac:dyDescent="0.3">
      <c r="A11" s="173"/>
      <c r="B11" s="103">
        <v>2014</v>
      </c>
      <c r="C11" s="2">
        <v>4</v>
      </c>
      <c r="D11" s="1">
        <v>10</v>
      </c>
      <c r="E11" s="74">
        <v>14</v>
      </c>
      <c r="F11" s="2">
        <v>55</v>
      </c>
      <c r="G11" s="1">
        <v>85</v>
      </c>
      <c r="H11" s="74">
        <v>140</v>
      </c>
      <c r="I11" s="2">
        <v>67</v>
      </c>
      <c r="J11" s="1">
        <v>87</v>
      </c>
      <c r="K11" s="74">
        <v>154</v>
      </c>
      <c r="L11" s="2">
        <v>300</v>
      </c>
      <c r="M11" s="1">
        <v>746</v>
      </c>
      <c r="N11" s="74">
        <v>1046</v>
      </c>
    </row>
    <row r="12" spans="1:20" ht="15" thickBot="1" x14ac:dyDescent="0.35">
      <c r="A12" s="174"/>
      <c r="B12" s="104">
        <v>2015</v>
      </c>
      <c r="C12" s="4">
        <v>14</v>
      </c>
      <c r="D12" s="5">
        <v>1</v>
      </c>
      <c r="E12" s="75">
        <v>15</v>
      </c>
      <c r="F12" s="4">
        <v>48</v>
      </c>
      <c r="G12" s="5">
        <v>62</v>
      </c>
      <c r="H12" s="75">
        <v>110</v>
      </c>
      <c r="I12" s="4">
        <v>50</v>
      </c>
      <c r="J12" s="5">
        <v>70</v>
      </c>
      <c r="K12" s="75">
        <v>120</v>
      </c>
      <c r="L12" s="4">
        <v>241</v>
      </c>
      <c r="M12" s="5">
        <v>694</v>
      </c>
      <c r="N12" s="75">
        <v>935</v>
      </c>
    </row>
    <row r="13" spans="1:20" x14ac:dyDescent="0.3">
      <c r="A13" s="172" t="s">
        <v>4</v>
      </c>
      <c r="B13" s="102">
        <v>2013</v>
      </c>
      <c r="C13" s="9">
        <v>59</v>
      </c>
      <c r="D13" s="10">
        <v>51</v>
      </c>
      <c r="E13" s="79">
        <v>110</v>
      </c>
      <c r="F13" s="9">
        <v>679</v>
      </c>
      <c r="G13" s="10">
        <v>1208</v>
      </c>
      <c r="H13" s="79">
        <v>1887</v>
      </c>
      <c r="I13" s="9">
        <v>896</v>
      </c>
      <c r="J13" s="10">
        <v>1507</v>
      </c>
      <c r="K13" s="79">
        <v>2403</v>
      </c>
      <c r="L13" s="9">
        <v>1193</v>
      </c>
      <c r="M13" s="10">
        <v>3568</v>
      </c>
      <c r="N13" s="79">
        <v>4761</v>
      </c>
    </row>
    <row r="14" spans="1:20" x14ac:dyDescent="0.3">
      <c r="A14" s="173"/>
      <c r="B14" s="103">
        <v>2014</v>
      </c>
      <c r="C14" s="2">
        <v>174</v>
      </c>
      <c r="D14" s="1">
        <v>161</v>
      </c>
      <c r="E14" s="74">
        <v>335</v>
      </c>
      <c r="F14" s="2">
        <v>1020</v>
      </c>
      <c r="G14" s="1">
        <v>2052</v>
      </c>
      <c r="H14" s="74">
        <v>3072</v>
      </c>
      <c r="I14" s="2">
        <v>1481</v>
      </c>
      <c r="J14" s="1">
        <v>2538</v>
      </c>
      <c r="K14" s="74">
        <v>4019</v>
      </c>
      <c r="L14" s="2">
        <v>2081</v>
      </c>
      <c r="M14" s="1">
        <v>5471</v>
      </c>
      <c r="N14" s="74">
        <v>7552</v>
      </c>
    </row>
    <row r="15" spans="1:20" ht="15" thickBot="1" x14ac:dyDescent="0.35">
      <c r="A15" s="174"/>
      <c r="B15" s="104">
        <v>2015</v>
      </c>
      <c r="C15" s="4">
        <v>104</v>
      </c>
      <c r="D15" s="5">
        <v>117</v>
      </c>
      <c r="E15" s="75">
        <v>221</v>
      </c>
      <c r="F15" s="4">
        <v>1036</v>
      </c>
      <c r="G15" s="5">
        <v>1873</v>
      </c>
      <c r="H15" s="75">
        <v>2909</v>
      </c>
      <c r="I15" s="4">
        <v>1402</v>
      </c>
      <c r="J15" s="5">
        <v>2464</v>
      </c>
      <c r="K15" s="75">
        <v>3866</v>
      </c>
      <c r="L15" s="4">
        <v>1941</v>
      </c>
      <c r="M15" s="5">
        <v>5436</v>
      </c>
      <c r="N15" s="75">
        <v>7377</v>
      </c>
    </row>
    <row r="16" spans="1:20" x14ac:dyDescent="0.3">
      <c r="A16" s="175" t="s">
        <v>62</v>
      </c>
      <c r="B16" s="102">
        <v>2013</v>
      </c>
      <c r="C16" s="9">
        <f>C4+C7+C10+C13</f>
        <v>71</v>
      </c>
      <c r="D16" s="10">
        <f t="shared" ref="D16:K16" si="0">D4+D7+D10+D13</f>
        <v>58</v>
      </c>
      <c r="E16" s="79">
        <f t="shared" si="0"/>
        <v>129</v>
      </c>
      <c r="F16" s="9">
        <f t="shared" si="0"/>
        <v>857</v>
      </c>
      <c r="G16" s="10">
        <f t="shared" si="0"/>
        <v>2189</v>
      </c>
      <c r="H16" s="79">
        <f t="shared" si="0"/>
        <v>3046</v>
      </c>
      <c r="I16" s="9">
        <f t="shared" si="0"/>
        <v>1298</v>
      </c>
      <c r="J16" s="10">
        <f t="shared" si="0"/>
        <v>2856</v>
      </c>
      <c r="K16" s="79">
        <f t="shared" si="0"/>
        <v>4154</v>
      </c>
      <c r="L16" s="9">
        <f t="shared" ref="L16:N16" si="1">L4+L7+L10+L13</f>
        <v>2004</v>
      </c>
      <c r="M16" s="10">
        <f t="shared" si="1"/>
        <v>9449</v>
      </c>
      <c r="N16" s="79">
        <f t="shared" si="1"/>
        <v>11453</v>
      </c>
    </row>
    <row r="17" spans="1:20" x14ac:dyDescent="0.3">
      <c r="A17" s="176"/>
      <c r="B17" s="103">
        <v>2014</v>
      </c>
      <c r="C17" s="2">
        <f t="shared" ref="C17:K17" si="2">C5+C8+C11+C14</f>
        <v>188</v>
      </c>
      <c r="D17" s="1">
        <f t="shared" si="2"/>
        <v>183</v>
      </c>
      <c r="E17" s="74">
        <f t="shared" si="2"/>
        <v>371</v>
      </c>
      <c r="F17" s="2">
        <f t="shared" si="2"/>
        <v>1443</v>
      </c>
      <c r="G17" s="1">
        <f t="shared" si="2"/>
        <v>2933</v>
      </c>
      <c r="H17" s="74">
        <f t="shared" si="2"/>
        <v>4376</v>
      </c>
      <c r="I17" s="2">
        <f t="shared" si="2"/>
        <v>2397</v>
      </c>
      <c r="J17" s="1">
        <f t="shared" si="2"/>
        <v>3720</v>
      </c>
      <c r="K17" s="74">
        <f t="shared" si="2"/>
        <v>6117</v>
      </c>
      <c r="L17" s="2">
        <f t="shared" ref="L17:N17" si="3">L5+L8+L11+L14</f>
        <v>4051</v>
      </c>
      <c r="M17" s="1">
        <f t="shared" si="3"/>
        <v>10742</v>
      </c>
      <c r="N17" s="74">
        <f t="shared" si="3"/>
        <v>14793</v>
      </c>
    </row>
    <row r="18" spans="1:20" ht="15" thickBot="1" x14ac:dyDescent="0.35">
      <c r="A18" s="177"/>
      <c r="B18" s="104">
        <v>2015</v>
      </c>
      <c r="C18" s="4">
        <f t="shared" ref="C18:K18" si="4">C6+C9+C12+C15</f>
        <v>125</v>
      </c>
      <c r="D18" s="5">
        <f t="shared" si="4"/>
        <v>122</v>
      </c>
      <c r="E18" s="75">
        <f t="shared" si="4"/>
        <v>247</v>
      </c>
      <c r="F18" s="4">
        <f t="shared" si="4"/>
        <v>1412</v>
      </c>
      <c r="G18" s="5">
        <f t="shared" si="4"/>
        <v>2782</v>
      </c>
      <c r="H18" s="75">
        <f t="shared" si="4"/>
        <v>4194</v>
      </c>
      <c r="I18" s="4">
        <f t="shared" si="4"/>
        <v>2553</v>
      </c>
      <c r="J18" s="5">
        <f t="shared" si="4"/>
        <v>3821</v>
      </c>
      <c r="K18" s="75">
        <f t="shared" si="4"/>
        <v>6374</v>
      </c>
      <c r="L18" s="4">
        <f t="shared" ref="L18:N18" si="5">L6+L9+L12+L15</f>
        <v>4276</v>
      </c>
      <c r="M18" s="5">
        <f t="shared" si="5"/>
        <v>10849</v>
      </c>
      <c r="N18" s="75">
        <f t="shared" si="5"/>
        <v>15125</v>
      </c>
    </row>
    <row r="19" spans="1:20" ht="15" thickBot="1" x14ac:dyDescent="0.35">
      <c r="A19" s="114"/>
      <c r="B19" s="115"/>
      <c r="C19" s="116"/>
      <c r="D19" s="116"/>
      <c r="E19" s="116"/>
      <c r="F19" s="116"/>
      <c r="G19" s="116"/>
      <c r="H19" s="116"/>
      <c r="I19" s="116"/>
      <c r="J19" s="116"/>
      <c r="K19" s="116"/>
      <c r="L19" s="116"/>
      <c r="M19" s="116"/>
      <c r="N19" s="116"/>
      <c r="O19" s="116"/>
      <c r="P19" s="116"/>
      <c r="Q19" s="116"/>
      <c r="R19" s="117"/>
      <c r="S19" s="117"/>
      <c r="T19" s="117"/>
    </row>
    <row r="20" spans="1:20" ht="15" thickBot="1" x14ac:dyDescent="0.35">
      <c r="A20" s="140" t="s">
        <v>83</v>
      </c>
      <c r="B20" s="141"/>
      <c r="C20" s="141"/>
      <c r="D20" s="141"/>
      <c r="E20" s="141"/>
      <c r="F20" s="141"/>
      <c r="G20" s="141"/>
      <c r="H20" s="141"/>
      <c r="I20" s="141"/>
      <c r="J20" s="141"/>
      <c r="K20" s="141"/>
      <c r="L20" s="141"/>
      <c r="M20" s="141"/>
      <c r="N20" s="163"/>
    </row>
    <row r="21" spans="1:20" ht="15" thickBot="1" x14ac:dyDescent="0.35">
      <c r="A21" s="181" t="s">
        <v>3</v>
      </c>
      <c r="B21" s="181" t="s">
        <v>8</v>
      </c>
      <c r="C21" s="140" t="s">
        <v>77</v>
      </c>
      <c r="D21" s="141"/>
      <c r="E21" s="163"/>
      <c r="F21" s="178" t="s">
        <v>78</v>
      </c>
      <c r="G21" s="179"/>
      <c r="H21" s="180"/>
      <c r="I21" s="178" t="s">
        <v>79</v>
      </c>
      <c r="J21" s="179"/>
      <c r="K21" s="180"/>
      <c r="L21" s="140" t="s">
        <v>80</v>
      </c>
      <c r="M21" s="141"/>
      <c r="N21" s="163"/>
    </row>
    <row r="22" spans="1:20" ht="15" thickBot="1" x14ac:dyDescent="0.35">
      <c r="A22" s="182"/>
      <c r="B22" s="182"/>
      <c r="C22" s="76" t="s">
        <v>1</v>
      </c>
      <c r="D22" s="77" t="s">
        <v>2</v>
      </c>
      <c r="E22" s="78" t="s">
        <v>59</v>
      </c>
      <c r="F22" s="76" t="s">
        <v>1</v>
      </c>
      <c r="G22" s="77" t="s">
        <v>2</v>
      </c>
      <c r="H22" s="78" t="s">
        <v>59</v>
      </c>
      <c r="I22" s="76" t="s">
        <v>1</v>
      </c>
      <c r="J22" s="77" t="s">
        <v>2</v>
      </c>
      <c r="K22" s="78" t="s">
        <v>59</v>
      </c>
      <c r="L22" s="76" t="s">
        <v>1</v>
      </c>
      <c r="M22" s="77" t="s">
        <v>2</v>
      </c>
      <c r="N22" s="78" t="s">
        <v>59</v>
      </c>
    </row>
    <row r="23" spans="1:20" x14ac:dyDescent="0.3">
      <c r="A23" s="172" t="s">
        <v>6</v>
      </c>
      <c r="B23" s="102">
        <v>2013</v>
      </c>
      <c r="C23" s="9">
        <v>232.54144997019995</v>
      </c>
      <c r="D23" s="10">
        <v>121.56147751</v>
      </c>
      <c r="E23" s="79">
        <v>354.10292748019992</v>
      </c>
      <c r="F23" s="9">
        <v>7333.5441794682029</v>
      </c>
      <c r="G23" s="10">
        <v>232891.43001838232</v>
      </c>
      <c r="H23" s="79">
        <v>240224.97419785053</v>
      </c>
      <c r="I23" s="9">
        <v>34400.334135934907</v>
      </c>
      <c r="J23" s="10">
        <v>351339.35568707593</v>
      </c>
      <c r="K23" s="79">
        <v>385739.68982301082</v>
      </c>
      <c r="L23" s="9">
        <v>69005.760608528362</v>
      </c>
      <c r="M23" s="10">
        <v>1505799.4004887596</v>
      </c>
      <c r="N23" s="79">
        <v>1574805.1610972879</v>
      </c>
    </row>
    <row r="24" spans="1:20" x14ac:dyDescent="0.3">
      <c r="A24" s="173"/>
      <c r="B24" s="103">
        <v>2014</v>
      </c>
      <c r="C24" s="2">
        <v>730.2548178031002</v>
      </c>
      <c r="D24" s="1">
        <v>2933.3610546199998</v>
      </c>
      <c r="E24" s="74">
        <v>3663.6158724231</v>
      </c>
      <c r="F24" s="2">
        <v>12157.412609673305</v>
      </c>
      <c r="G24" s="1">
        <v>179625.21341019624</v>
      </c>
      <c r="H24" s="74">
        <v>191782.62601986955</v>
      </c>
      <c r="I24" s="2">
        <v>33218.601021463961</v>
      </c>
      <c r="J24" s="1">
        <v>264133.64761642704</v>
      </c>
      <c r="K24" s="74">
        <v>297352.24863789103</v>
      </c>
      <c r="L24" s="2">
        <v>59843.827612539666</v>
      </c>
      <c r="M24" s="1">
        <v>1160633.4665576329</v>
      </c>
      <c r="N24" s="74">
        <v>1220477.2941701727</v>
      </c>
    </row>
    <row r="25" spans="1:20" ht="15" thickBot="1" x14ac:dyDescent="0.35">
      <c r="A25" s="174"/>
      <c r="B25" s="104">
        <v>2015</v>
      </c>
      <c r="C25" s="4">
        <v>358.58339852</v>
      </c>
      <c r="D25" s="5">
        <v>1329.66793585</v>
      </c>
      <c r="E25" s="75">
        <v>1688.25133437</v>
      </c>
      <c r="F25" s="4">
        <v>8583.1987520802013</v>
      </c>
      <c r="G25" s="5">
        <v>235065.26477985192</v>
      </c>
      <c r="H25" s="75">
        <v>243648.46353193212</v>
      </c>
      <c r="I25" s="4">
        <v>34181.500354432777</v>
      </c>
      <c r="J25" s="5">
        <v>396380.74166834378</v>
      </c>
      <c r="K25" s="75">
        <v>430562.24202277657</v>
      </c>
      <c r="L25" s="4">
        <v>63142.126311461223</v>
      </c>
      <c r="M25" s="5">
        <v>1465963.8336583893</v>
      </c>
      <c r="N25" s="75">
        <v>1529105.9599698505</v>
      </c>
    </row>
    <row r="26" spans="1:20" x14ac:dyDescent="0.3">
      <c r="A26" s="172" t="s">
        <v>7</v>
      </c>
      <c r="B26" s="102">
        <v>2013</v>
      </c>
      <c r="C26" s="9"/>
      <c r="D26" s="10">
        <v>1025.0344676</v>
      </c>
      <c r="E26" s="79">
        <v>1025.0344676</v>
      </c>
      <c r="F26" s="9">
        <v>2761.1517476799995</v>
      </c>
      <c r="G26" s="10">
        <v>59343.421791462984</v>
      </c>
      <c r="H26" s="79">
        <v>62104.573539142984</v>
      </c>
      <c r="I26" s="9">
        <v>4642.298851851001</v>
      </c>
      <c r="J26" s="10">
        <v>70943.062666899219</v>
      </c>
      <c r="K26" s="79">
        <v>75585.361518750215</v>
      </c>
      <c r="L26" s="9">
        <v>28842.935896553008</v>
      </c>
      <c r="M26" s="10">
        <v>561876.10014165705</v>
      </c>
      <c r="N26" s="79">
        <v>590719.03603821003</v>
      </c>
    </row>
    <row r="27" spans="1:20" x14ac:dyDescent="0.3">
      <c r="A27" s="173"/>
      <c r="B27" s="103">
        <v>2014</v>
      </c>
      <c r="C27" s="2"/>
      <c r="D27" s="1">
        <v>1401.7627142069998</v>
      </c>
      <c r="E27" s="74">
        <v>1401.7627142069998</v>
      </c>
      <c r="F27" s="2">
        <v>32862.918765281996</v>
      </c>
      <c r="G27" s="1">
        <v>123873.52769721393</v>
      </c>
      <c r="H27" s="74">
        <v>156736.44646249592</v>
      </c>
      <c r="I27" s="2">
        <v>40021.876991637</v>
      </c>
      <c r="J27" s="1">
        <v>138139.2456591939</v>
      </c>
      <c r="K27" s="74">
        <v>178161.12265083089</v>
      </c>
      <c r="L27" s="2">
        <v>73798.765578074395</v>
      </c>
      <c r="M27" s="1">
        <v>597373.74759011285</v>
      </c>
      <c r="N27" s="74">
        <v>671172.51316818723</v>
      </c>
    </row>
    <row r="28" spans="1:20" ht="15" thickBot="1" x14ac:dyDescent="0.35">
      <c r="A28" s="174"/>
      <c r="B28" s="104">
        <v>2015</v>
      </c>
      <c r="C28" s="4">
        <v>158.12621572699999</v>
      </c>
      <c r="D28" s="5">
        <v>1538.2833343</v>
      </c>
      <c r="E28" s="75">
        <v>1696.409550027</v>
      </c>
      <c r="F28" s="4">
        <v>29657.407253263009</v>
      </c>
      <c r="G28" s="5">
        <v>115874.22011206596</v>
      </c>
      <c r="H28" s="75">
        <v>145531.62736532895</v>
      </c>
      <c r="I28" s="4">
        <v>35589.035628690006</v>
      </c>
      <c r="J28" s="5">
        <v>122702.45098510092</v>
      </c>
      <c r="K28" s="75">
        <v>158291.48661379091</v>
      </c>
      <c r="L28" s="4">
        <v>74233.79290266415</v>
      </c>
      <c r="M28" s="5">
        <v>651318.10045798041</v>
      </c>
      <c r="N28" s="75">
        <v>725551.89336064458</v>
      </c>
    </row>
    <row r="29" spans="1:20" x14ac:dyDescent="0.3">
      <c r="A29" s="172" t="s">
        <v>5</v>
      </c>
      <c r="B29" s="102">
        <v>2013</v>
      </c>
      <c r="C29" s="9">
        <v>423.43359126999997</v>
      </c>
      <c r="D29" s="10">
        <v>1944.9383515499999</v>
      </c>
      <c r="E29" s="79">
        <v>2368.3719428199997</v>
      </c>
      <c r="F29" s="9">
        <v>3544.4855877116997</v>
      </c>
      <c r="G29" s="10">
        <v>44544.020545460997</v>
      </c>
      <c r="H29" s="79">
        <v>48088.506133172697</v>
      </c>
      <c r="I29" s="9">
        <v>3617.8851302486996</v>
      </c>
      <c r="J29" s="10">
        <v>46007.246390561006</v>
      </c>
      <c r="K29" s="79">
        <v>49625.131520809708</v>
      </c>
      <c r="L29" s="9">
        <v>17316.59471397271</v>
      </c>
      <c r="M29" s="10">
        <v>279412.17609507107</v>
      </c>
      <c r="N29" s="79">
        <v>296728.77080904378</v>
      </c>
    </row>
    <row r="30" spans="1:20" x14ac:dyDescent="0.3">
      <c r="A30" s="173"/>
      <c r="B30" s="103">
        <v>2014</v>
      </c>
      <c r="C30" s="2">
        <v>409.63010270500001</v>
      </c>
      <c r="D30" s="1">
        <v>2525.5089858359997</v>
      </c>
      <c r="E30" s="74">
        <v>2935.1390885409996</v>
      </c>
      <c r="F30" s="2">
        <v>5085.0685569146062</v>
      </c>
      <c r="G30" s="1">
        <v>27421.164931482996</v>
      </c>
      <c r="H30" s="74">
        <v>32506.2334883976</v>
      </c>
      <c r="I30" s="2">
        <v>5451.1360787714075</v>
      </c>
      <c r="J30" s="1">
        <v>27984.840018482992</v>
      </c>
      <c r="K30" s="74">
        <v>33435.976097254403</v>
      </c>
      <c r="L30" s="2">
        <v>23353.023682203591</v>
      </c>
      <c r="M30" s="1">
        <v>286096.05202401942</v>
      </c>
      <c r="N30" s="74">
        <v>309449.07570622303</v>
      </c>
    </row>
    <row r="31" spans="1:20" ht="15" thickBot="1" x14ac:dyDescent="0.35">
      <c r="A31" s="174"/>
      <c r="B31" s="104">
        <v>2015</v>
      </c>
      <c r="C31" s="4">
        <v>866.83527080800002</v>
      </c>
      <c r="D31" s="5">
        <v>400.27197473000001</v>
      </c>
      <c r="E31" s="75">
        <v>1267.1072455379999</v>
      </c>
      <c r="F31" s="4">
        <v>5284.8185156210002</v>
      </c>
      <c r="G31" s="5">
        <v>26008.595090182011</v>
      </c>
      <c r="H31" s="75">
        <v>31293.413605803013</v>
      </c>
      <c r="I31" s="4">
        <v>5420.8375011850003</v>
      </c>
      <c r="J31" s="5">
        <v>26720.872836854011</v>
      </c>
      <c r="K31" s="75">
        <v>32141.710338039011</v>
      </c>
      <c r="L31" s="4">
        <v>30560.441230858276</v>
      </c>
      <c r="M31" s="5">
        <v>212857.12126672125</v>
      </c>
      <c r="N31" s="75">
        <v>243417.56249757952</v>
      </c>
    </row>
    <row r="32" spans="1:20" x14ac:dyDescent="0.3">
      <c r="A32" s="172" t="s">
        <v>4</v>
      </c>
      <c r="B32" s="102">
        <v>2013</v>
      </c>
      <c r="C32" s="9">
        <v>2582.6805699360016</v>
      </c>
      <c r="D32" s="10">
        <v>33611.090301830001</v>
      </c>
      <c r="E32" s="79">
        <v>36193.770871766006</v>
      </c>
      <c r="F32" s="9">
        <v>96100.934435910298</v>
      </c>
      <c r="G32" s="10">
        <v>1105993.6199223388</v>
      </c>
      <c r="H32" s="79">
        <v>1202094.5543582491</v>
      </c>
      <c r="I32" s="9">
        <v>133197.37633665846</v>
      </c>
      <c r="J32" s="10">
        <v>1390937.0104590293</v>
      </c>
      <c r="K32" s="79">
        <v>1524134.3867956877</v>
      </c>
      <c r="L32" s="9">
        <v>203854.32224774521</v>
      </c>
      <c r="M32" s="10">
        <v>3504088.6478823167</v>
      </c>
      <c r="N32" s="79">
        <v>3707942.9701300617</v>
      </c>
    </row>
    <row r="33" spans="1:14" x14ac:dyDescent="0.3">
      <c r="A33" s="173"/>
      <c r="B33" s="103">
        <v>2014</v>
      </c>
      <c r="C33" s="2">
        <v>13271.911629619795</v>
      </c>
      <c r="D33" s="1">
        <v>92354.816595413504</v>
      </c>
      <c r="E33" s="74">
        <v>105626.72822503329</v>
      </c>
      <c r="F33" s="2">
        <v>123577.1880593847</v>
      </c>
      <c r="G33" s="1">
        <v>1419517.7172574874</v>
      </c>
      <c r="H33" s="74">
        <v>1543094.9053168721</v>
      </c>
      <c r="I33" s="2">
        <v>174788.5942473335</v>
      </c>
      <c r="J33" s="1">
        <v>1724470.9837694094</v>
      </c>
      <c r="K33" s="74">
        <v>1899259.5780167428</v>
      </c>
      <c r="L33" s="2">
        <v>255821.97130099108</v>
      </c>
      <c r="M33" s="1">
        <v>3899038.776941732</v>
      </c>
      <c r="N33" s="74">
        <v>4154860.7482427233</v>
      </c>
    </row>
    <row r="34" spans="1:14" ht="15" thickBot="1" x14ac:dyDescent="0.35">
      <c r="A34" s="174"/>
      <c r="B34" s="104">
        <v>2015</v>
      </c>
      <c r="C34" s="4">
        <v>17178.578817008009</v>
      </c>
      <c r="D34" s="5">
        <v>62090.306884166028</v>
      </c>
      <c r="E34" s="75">
        <v>79268.885701174033</v>
      </c>
      <c r="F34" s="4">
        <v>144956.22259277807</v>
      </c>
      <c r="G34" s="5">
        <v>1075383.2959494793</v>
      </c>
      <c r="H34" s="75">
        <v>1220339.5185422574</v>
      </c>
      <c r="I34" s="4">
        <v>214670.61700700008</v>
      </c>
      <c r="J34" s="5">
        <v>1310964.3339240924</v>
      </c>
      <c r="K34" s="75">
        <v>1525634.9509310925</v>
      </c>
      <c r="L34" s="4">
        <v>318616.915815329</v>
      </c>
      <c r="M34" s="5">
        <v>3111214.0955675542</v>
      </c>
      <c r="N34" s="75">
        <v>3429831.0113828834</v>
      </c>
    </row>
    <row r="35" spans="1:14" ht="14.4" customHeight="1" x14ac:dyDescent="0.3">
      <c r="A35" s="175" t="s">
        <v>62</v>
      </c>
      <c r="B35" s="102">
        <v>2013</v>
      </c>
      <c r="C35" s="9">
        <f t="shared" ref="C35:K35" si="6">C23+C26+C29+C32</f>
        <v>3238.6556111762015</v>
      </c>
      <c r="D35" s="10">
        <f t="shared" si="6"/>
        <v>36702.624598490002</v>
      </c>
      <c r="E35" s="79">
        <f t="shared" si="6"/>
        <v>39941.280209666205</v>
      </c>
      <c r="F35" s="9">
        <f t="shared" si="6"/>
        <v>109740.1159507702</v>
      </c>
      <c r="G35" s="10">
        <f t="shared" si="6"/>
        <v>1442772.492277645</v>
      </c>
      <c r="H35" s="79">
        <f t="shared" si="6"/>
        <v>1552512.6082284153</v>
      </c>
      <c r="I35" s="9">
        <f t="shared" si="6"/>
        <v>175857.89445469307</v>
      </c>
      <c r="J35" s="10">
        <f t="shared" si="6"/>
        <v>1859226.6752035655</v>
      </c>
      <c r="K35" s="79">
        <f t="shared" si="6"/>
        <v>2035084.5696582585</v>
      </c>
      <c r="L35" s="9">
        <f t="shared" ref="L35:N35" si="7">L23+L26+L29+L32</f>
        <v>319019.61346679926</v>
      </c>
      <c r="M35" s="10">
        <f t="shared" si="7"/>
        <v>5851176.3246078044</v>
      </c>
      <c r="N35" s="79">
        <f t="shared" si="7"/>
        <v>6170195.9380746037</v>
      </c>
    </row>
    <row r="36" spans="1:14" x14ac:dyDescent="0.3">
      <c r="A36" s="176"/>
      <c r="B36" s="103">
        <v>2014</v>
      </c>
      <c r="C36" s="2">
        <f t="shared" ref="C36:K36" si="8">C24+C27+C30+C33</f>
        <v>14411.796550127896</v>
      </c>
      <c r="D36" s="1">
        <f t="shared" si="8"/>
        <v>99215.449350076509</v>
      </c>
      <c r="E36" s="74">
        <f t="shared" si="8"/>
        <v>113627.24590020439</v>
      </c>
      <c r="F36" s="2">
        <f t="shared" si="8"/>
        <v>173682.58799125461</v>
      </c>
      <c r="G36" s="1">
        <f t="shared" si="8"/>
        <v>1750437.6232963805</v>
      </c>
      <c r="H36" s="74">
        <f t="shared" si="8"/>
        <v>1924120.2112876351</v>
      </c>
      <c r="I36" s="2">
        <f t="shared" si="8"/>
        <v>253480.20833920588</v>
      </c>
      <c r="J36" s="1">
        <f t="shared" si="8"/>
        <v>2154728.7170635131</v>
      </c>
      <c r="K36" s="74">
        <f t="shared" si="8"/>
        <v>2408208.9254027191</v>
      </c>
      <c r="L36" s="2">
        <f t="shared" ref="L36:N36" si="9">L24+L27+L30+L33</f>
        <v>412817.58817380876</v>
      </c>
      <c r="M36" s="1">
        <f t="shared" si="9"/>
        <v>5943142.0431134971</v>
      </c>
      <c r="N36" s="74">
        <f t="shared" si="9"/>
        <v>6355959.6312873065</v>
      </c>
    </row>
    <row r="37" spans="1:14" ht="15" thickBot="1" x14ac:dyDescent="0.35">
      <c r="A37" s="177"/>
      <c r="B37" s="104">
        <v>2015</v>
      </c>
      <c r="C37" s="4">
        <f t="shared" ref="C37:K37" si="10">C25+C28+C31+C34</f>
        <v>18562.123702063007</v>
      </c>
      <c r="D37" s="5">
        <f t="shared" si="10"/>
        <v>65358.530129046027</v>
      </c>
      <c r="E37" s="75">
        <f t="shared" si="10"/>
        <v>83920.653831109026</v>
      </c>
      <c r="F37" s="4">
        <f t="shared" si="10"/>
        <v>188481.64711374228</v>
      </c>
      <c r="G37" s="5">
        <f t="shared" si="10"/>
        <v>1452331.3759315792</v>
      </c>
      <c r="H37" s="75">
        <f t="shared" si="10"/>
        <v>1640813.0230453215</v>
      </c>
      <c r="I37" s="4">
        <f t="shared" si="10"/>
        <v>289861.99049130786</v>
      </c>
      <c r="J37" s="5">
        <f t="shared" si="10"/>
        <v>1856768.399414391</v>
      </c>
      <c r="K37" s="75">
        <f t="shared" si="10"/>
        <v>2146630.3899056991</v>
      </c>
      <c r="L37" s="4">
        <f t="shared" ref="L37:N37" si="11">L25+L28+L31+L34</f>
        <v>486553.27626031265</v>
      </c>
      <c r="M37" s="5">
        <f t="shared" si="11"/>
        <v>5441353.1509506451</v>
      </c>
      <c r="N37" s="75">
        <f t="shared" si="11"/>
        <v>5927906.4272109577</v>
      </c>
    </row>
    <row r="38" spans="1:14" ht="15" thickBot="1" x14ac:dyDescent="0.35"/>
    <row r="39" spans="1:14" ht="15" thickBot="1" x14ac:dyDescent="0.35">
      <c r="A39" s="140" t="s">
        <v>84</v>
      </c>
      <c r="B39" s="141"/>
      <c r="C39" s="141"/>
      <c r="D39" s="141"/>
      <c r="E39" s="141"/>
      <c r="F39" s="141"/>
      <c r="G39" s="141"/>
      <c r="H39" s="141"/>
      <c r="I39" s="141"/>
      <c r="J39" s="141"/>
      <c r="K39" s="141"/>
      <c r="L39" s="141"/>
      <c r="M39" s="141"/>
      <c r="N39" s="163"/>
    </row>
    <row r="40" spans="1:14" ht="15" thickBot="1" x14ac:dyDescent="0.35">
      <c r="A40" s="181" t="s">
        <v>3</v>
      </c>
      <c r="B40" s="181" t="s">
        <v>8</v>
      </c>
      <c r="C40" s="140" t="s">
        <v>82</v>
      </c>
      <c r="D40" s="141"/>
      <c r="E40" s="163"/>
      <c r="F40" s="140" t="s">
        <v>78</v>
      </c>
      <c r="G40" s="141"/>
      <c r="H40" s="163"/>
      <c r="I40" s="140" t="s">
        <v>79</v>
      </c>
      <c r="J40" s="141"/>
      <c r="K40" s="163"/>
      <c r="L40" s="140" t="s">
        <v>81</v>
      </c>
      <c r="M40" s="141"/>
      <c r="N40" s="163"/>
    </row>
    <row r="41" spans="1:14" ht="15" thickBot="1" x14ac:dyDescent="0.35">
      <c r="A41" s="182"/>
      <c r="B41" s="182"/>
      <c r="C41" s="76" t="s">
        <v>1</v>
      </c>
      <c r="D41" s="77" t="s">
        <v>2</v>
      </c>
      <c r="E41" s="78" t="s">
        <v>59</v>
      </c>
      <c r="F41" s="76" t="s">
        <v>1</v>
      </c>
      <c r="G41" s="77" t="s">
        <v>2</v>
      </c>
      <c r="H41" s="78" t="s">
        <v>59</v>
      </c>
      <c r="I41" s="76" t="s">
        <v>1</v>
      </c>
      <c r="J41" s="77" t="s">
        <v>2</v>
      </c>
      <c r="K41" s="78" t="s">
        <v>59</v>
      </c>
      <c r="L41" s="76" t="s">
        <v>1</v>
      </c>
      <c r="M41" s="77" t="s">
        <v>2</v>
      </c>
      <c r="N41" s="78" t="s">
        <v>59</v>
      </c>
    </row>
    <row r="42" spans="1:14" x14ac:dyDescent="0.3">
      <c r="A42" s="172" t="s">
        <v>6</v>
      </c>
      <c r="B42" s="102">
        <v>2013</v>
      </c>
      <c r="C42" s="105">
        <f>C4/C23</f>
        <v>3.8702777509787373E-2</v>
      </c>
      <c r="D42" s="106">
        <f t="shared" ref="D42:F42" si="12">D4/D23</f>
        <v>8.2262902729011086E-3</v>
      </c>
      <c r="E42" s="107">
        <f t="shared" si="12"/>
        <v>2.8240376523176756E-2</v>
      </c>
      <c r="F42" s="105">
        <f t="shared" si="12"/>
        <v>1.7999482483457552E-2</v>
      </c>
      <c r="G42" s="106">
        <f t="shared" ref="G42:K42" si="13">G4/G23</f>
        <v>3.2762047102367648E-3</v>
      </c>
      <c r="H42" s="107">
        <f t="shared" si="13"/>
        <v>3.7256742476028883E-3</v>
      </c>
      <c r="I42" s="105">
        <f t="shared" si="13"/>
        <v>1.0058041838569388E-2</v>
      </c>
      <c r="J42" s="106">
        <f t="shared" si="13"/>
        <v>3.1593386338097376E-3</v>
      </c>
      <c r="K42" s="107">
        <f t="shared" si="13"/>
        <v>3.7745662124321648E-3</v>
      </c>
      <c r="L42" s="105">
        <f t="shared" ref="L42:N56" si="14">L4/L23</f>
        <v>8.6224685410751702E-3</v>
      </c>
      <c r="M42" s="106">
        <f t="shared" si="14"/>
        <v>2.919379565812767E-3</v>
      </c>
      <c r="N42" s="107">
        <f t="shared" si="14"/>
        <v>3.169280951887652E-3</v>
      </c>
    </row>
    <row r="43" spans="1:14" x14ac:dyDescent="0.3">
      <c r="A43" s="173"/>
      <c r="B43" s="103">
        <v>2014</v>
      </c>
      <c r="C43" s="108">
        <f t="shared" ref="C43:E43" si="15">C5/C24</f>
        <v>1.3693850086582129E-2</v>
      </c>
      <c r="D43" s="109">
        <f t="shared" si="15"/>
        <v>1.3636234767963732E-3</v>
      </c>
      <c r="E43" s="110">
        <f t="shared" si="15"/>
        <v>3.8213613237624883E-3</v>
      </c>
      <c r="F43" s="108">
        <f t="shared" ref="F43:K43" si="16">F5/F24</f>
        <v>2.6156881419569202E-2</v>
      </c>
      <c r="G43" s="109">
        <f t="shared" si="16"/>
        <v>2.8281107666100281E-3</v>
      </c>
      <c r="H43" s="110">
        <f t="shared" si="16"/>
        <v>4.3069594839859095E-3</v>
      </c>
      <c r="I43" s="108">
        <f t="shared" si="16"/>
        <v>2.3330302185189535E-2</v>
      </c>
      <c r="J43" s="109">
        <f t="shared" si="16"/>
        <v>2.9189768397839284E-3</v>
      </c>
      <c r="K43" s="110">
        <f t="shared" si="16"/>
        <v>5.1992208133010776E-3</v>
      </c>
      <c r="L43" s="108">
        <f t="shared" si="14"/>
        <v>2.3644877950679429E-2</v>
      </c>
      <c r="M43" s="109">
        <f t="shared" si="14"/>
        <v>2.7467758701249681E-3</v>
      </c>
      <c r="N43" s="110">
        <f t="shared" si="14"/>
        <v>3.7714753252576266E-3</v>
      </c>
    </row>
    <row r="44" spans="1:14" ht="15" thickBot="1" x14ac:dyDescent="0.35">
      <c r="A44" s="174"/>
      <c r="B44" s="104">
        <v>2015</v>
      </c>
      <c r="C44" s="111">
        <f t="shared" ref="C44:E44" si="17">C6/C25</f>
        <v>1.1155006105997681E-2</v>
      </c>
      <c r="D44" s="112">
        <f t="shared" si="17"/>
        <v>2.2562024089738072E-3</v>
      </c>
      <c r="E44" s="113">
        <f t="shared" si="17"/>
        <v>4.1463020685910904E-3</v>
      </c>
      <c r="F44" s="111">
        <f t="shared" ref="F44:K44" si="18">F6/F25</f>
        <v>2.772859010661019E-2</v>
      </c>
      <c r="G44" s="112">
        <f t="shared" si="18"/>
        <v>2.4716539916866489E-3</v>
      </c>
      <c r="H44" s="113">
        <f t="shared" si="18"/>
        <v>3.361400224437136E-3</v>
      </c>
      <c r="I44" s="111">
        <f t="shared" si="18"/>
        <v>2.849494580110461E-2</v>
      </c>
      <c r="J44" s="112">
        <f t="shared" si="18"/>
        <v>2.4774160214414516E-3</v>
      </c>
      <c r="K44" s="113">
        <f t="shared" si="18"/>
        <v>4.5428971913810514E-3</v>
      </c>
      <c r="L44" s="111">
        <f t="shared" si="14"/>
        <v>2.6860039391675524E-2</v>
      </c>
      <c r="M44" s="112">
        <f t="shared" si="14"/>
        <v>2.2701787885822545E-3</v>
      </c>
      <c r="N44" s="113">
        <f t="shared" si="14"/>
        <v>3.2855800261867127E-3</v>
      </c>
    </row>
    <row r="45" spans="1:14" x14ac:dyDescent="0.3">
      <c r="A45" s="172" t="s">
        <v>7</v>
      </c>
      <c r="B45" s="102">
        <v>2013</v>
      </c>
      <c r="C45" s="105"/>
      <c r="D45" s="106">
        <f t="shared" ref="D45:I45" si="19">D7/D26</f>
        <v>9.755769504428321E-4</v>
      </c>
      <c r="E45" s="107">
        <f t="shared" si="19"/>
        <v>9.755769504428321E-4</v>
      </c>
      <c r="F45" s="105">
        <f t="shared" si="19"/>
        <v>2.8973416642970942E-3</v>
      </c>
      <c r="G45" s="106">
        <f t="shared" si="19"/>
        <v>2.4097026373455883E-3</v>
      </c>
      <c r="H45" s="107">
        <f t="shared" si="19"/>
        <v>2.4313829303542101E-3</v>
      </c>
      <c r="I45" s="105">
        <f t="shared" si="19"/>
        <v>3.6619788045790446E-3</v>
      </c>
      <c r="J45" s="106">
        <f t="shared" ref="J45:K45" si="20">J7/J26</f>
        <v>2.2694255639335368E-3</v>
      </c>
      <c r="K45" s="107">
        <f t="shared" si="20"/>
        <v>2.3549533457724366E-3</v>
      </c>
      <c r="L45" s="105">
        <f t="shared" si="14"/>
        <v>3.016336489185114E-3</v>
      </c>
      <c r="M45" s="106">
        <f t="shared" si="14"/>
        <v>1.7708530399302377E-3</v>
      </c>
      <c r="N45" s="107">
        <f t="shared" si="14"/>
        <v>1.8316660442444452E-3</v>
      </c>
    </row>
    <row r="46" spans="1:14" x14ac:dyDescent="0.3">
      <c r="A46" s="173"/>
      <c r="B46" s="103">
        <v>2014</v>
      </c>
      <c r="C46" s="108"/>
      <c r="D46" s="109">
        <f t="shared" ref="D46:I46" si="21">D8/D27</f>
        <v>5.7071000098085295E-3</v>
      </c>
      <c r="E46" s="110">
        <f t="shared" si="21"/>
        <v>5.7071000098085295E-3</v>
      </c>
      <c r="F46" s="108">
        <f t="shared" si="21"/>
        <v>1.5214716731985006E-3</v>
      </c>
      <c r="G46" s="109">
        <f t="shared" si="21"/>
        <v>2.3249519518323807E-3</v>
      </c>
      <c r="H46" s="110">
        <f t="shared" si="21"/>
        <v>2.1564863031450507E-3</v>
      </c>
      <c r="I46" s="108">
        <f t="shared" si="21"/>
        <v>1.8489887422187394E-3</v>
      </c>
      <c r="J46" s="109">
        <f t="shared" ref="J46:K46" si="22">J8/J27</f>
        <v>2.3454594561732795E-3</v>
      </c>
      <c r="K46" s="110">
        <f t="shared" si="22"/>
        <v>2.2339329370977324E-3</v>
      </c>
      <c r="L46" s="108">
        <f t="shared" si="14"/>
        <v>3.4553423489208125E-3</v>
      </c>
      <c r="M46" s="109">
        <f t="shared" si="14"/>
        <v>2.238129823069126E-3</v>
      </c>
      <c r="N46" s="110">
        <f t="shared" si="14"/>
        <v>2.3719684116460015E-3</v>
      </c>
    </row>
    <row r="47" spans="1:14" ht="15" thickBot="1" x14ac:dyDescent="0.35">
      <c r="A47" s="174"/>
      <c r="B47" s="104">
        <v>2015</v>
      </c>
      <c r="C47" s="111">
        <f t="shared" ref="C47:E47" si="23">C9/C28</f>
        <v>1.8972186150204257E-2</v>
      </c>
      <c r="D47" s="112">
        <f t="shared" si="23"/>
        <v>6.5007529998045038E-4</v>
      </c>
      <c r="E47" s="113">
        <f t="shared" si="23"/>
        <v>2.3579211753060078E-3</v>
      </c>
      <c r="F47" s="111">
        <f t="shared" ref="F47:K47" si="24">F9/F28</f>
        <v>3.0346550266998778E-3</v>
      </c>
      <c r="G47" s="112">
        <f t="shared" si="24"/>
        <v>2.295592580841038E-3</v>
      </c>
      <c r="H47" s="113">
        <f t="shared" si="24"/>
        <v>2.4462036633887902E-3</v>
      </c>
      <c r="I47" s="111">
        <f t="shared" si="24"/>
        <v>3.5685147899208397E-3</v>
      </c>
      <c r="J47" s="112">
        <f t="shared" si="24"/>
        <v>2.4856879186303661E-3</v>
      </c>
      <c r="K47" s="113">
        <f t="shared" si="24"/>
        <v>2.729142351502577E-3</v>
      </c>
      <c r="L47" s="111">
        <f t="shared" si="14"/>
        <v>5.3614396414024042E-3</v>
      </c>
      <c r="M47" s="112">
        <f t="shared" si="14"/>
        <v>2.1356691899425263E-3</v>
      </c>
      <c r="N47" s="113">
        <f t="shared" si="14"/>
        <v>2.4657092295819498E-3</v>
      </c>
    </row>
    <row r="48" spans="1:14" x14ac:dyDescent="0.3">
      <c r="A48" s="172" t="s">
        <v>5</v>
      </c>
      <c r="B48" s="102">
        <v>2013</v>
      </c>
      <c r="C48" s="105">
        <f t="shared" ref="C48:E48" si="25">C10/C29</f>
        <v>7.0849362493942232E-3</v>
      </c>
      <c r="D48" s="106">
        <f t="shared" si="25"/>
        <v>2.5707755703492084E-3</v>
      </c>
      <c r="E48" s="107">
        <f t="shared" si="25"/>
        <v>3.3778478183095137E-3</v>
      </c>
      <c r="F48" s="105">
        <f t="shared" ref="F48:K48" si="26">F10/F29</f>
        <v>1.0720878688783889E-2</v>
      </c>
      <c r="G48" s="106">
        <f t="shared" si="26"/>
        <v>1.6837276716738234E-3</v>
      </c>
      <c r="H48" s="107">
        <f t="shared" si="26"/>
        <v>2.3498338602381675E-3</v>
      </c>
      <c r="I48" s="105">
        <f t="shared" si="26"/>
        <v>1.0779778405324625E-2</v>
      </c>
      <c r="J48" s="106">
        <f t="shared" si="26"/>
        <v>1.6953850995090794E-3</v>
      </c>
      <c r="K48" s="107">
        <f t="shared" si="26"/>
        <v>2.3576763711132421E-3</v>
      </c>
      <c r="L48" s="105">
        <f t="shared" si="14"/>
        <v>7.4495015983662349E-3</v>
      </c>
      <c r="M48" s="106">
        <f t="shared" si="14"/>
        <v>1.7536816285102608E-3</v>
      </c>
      <c r="N48" s="107">
        <f t="shared" si="14"/>
        <v>2.0860801543182679E-3</v>
      </c>
    </row>
    <row r="49" spans="1:14" x14ac:dyDescent="0.3">
      <c r="A49" s="173"/>
      <c r="B49" s="103">
        <v>2014</v>
      </c>
      <c r="C49" s="108">
        <f t="shared" ref="C49:E49" si="27">C11/C30</f>
        <v>9.7649073483270041E-3</v>
      </c>
      <c r="D49" s="109">
        <f t="shared" si="27"/>
        <v>3.9595978696111336E-3</v>
      </c>
      <c r="E49" s="110">
        <f t="shared" si="27"/>
        <v>4.7697909971820543E-3</v>
      </c>
      <c r="F49" s="108">
        <f t="shared" ref="F49:K49" si="28">F11/F30</f>
        <v>1.0815980037321572E-2</v>
      </c>
      <c r="G49" s="109">
        <f t="shared" si="28"/>
        <v>3.0997953665494772E-3</v>
      </c>
      <c r="H49" s="110">
        <f t="shared" si="28"/>
        <v>4.3068662522826578E-3</v>
      </c>
      <c r="I49" s="108">
        <f t="shared" si="28"/>
        <v>1.2291015860147202E-2</v>
      </c>
      <c r="J49" s="109">
        <f t="shared" si="28"/>
        <v>3.108826062344455E-3</v>
      </c>
      <c r="K49" s="110">
        <f t="shared" si="28"/>
        <v>4.6058173852040083E-3</v>
      </c>
      <c r="L49" s="108">
        <f t="shared" si="14"/>
        <v>1.2846302221181664E-2</v>
      </c>
      <c r="M49" s="109">
        <f t="shared" si="14"/>
        <v>2.6075158839918874E-3</v>
      </c>
      <c r="N49" s="110">
        <f t="shared" si="14"/>
        <v>3.3802007571450145E-3</v>
      </c>
    </row>
    <row r="50" spans="1:14" ht="15" thickBot="1" x14ac:dyDescent="0.35">
      <c r="A50" s="174"/>
      <c r="B50" s="104">
        <v>2015</v>
      </c>
      <c r="C50" s="111">
        <f t="shared" ref="C50:E50" si="29">C12/C31</f>
        <v>1.6150704143533787E-2</v>
      </c>
      <c r="D50" s="112">
        <f t="shared" si="29"/>
        <v>2.4983013129373879E-3</v>
      </c>
      <c r="E50" s="113">
        <f t="shared" si="29"/>
        <v>1.1837987710054617E-2</v>
      </c>
      <c r="F50" s="111">
        <f t="shared" ref="F50:K50" si="30">F12/F31</f>
        <v>9.082620312905805E-3</v>
      </c>
      <c r="G50" s="112">
        <f t="shared" si="30"/>
        <v>2.383827338040431E-3</v>
      </c>
      <c r="H50" s="113">
        <f t="shared" si="30"/>
        <v>3.515116675529503E-3</v>
      </c>
      <c r="I50" s="111">
        <f t="shared" si="30"/>
        <v>9.2236670051574054E-3</v>
      </c>
      <c r="J50" s="112">
        <f t="shared" si="30"/>
        <v>2.6196749046106934E-3</v>
      </c>
      <c r="K50" s="113">
        <f t="shared" si="30"/>
        <v>3.7334665373417487E-3</v>
      </c>
      <c r="L50" s="111">
        <f t="shared" si="14"/>
        <v>7.8860117947724944E-3</v>
      </c>
      <c r="M50" s="112">
        <f t="shared" si="14"/>
        <v>3.2604030152713626E-3</v>
      </c>
      <c r="N50" s="113">
        <f t="shared" si="14"/>
        <v>3.841136154706575E-3</v>
      </c>
    </row>
    <row r="51" spans="1:14" x14ac:dyDescent="0.3">
      <c r="A51" s="172" t="s">
        <v>4</v>
      </c>
      <c r="B51" s="102">
        <v>2013</v>
      </c>
      <c r="C51" s="105">
        <f t="shared" ref="C51:E51" si="31">C13/C32</f>
        <v>2.2844482080670941E-2</v>
      </c>
      <c r="D51" s="106">
        <f t="shared" si="31"/>
        <v>1.5173563113251116E-3</v>
      </c>
      <c r="E51" s="107">
        <f t="shared" si="31"/>
        <v>3.0391970040847187E-3</v>
      </c>
      <c r="F51" s="105">
        <f t="shared" ref="F51:K51" si="32">F13/F32</f>
        <v>7.0654880099300698E-3</v>
      </c>
      <c r="G51" s="106">
        <f t="shared" si="32"/>
        <v>1.0922305321117711E-3</v>
      </c>
      <c r="H51" s="107">
        <f t="shared" si="32"/>
        <v>1.5697600435494819E-3</v>
      </c>
      <c r="I51" s="105">
        <f t="shared" si="32"/>
        <v>6.7268592268315101E-3</v>
      </c>
      <c r="J51" s="106">
        <f t="shared" si="32"/>
        <v>1.0834423044812562E-3</v>
      </c>
      <c r="K51" s="107">
        <f t="shared" si="32"/>
        <v>1.5766326255862669E-3</v>
      </c>
      <c r="L51" s="105">
        <f t="shared" si="14"/>
        <v>5.852218323583745E-3</v>
      </c>
      <c r="M51" s="106">
        <f t="shared" si="14"/>
        <v>1.0182390796980288E-3</v>
      </c>
      <c r="N51" s="107">
        <f t="shared" si="14"/>
        <v>1.2840003307367483E-3</v>
      </c>
    </row>
    <row r="52" spans="1:14" x14ac:dyDescent="0.3">
      <c r="A52" s="173"/>
      <c r="B52" s="103">
        <v>2014</v>
      </c>
      <c r="C52" s="108">
        <f t="shared" ref="C52:E52" si="33">C14/C33</f>
        <v>1.3110394708451252E-2</v>
      </c>
      <c r="D52" s="109">
        <f t="shared" si="33"/>
        <v>1.7432767010442587E-3</v>
      </c>
      <c r="E52" s="110">
        <f t="shared" si="33"/>
        <v>3.1715457406414843E-3</v>
      </c>
      <c r="F52" s="108">
        <f t="shared" ref="F52:K52" si="34">F14/F33</f>
        <v>8.2539505552581566E-3</v>
      </c>
      <c r="G52" s="109">
        <f t="shared" si="34"/>
        <v>1.445561386838109E-3</v>
      </c>
      <c r="H52" s="110">
        <f t="shared" si="34"/>
        <v>1.9908043176185392E-3</v>
      </c>
      <c r="I52" s="108">
        <f t="shared" si="34"/>
        <v>8.4730929176323726E-3</v>
      </c>
      <c r="J52" s="109">
        <f t="shared" si="34"/>
        <v>1.4717557000885862E-3</v>
      </c>
      <c r="K52" s="110">
        <f t="shared" si="34"/>
        <v>2.1160877883773773E-3</v>
      </c>
      <c r="L52" s="108">
        <f t="shared" si="14"/>
        <v>8.1345632254219841E-3</v>
      </c>
      <c r="M52" s="109">
        <f t="shared" si="14"/>
        <v>1.4031663476533206E-3</v>
      </c>
      <c r="N52" s="110">
        <f t="shared" si="14"/>
        <v>1.8176301102736305E-3</v>
      </c>
    </row>
    <row r="53" spans="1:14" ht="15" thickBot="1" x14ac:dyDescent="0.35">
      <c r="A53" s="174"/>
      <c r="B53" s="104">
        <v>2015</v>
      </c>
      <c r="C53" s="111">
        <f t="shared" ref="C53:E53" si="35">C15/C34</f>
        <v>6.054051450230134E-3</v>
      </c>
      <c r="D53" s="112">
        <f t="shared" si="35"/>
        <v>1.8843520973132245E-3</v>
      </c>
      <c r="E53" s="113">
        <f t="shared" si="35"/>
        <v>2.7879791427007131E-3</v>
      </c>
      <c r="F53" s="111">
        <f t="shared" ref="F53:K53" si="36">F15/F34</f>
        <v>7.1469853550917171E-3</v>
      </c>
      <c r="G53" s="112">
        <f t="shared" si="36"/>
        <v>1.741704569017215E-3</v>
      </c>
      <c r="H53" s="113">
        <f t="shared" si="36"/>
        <v>2.3837628428807359E-3</v>
      </c>
      <c r="I53" s="111">
        <f t="shared" si="36"/>
        <v>6.530935716993271E-3</v>
      </c>
      <c r="J53" s="112">
        <f t="shared" si="36"/>
        <v>1.8795324451158341E-3</v>
      </c>
      <c r="K53" s="113">
        <f t="shared" si="36"/>
        <v>2.5340268965656472E-3</v>
      </c>
      <c r="L53" s="111">
        <f t="shared" si="14"/>
        <v>6.0919552718444094E-3</v>
      </c>
      <c r="M53" s="112">
        <f t="shared" si="14"/>
        <v>1.7472278772921776E-3</v>
      </c>
      <c r="N53" s="113">
        <f t="shared" si="14"/>
        <v>2.1508348299135722E-3</v>
      </c>
    </row>
    <row r="54" spans="1:14" x14ac:dyDescent="0.3">
      <c r="A54" s="175" t="s">
        <v>62</v>
      </c>
      <c r="B54" s="102">
        <v>2013</v>
      </c>
      <c r="C54" s="105">
        <f t="shared" ref="C54:E54" si="37">C16/C35</f>
        <v>2.1922676728883352E-2</v>
      </c>
      <c r="D54" s="106">
        <f t="shared" si="37"/>
        <v>1.5802684585773793E-3</v>
      </c>
      <c r="E54" s="107">
        <f t="shared" si="37"/>
        <v>3.2297412432158511E-3</v>
      </c>
      <c r="F54" s="105">
        <f t="shared" ref="F54:K54" si="38">F16/F35</f>
        <v>7.8093593448038019E-3</v>
      </c>
      <c r="G54" s="106">
        <f t="shared" si="38"/>
        <v>1.5172177260909074E-3</v>
      </c>
      <c r="H54" s="107">
        <f t="shared" si="38"/>
        <v>1.9619808456665709E-3</v>
      </c>
      <c r="I54" s="105">
        <f t="shared" si="38"/>
        <v>7.38095951862092E-3</v>
      </c>
      <c r="J54" s="106">
        <f t="shared" si="38"/>
        <v>1.536122538521183E-3</v>
      </c>
      <c r="K54" s="107">
        <f t="shared" si="38"/>
        <v>2.0411928142610608E-3</v>
      </c>
      <c r="L54" s="105">
        <f t="shared" si="14"/>
        <v>6.2817454332116125E-3</v>
      </c>
      <c r="M54" s="106">
        <f t="shared" si="14"/>
        <v>1.6148889515192233E-3</v>
      </c>
      <c r="N54" s="107">
        <f t="shared" si="14"/>
        <v>1.8561809243895558E-3</v>
      </c>
    </row>
    <row r="55" spans="1:14" x14ac:dyDescent="0.3">
      <c r="A55" s="176"/>
      <c r="B55" s="103">
        <v>2014</v>
      </c>
      <c r="C55" s="108">
        <f t="shared" ref="C55:E55" si="39">C17/C36</f>
        <v>1.3044869135231556E-2</v>
      </c>
      <c r="D55" s="109">
        <f t="shared" si="39"/>
        <v>1.8444708077095342E-3</v>
      </c>
      <c r="E55" s="110">
        <f t="shared" si="39"/>
        <v>3.2650619757680199E-3</v>
      </c>
      <c r="F55" s="108">
        <f t="shared" ref="F55:K55" si="40">F17/F36</f>
        <v>8.3082594328491872E-3</v>
      </c>
      <c r="G55" s="109">
        <f t="shared" si="40"/>
        <v>1.6755809867001416E-3</v>
      </c>
      <c r="H55" s="110">
        <f t="shared" si="40"/>
        <v>2.2742861773025862E-3</v>
      </c>
      <c r="I55" s="108">
        <f t="shared" si="40"/>
        <v>9.4563595939306921E-3</v>
      </c>
      <c r="J55" s="109">
        <f t="shared" si="40"/>
        <v>1.7264354303819995E-3</v>
      </c>
      <c r="K55" s="110">
        <f t="shared" si="40"/>
        <v>2.5400620085223994E-3</v>
      </c>
      <c r="L55" s="108">
        <f t="shared" si="14"/>
        <v>9.8130508874888483E-3</v>
      </c>
      <c r="M55" s="109">
        <f t="shared" si="14"/>
        <v>1.8074614273180781E-3</v>
      </c>
      <c r="N55" s="110">
        <f t="shared" si="14"/>
        <v>2.3274219564235802E-3</v>
      </c>
    </row>
    <row r="56" spans="1:14" ht="15" thickBot="1" x14ac:dyDescent="0.35">
      <c r="A56" s="177"/>
      <c r="B56" s="104">
        <v>2015</v>
      </c>
      <c r="C56" s="111">
        <f t="shared" ref="C56:E56" si="41">C18/C37</f>
        <v>6.7341432481730209E-3</v>
      </c>
      <c r="D56" s="112">
        <f t="shared" si="41"/>
        <v>1.8666270456070416E-3</v>
      </c>
      <c r="E56" s="113">
        <f t="shared" si="41"/>
        <v>2.9432563823571897E-3</v>
      </c>
      <c r="F56" s="111">
        <f t="shared" ref="F56:K56" si="42">F18/F37</f>
        <v>7.4914455684266489E-3</v>
      </c>
      <c r="G56" s="112">
        <f t="shared" si="42"/>
        <v>1.9155407960635168E-3</v>
      </c>
      <c r="H56" s="113">
        <f t="shared" si="42"/>
        <v>2.5560499222611033E-3</v>
      </c>
      <c r="I56" s="111">
        <f t="shared" si="42"/>
        <v>8.8076397863436229E-3</v>
      </c>
      <c r="J56" s="112">
        <f t="shared" si="42"/>
        <v>2.057876470326138E-3</v>
      </c>
      <c r="K56" s="113">
        <f t="shared" si="42"/>
        <v>2.9693048370008439E-3</v>
      </c>
      <c r="L56" s="111">
        <f t="shared" si="14"/>
        <v>8.7883490023244262E-3</v>
      </c>
      <c r="M56" s="112">
        <f t="shared" si="14"/>
        <v>1.9938055294397863E-3</v>
      </c>
      <c r="N56" s="113">
        <f t="shared" si="14"/>
        <v>2.5514910172285254E-3</v>
      </c>
    </row>
  </sheetData>
  <mergeCells count="36">
    <mergeCell ref="L40:N40"/>
    <mergeCell ref="A21:A22"/>
    <mergeCell ref="B21:B22"/>
    <mergeCell ref="C21:E21"/>
    <mergeCell ref="F2:H2"/>
    <mergeCell ref="I2:K2"/>
    <mergeCell ref="L2:N2"/>
    <mergeCell ref="A16:A18"/>
    <mergeCell ref="A4:A6"/>
    <mergeCell ref="A7:A9"/>
    <mergeCell ref="A10:A12"/>
    <mergeCell ref="A13:A15"/>
    <mergeCell ref="C2:E2"/>
    <mergeCell ref="B2:B3"/>
    <mergeCell ref="A2:A3"/>
    <mergeCell ref="A26:A28"/>
    <mergeCell ref="A29:A31"/>
    <mergeCell ref="A32:A34"/>
    <mergeCell ref="A35:A37"/>
    <mergeCell ref="L21:N21"/>
    <mergeCell ref="A51:A53"/>
    <mergeCell ref="A54:A56"/>
    <mergeCell ref="C40:E40"/>
    <mergeCell ref="A1:N1"/>
    <mergeCell ref="A20:N20"/>
    <mergeCell ref="F21:H21"/>
    <mergeCell ref="I21:K21"/>
    <mergeCell ref="F40:H40"/>
    <mergeCell ref="I40:K40"/>
    <mergeCell ref="A39:N39"/>
    <mergeCell ref="A40:A41"/>
    <mergeCell ref="B40:B41"/>
    <mergeCell ref="A42:A44"/>
    <mergeCell ref="A45:A47"/>
    <mergeCell ref="A48:A50"/>
    <mergeCell ref="A23:A25"/>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Landings Num</vt:lpstr>
      <vt:lpstr>Landings lbs</vt:lpstr>
      <vt:lpstr>Discards Num</vt:lpstr>
      <vt:lpstr>Total Int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Errigo</dc:creator>
  <cp:lastModifiedBy>Mike Errigo</cp:lastModifiedBy>
  <dcterms:created xsi:type="dcterms:W3CDTF">2016-08-25T20:27:02Z</dcterms:created>
  <dcterms:modified xsi:type="dcterms:W3CDTF">2016-10-18T13:22:05Z</dcterms:modified>
</cp:coreProperties>
</file>