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526"/>
  <workbookPr autoCompressPictures="0"/>
  <bookViews>
    <workbookView xWindow="480" yWindow="80" windowWidth="27800" windowHeight="13860" activeTab="1"/>
  </bookViews>
  <sheets>
    <sheet name="commercial (NONCONFIDENTIAL)" sheetId="4" r:id="rId1"/>
    <sheet name="recreational" sheetId="3"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R6" i="3" l="1"/>
  <c r="R14" i="3"/>
  <c r="V6" i="3"/>
  <c r="S14" i="3"/>
  <c r="S6" i="3"/>
  <c r="T14" i="3"/>
  <c r="W6" i="3"/>
  <c r="U14" i="3"/>
  <c r="X6" i="3"/>
  <c r="V14" i="3"/>
  <c r="U6" i="3"/>
  <c r="W14" i="3"/>
  <c r="T6" i="3"/>
  <c r="X14" i="3"/>
  <c r="Y6" i="3"/>
  <c r="Y14" i="3"/>
  <c r="R7" i="3"/>
  <c r="R15" i="3"/>
  <c r="V7" i="3"/>
  <c r="S15" i="3"/>
  <c r="S7" i="3"/>
  <c r="T15" i="3"/>
  <c r="W7" i="3"/>
  <c r="U15" i="3"/>
  <c r="X7" i="3"/>
  <c r="V15" i="3"/>
  <c r="U7" i="3"/>
  <c r="W15" i="3"/>
  <c r="T7" i="3"/>
  <c r="X15" i="3"/>
  <c r="Y7" i="3"/>
  <c r="Y15" i="3"/>
  <c r="R8" i="3"/>
  <c r="R16" i="3"/>
  <c r="V8" i="3"/>
  <c r="S16" i="3"/>
  <c r="S8" i="3"/>
  <c r="T16" i="3"/>
  <c r="W8" i="3"/>
  <c r="U16" i="3"/>
  <c r="X8" i="3"/>
  <c r="V16" i="3"/>
  <c r="U8" i="3"/>
  <c r="W16" i="3"/>
  <c r="T8" i="3"/>
  <c r="X16" i="3"/>
  <c r="Y8" i="3"/>
  <c r="Y16" i="3"/>
  <c r="R9" i="3"/>
  <c r="R17" i="3"/>
  <c r="V9" i="3"/>
  <c r="S17" i="3"/>
  <c r="S9" i="3"/>
  <c r="T17" i="3"/>
  <c r="W9" i="3"/>
  <c r="U17" i="3"/>
  <c r="X9" i="3"/>
  <c r="V17" i="3"/>
  <c r="U9" i="3"/>
  <c r="W17" i="3"/>
  <c r="T9" i="3"/>
  <c r="X17" i="3"/>
  <c r="Y9" i="3"/>
  <c r="Y17" i="3"/>
  <c r="Y5" i="3"/>
  <c r="Y13" i="3"/>
  <c r="T5" i="3"/>
  <c r="X13" i="3"/>
  <c r="U5" i="3"/>
  <c r="W13" i="3"/>
  <c r="X5" i="3"/>
  <c r="V13" i="3"/>
  <c r="W5" i="3"/>
  <c r="U13" i="3"/>
  <c r="S5" i="3"/>
  <c r="T13" i="3"/>
  <c r="V5" i="3"/>
  <c r="S13" i="3"/>
  <c r="R5" i="3"/>
  <c r="R1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6" i="3"/>
  <c r="L5" i="3"/>
  <c r="L4" i="3"/>
  <c r="L3" i="3"/>
  <c r="F137" i="4"/>
  <c r="D137" i="4"/>
  <c r="F136" i="4"/>
  <c r="D136" i="4"/>
  <c r="F135" i="4"/>
  <c r="D135" i="4"/>
  <c r="F134" i="4"/>
  <c r="D134" i="4"/>
  <c r="F133" i="4"/>
  <c r="D133" i="4"/>
  <c r="F132" i="4"/>
  <c r="D132" i="4"/>
  <c r="F131" i="4"/>
  <c r="D131" i="4"/>
  <c r="F130" i="4"/>
  <c r="D130" i="4"/>
  <c r="F129" i="4"/>
  <c r="D129" i="4"/>
  <c r="F128" i="4"/>
  <c r="D128" i="4"/>
  <c r="F127" i="4"/>
  <c r="D127" i="4"/>
  <c r="F126" i="4"/>
  <c r="D126" i="4"/>
  <c r="F125" i="4"/>
  <c r="D125" i="4"/>
  <c r="F124" i="4"/>
  <c r="D124" i="4"/>
  <c r="F123" i="4"/>
  <c r="D123" i="4"/>
  <c r="F122" i="4"/>
  <c r="D122" i="4"/>
  <c r="F114" i="4"/>
  <c r="D114" i="4"/>
  <c r="F110" i="4"/>
  <c r="D110" i="4"/>
  <c r="F109" i="4"/>
  <c r="D109" i="4"/>
  <c r="F108" i="4"/>
  <c r="D108" i="4"/>
  <c r="F107" i="4"/>
  <c r="D107" i="4"/>
  <c r="F106" i="4"/>
  <c r="D106" i="4"/>
  <c r="F105" i="4"/>
  <c r="D105" i="4"/>
  <c r="F104" i="4"/>
  <c r="D104" i="4"/>
  <c r="F103" i="4"/>
  <c r="D103" i="4"/>
  <c r="F102" i="4"/>
  <c r="D102" i="4"/>
  <c r="F101" i="4"/>
  <c r="D101" i="4"/>
  <c r="F100" i="4"/>
  <c r="D100" i="4"/>
  <c r="F99" i="4"/>
  <c r="D99" i="4"/>
  <c r="F98" i="4"/>
  <c r="D98" i="4"/>
  <c r="F97" i="4"/>
  <c r="D97" i="4"/>
  <c r="F96" i="4"/>
  <c r="D96" i="4"/>
  <c r="F95" i="4"/>
  <c r="D95" i="4"/>
  <c r="F88" i="4"/>
  <c r="D88" i="4"/>
  <c r="F87" i="4"/>
  <c r="D87" i="4"/>
  <c r="F86" i="4"/>
  <c r="D86" i="4"/>
  <c r="F85" i="4"/>
  <c r="D85" i="4"/>
  <c r="F84" i="4"/>
  <c r="D84" i="4"/>
  <c r="F83" i="4"/>
  <c r="D83" i="4"/>
  <c r="F82" i="4"/>
  <c r="D82" i="4"/>
  <c r="F81" i="4"/>
  <c r="D81" i="4"/>
  <c r="F80" i="4"/>
  <c r="D80" i="4"/>
  <c r="F79" i="4"/>
  <c r="D79" i="4"/>
  <c r="F78" i="4"/>
  <c r="D78" i="4"/>
  <c r="F77" i="4"/>
  <c r="D77" i="4"/>
  <c r="F76" i="4"/>
  <c r="D76" i="4"/>
  <c r="F75" i="4"/>
  <c r="D75" i="4"/>
  <c r="F74" i="4"/>
  <c r="D74" i="4"/>
  <c r="F73" i="4"/>
  <c r="D73" i="4"/>
  <c r="F72" i="4"/>
  <c r="D72" i="4"/>
  <c r="F71" i="4"/>
  <c r="D71" i="4"/>
  <c r="F70" i="4"/>
  <c r="D70" i="4"/>
  <c r="F69" i="4"/>
  <c r="D69" i="4"/>
  <c r="F68" i="4"/>
  <c r="D68" i="4"/>
  <c r="F62" i="4"/>
  <c r="D62" i="4"/>
  <c r="F61" i="4"/>
  <c r="D61" i="4"/>
  <c r="F60" i="4"/>
  <c r="D60" i="4"/>
  <c r="F59" i="4"/>
  <c r="D59" i="4"/>
  <c r="F56" i="4"/>
  <c r="D56" i="4"/>
  <c r="F55" i="4"/>
  <c r="D55" i="4"/>
  <c r="F54" i="4"/>
  <c r="D54" i="4"/>
  <c r="F53" i="4"/>
  <c r="D53" i="4"/>
  <c r="F52" i="4"/>
  <c r="D52" i="4"/>
  <c r="F51" i="4"/>
  <c r="D51" i="4"/>
  <c r="F50" i="4"/>
  <c r="D50" i="4"/>
  <c r="F49" i="4"/>
  <c r="D49" i="4"/>
  <c r="F48" i="4"/>
  <c r="D48" i="4"/>
  <c r="F47" i="4"/>
  <c r="D47" i="4"/>
  <c r="F46" i="4"/>
  <c r="D46" i="4"/>
  <c r="F45" i="4"/>
  <c r="D45" i="4"/>
  <c r="F44" i="4"/>
  <c r="D44" i="4"/>
  <c r="F43" i="4"/>
  <c r="D43" i="4"/>
  <c r="F42" i="4"/>
  <c r="D42" i="4"/>
  <c r="F41" i="4"/>
  <c r="D41" i="4"/>
  <c r="F37" i="4"/>
  <c r="D37" i="4"/>
  <c r="F36" i="4"/>
  <c r="D36" i="4"/>
  <c r="F35" i="4"/>
  <c r="D35" i="4"/>
  <c r="F34" i="4"/>
  <c r="D34" i="4"/>
  <c r="F33" i="4"/>
  <c r="D33" i="4"/>
  <c r="F32" i="4"/>
  <c r="D32" i="4"/>
  <c r="F31" i="4"/>
  <c r="D31" i="4"/>
  <c r="F30" i="4"/>
  <c r="D30" i="4"/>
  <c r="F29" i="4"/>
  <c r="D29" i="4"/>
  <c r="F28" i="4"/>
  <c r="D28" i="4"/>
  <c r="F27" i="4"/>
  <c r="D27" i="4"/>
  <c r="F26" i="4"/>
  <c r="D26" i="4"/>
  <c r="F25" i="4"/>
  <c r="D25" i="4"/>
  <c r="F24" i="4"/>
  <c r="D24" i="4"/>
  <c r="F23" i="4"/>
  <c r="D23" i="4"/>
  <c r="F22" i="4"/>
  <c r="D22" i="4"/>
  <c r="F21" i="4"/>
  <c r="D21" i="4"/>
  <c r="F20" i="4"/>
  <c r="D20" i="4"/>
  <c r="F19" i="4"/>
  <c r="D19" i="4"/>
  <c r="F18" i="4"/>
  <c r="D18" i="4"/>
  <c r="F17" i="4"/>
  <c r="D17" i="4"/>
  <c r="F16" i="4"/>
  <c r="D16" i="4"/>
  <c r="F15" i="4"/>
  <c r="D15" i="4"/>
  <c r="F14" i="4"/>
  <c r="D14" i="4"/>
  <c r="F13" i="4"/>
  <c r="D13" i="4"/>
  <c r="F9" i="4"/>
  <c r="D9" i="4"/>
  <c r="F8" i="4"/>
  <c r="D8" i="4"/>
  <c r="F7" i="4"/>
  <c r="D7" i="4"/>
  <c r="F6" i="4"/>
  <c r="D6" i="4"/>
  <c r="F5" i="4"/>
  <c r="D5" i="4"/>
  <c r="F4" i="4"/>
  <c r="D4" i="4"/>
  <c r="F3" i="4"/>
  <c r="D3" i="4"/>
</calcChain>
</file>

<file path=xl/sharedStrings.xml><?xml version="1.0" encoding="utf-8"?>
<sst xmlns="http://schemas.openxmlformats.org/spreadsheetml/2006/main" count="216" uniqueCount="44">
  <si>
    <t>FL</t>
  </si>
  <si>
    <t>Other States</t>
  </si>
  <si>
    <t>Common name</t>
  </si>
  <si>
    <t>Year</t>
  </si>
  <si>
    <t>Florida</t>
  </si>
  <si>
    <t>Black grouper</t>
  </si>
  <si>
    <t>Hogfish</t>
  </si>
  <si>
    <t>Gray snapper</t>
  </si>
  <si>
    <t>Mutton snapper</t>
  </si>
  <si>
    <t>Yellowtail snapper</t>
  </si>
  <si>
    <t>Total</t>
  </si>
  <si>
    <t>%Florida</t>
  </si>
  <si>
    <t>1993-1995</t>
  </si>
  <si>
    <t>1994-1996</t>
  </si>
  <si>
    <t>1986-1987</t>
  </si>
  <si>
    <t>1992-1996</t>
  </si>
  <si>
    <t>1991-1996</t>
  </si>
  <si>
    <t>1986-1988</t>
  </si>
  <si>
    <t>1990-1996</t>
  </si>
  <si>
    <t>Source: SEFSC Commercial (Jul 2013) ACL Dataset.</t>
  </si>
  <si>
    <t>YEAR</t>
  </si>
  <si>
    <t>GA</t>
  </si>
  <si>
    <t>SC</t>
  </si>
  <si>
    <t>NC</t>
  </si>
  <si>
    <t>AL</t>
  </si>
  <si>
    <t>LA</t>
  </si>
  <si>
    <t>MS</t>
  </si>
  <si>
    <t>TX</t>
  </si>
  <si>
    <t>black grouper</t>
  </si>
  <si>
    <t>gray snapper</t>
  </si>
  <si>
    <t>hogfish</t>
  </si>
  <si>
    <t>mutton snapper</t>
  </si>
  <si>
    <t>yellowtail snapper</t>
  </si>
  <si>
    <t>TOTAL</t>
  </si>
  <si>
    <t>STOCK</t>
  </si>
  <si>
    <t>%FL</t>
  </si>
  <si>
    <t>SOURCE: SEFSC MRIP-based Recreational ACL Data (Feb 2014)</t>
  </si>
  <si>
    <t>NE</t>
  </si>
  <si>
    <t>SOURCE: SEFSC Commercial ACL Data (April 2014); note region of catch assigned by fisher-reported catch area, state assigned by dealer location.</t>
  </si>
  <si>
    <t>NOTE: THESE TABLES ARE NOT CONFIDENTIAL AND CAN BE DISTRIBUTED TO COUNCIL.</t>
  </si>
  <si>
    <t>Table 2. Mean percent of commercial landings (lb ww) by species and state, 2008-2012.  Note 2013 data are incomplete and were not included in this analysis.</t>
  </si>
  <si>
    <t>Table 1. Commercial landings (lb ww) by species and state, with percent of Florida landings.  Note data include Gulf and South Atlantic region commercial landings.  Cells have been aggregated to maintain confidentiality.</t>
  </si>
  <si>
    <t>Table 3. Recreational landings (lb ww) by state, with percent of total landings represented by Florida.  Note data include Gulf and South Atlantic region headboat, MRIP, and TPWD-reported landings.</t>
  </si>
  <si>
    <t xml:space="preserve">Table 4. Mean percent of recreational landings (lb ww) by species and state, 2008-2012.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</si>
</sst>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0" fillId="0" borderId="4" xfId="0" applyBorder="1"/>
    <xf numFmtId="0" fontId="0" fillId="0" borderId="7" xfId="0" applyBorder="1"/>
    <xf numFmtId="0" fontId="0" fillId="0" borderId="9" xfId="0" applyBorder="1"/>
    <xf numFmtId="0" fontId="0" fillId="0" borderId="0" xfId="0" applyAlignment="1">
      <alignment horizontal="center"/>
    </xf>
    <xf numFmtId="0" fontId="0" fillId="0" borderId="5" xfId="0" applyBorder="1" applyAlignment="1">
      <alignment horizontal="center"/>
    </xf>
    <xf numFmtId="3" fontId="0" fillId="0" borderId="5" xfId="0" applyNumberFormat="1" applyBorder="1" applyAlignment="1">
      <alignment horizontal="center"/>
    </xf>
    <xf numFmtId="9" fontId="0" fillId="0" borderId="6" xfId="1" applyFont="1"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9" fontId="0" fillId="0" borderId="8" xfId="1" applyFont="1" applyBorder="1" applyAlignment="1">
      <alignment horizontal="center"/>
    </xf>
    <xf numFmtId="0" fontId="0" fillId="0" borderId="10" xfId="0" applyBorder="1" applyAlignment="1">
      <alignment horizontal="center"/>
    </xf>
    <xf numFmtId="3" fontId="0" fillId="0" borderId="10" xfId="0" applyNumberFormat="1" applyBorder="1" applyAlignment="1">
      <alignment horizontal="center"/>
    </xf>
    <xf numFmtId="9" fontId="0" fillId="0" borderId="11" xfId="1" applyFont="1" applyBorder="1" applyAlignment="1">
      <alignment horizontal="center"/>
    </xf>
    <xf numFmtId="0" fontId="2" fillId="2" borderId="1" xfId="0" applyFont="1" applyFill="1"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0" borderId="0" xfId="0" applyFill="1" applyAlignment="1">
      <alignment horizontal="center"/>
    </xf>
    <xf numFmtId="0" fontId="2" fillId="0" borderId="2" xfId="0" applyFont="1" applyFill="1" applyBorder="1" applyAlignment="1">
      <alignment horizontal="center"/>
    </xf>
    <xf numFmtId="3" fontId="0" fillId="0" borderId="5" xfId="0" applyNumberFormat="1" applyFill="1" applyBorder="1" applyAlignment="1">
      <alignment horizontal="center"/>
    </xf>
    <xf numFmtId="3" fontId="0" fillId="0" borderId="0" xfId="0" applyNumberFormat="1" applyFill="1" applyBorder="1" applyAlignment="1">
      <alignment horizontal="center"/>
    </xf>
    <xf numFmtId="3" fontId="0" fillId="0" borderId="10" xfId="0" applyNumberFormat="1" applyFill="1" applyBorder="1" applyAlignment="1">
      <alignment horizontal="center"/>
    </xf>
    <xf numFmtId="0" fontId="0" fillId="0" borderId="7" xfId="0" applyFill="1" applyBorder="1"/>
    <xf numFmtId="3" fontId="0" fillId="0" borderId="0" xfId="0" applyNumberFormat="1" applyAlignment="1">
      <alignment horizontal="center"/>
    </xf>
    <xf numFmtId="0" fontId="2" fillId="2" borderId="2" xfId="0" applyFont="1" applyFill="1" applyBorder="1"/>
    <xf numFmtId="3" fontId="2" fillId="2" borderId="2" xfId="0" applyNumberFormat="1" applyFont="1" applyFill="1" applyBorder="1" applyAlignment="1">
      <alignment horizontal="center"/>
    </xf>
    <xf numFmtId="3" fontId="2" fillId="2" borderId="3" xfId="0" applyNumberFormat="1" applyFont="1" applyFill="1" applyBorder="1" applyAlignment="1">
      <alignment horizontal="center"/>
    </xf>
    <xf numFmtId="0" fontId="0" fillId="0" borderId="5" xfId="0" applyBorder="1"/>
    <xf numFmtId="3" fontId="0" fillId="0" borderId="6" xfId="0" applyNumberFormat="1" applyBorder="1" applyAlignment="1">
      <alignment horizontal="center"/>
    </xf>
    <xf numFmtId="0" fontId="0" fillId="0" borderId="0" xfId="0" applyBorder="1"/>
    <xf numFmtId="3" fontId="0" fillId="0" borderId="8" xfId="0" applyNumberFormat="1" applyBorder="1" applyAlignment="1">
      <alignment horizontal="center"/>
    </xf>
    <xf numFmtId="0" fontId="0" fillId="0" borderId="10" xfId="0" applyBorder="1"/>
    <xf numFmtId="3" fontId="0" fillId="0" borderId="11" xfId="0" applyNumberFormat="1" applyBorder="1" applyAlignment="1">
      <alignment horizontal="center"/>
    </xf>
    <xf numFmtId="9" fontId="0" fillId="0" borderId="8" xfId="0" applyNumberFormat="1" applyBorder="1" applyAlignment="1">
      <alignment horizontal="center"/>
    </xf>
    <xf numFmtId="9" fontId="0" fillId="0" borderId="11" xfId="0" applyNumberFormat="1" applyBorder="1" applyAlignment="1">
      <alignment horizontal="center"/>
    </xf>
    <xf numFmtId="9" fontId="0" fillId="0" borderId="6" xfId="0" applyNumberFormat="1" applyBorder="1" applyAlignment="1">
      <alignment horizontal="center"/>
    </xf>
    <xf numFmtId="0" fontId="3" fillId="0" borderId="0" xfId="0" applyFont="1"/>
    <xf numFmtId="164" fontId="0" fillId="0" borderId="5" xfId="1" applyNumberFormat="1" applyFont="1" applyBorder="1" applyAlignment="1">
      <alignment horizontal="center"/>
    </xf>
    <xf numFmtId="164" fontId="0" fillId="0" borderId="6" xfId="1" applyNumberFormat="1" applyFont="1" applyBorder="1" applyAlignment="1">
      <alignment horizontal="center"/>
    </xf>
    <xf numFmtId="164" fontId="0" fillId="0" borderId="0" xfId="1" applyNumberFormat="1" applyFont="1" applyBorder="1" applyAlignment="1">
      <alignment horizontal="center"/>
    </xf>
    <xf numFmtId="164" fontId="0" fillId="0" borderId="8" xfId="1" applyNumberFormat="1" applyFont="1" applyBorder="1" applyAlignment="1">
      <alignment horizontal="center"/>
    </xf>
    <xf numFmtId="164" fontId="0" fillId="0" borderId="10" xfId="1" applyNumberFormat="1" applyFont="1" applyBorder="1" applyAlignment="1">
      <alignment horizontal="center"/>
    </xf>
    <xf numFmtId="164" fontId="0" fillId="0" borderId="11" xfId="1" applyNumberFormat="1" applyFont="1" applyBorder="1" applyAlignment="1">
      <alignment horizontal="center"/>
    </xf>
    <xf numFmtId="0" fontId="2" fillId="2" borderId="12" xfId="0" applyFont="1" applyFill="1" applyBorder="1"/>
    <xf numFmtId="3" fontId="2" fillId="2" borderId="12" xfId="0" applyNumberFormat="1" applyFont="1" applyFill="1" applyBorder="1" applyAlignment="1">
      <alignment horizontal="center"/>
    </xf>
    <xf numFmtId="0" fontId="0" fillId="0" borderId="12" xfId="0" applyBorder="1"/>
    <xf numFmtId="164" fontId="0" fillId="0" borderId="12" xfId="1" applyNumberFormat="1" applyFont="1" applyBorder="1" applyAlignment="1">
      <alignment horizontal="center"/>
    </xf>
    <xf numFmtId="0" fontId="0" fillId="0" borderId="0" xfId="0" applyBorder="1" applyAlignment="1">
      <alignment horizontal="center" vertical="center" wrapText="1"/>
    </xf>
    <xf numFmtId="9" fontId="0" fillId="0" borderId="8" xfId="1" applyFont="1" applyBorder="1" applyAlignment="1">
      <alignment horizontal="center" vertical="center" wrapText="1"/>
    </xf>
    <xf numFmtId="3" fontId="0" fillId="0" borderId="0" xfId="0" applyNumberFormat="1" applyBorder="1" applyAlignment="1">
      <alignment horizontal="center" vertical="center" wrapText="1"/>
    </xf>
    <xf numFmtId="3" fontId="0" fillId="0" borderId="0" xfId="0" applyNumberFormat="1" applyFill="1" applyBorder="1" applyAlignment="1">
      <alignment horizontal="center" vertical="center" wrapText="1"/>
    </xf>
    <xf numFmtId="9" fontId="0" fillId="0" borderId="6" xfId="1" applyFont="1" applyBorder="1" applyAlignment="1">
      <alignment horizontal="center" vertical="center" wrapText="1"/>
    </xf>
    <xf numFmtId="3" fontId="0" fillId="0" borderId="5" xfId="0" applyNumberFormat="1" applyBorder="1" applyAlignment="1">
      <alignment horizontal="center" vertical="center" wrapText="1"/>
    </xf>
    <xf numFmtId="3" fontId="0" fillId="0" borderId="5" xfId="0" applyNumberFormat="1" applyFill="1" applyBorder="1" applyAlignment="1">
      <alignment horizontal="center" vertical="center" wrapText="1"/>
    </xf>
    <xf numFmtId="0" fontId="0" fillId="0" borderId="5" xfId="0" applyBorder="1" applyAlignment="1">
      <alignment horizontal="center" vertical="center" wrapText="1"/>
    </xf>
    <xf numFmtId="9" fontId="0" fillId="0" borderId="8" xfId="1" applyFont="1" applyBorder="1" applyAlignment="1">
      <alignment horizontal="center" vertical="center"/>
    </xf>
    <xf numFmtId="3" fontId="0" fillId="0" borderId="0" xfId="0" applyNumberFormat="1" applyBorder="1" applyAlignment="1">
      <alignment horizontal="center" vertical="center"/>
    </xf>
    <xf numFmtId="3" fontId="0" fillId="0" borderId="0" xfId="0" applyNumberForma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U138"/>
  <sheetViews>
    <sheetView workbookViewId="0">
      <selection activeCell="I3" sqref="I3"/>
    </sheetView>
  </sheetViews>
  <sheetFormatPr baseColWidth="10" defaultColWidth="8.83203125" defaultRowHeight="14" x14ac:dyDescent="0"/>
  <cols>
    <col min="1" max="1" width="19.6640625" customWidth="1"/>
    <col min="2" max="2" width="5" style="4" bestFit="1" customWidth="1"/>
    <col min="3" max="3" width="10.1640625" style="17" bestFit="1" customWidth="1"/>
    <col min="4" max="4" width="12.1640625" style="4" bestFit="1" customWidth="1"/>
    <col min="5" max="5" width="10.1640625" style="4" bestFit="1" customWidth="1"/>
    <col min="6" max="6" width="8.83203125" style="4"/>
    <col min="9" max="9" width="19.1640625" customWidth="1"/>
  </cols>
  <sheetData>
    <row r="1" spans="1:21" ht="15" thickBot="1">
      <c r="A1" t="s">
        <v>41</v>
      </c>
    </row>
    <row r="2" spans="1:21" ht="15" thickBot="1">
      <c r="A2" s="14" t="s">
        <v>2</v>
      </c>
      <c r="B2" s="15" t="s">
        <v>3</v>
      </c>
      <c r="C2" s="18" t="s">
        <v>4</v>
      </c>
      <c r="D2" s="15" t="s">
        <v>1</v>
      </c>
      <c r="E2" s="15" t="s">
        <v>10</v>
      </c>
      <c r="F2" s="16" t="s">
        <v>11</v>
      </c>
    </row>
    <row r="3" spans="1:21" ht="15" thickBot="1">
      <c r="A3" s="1" t="s">
        <v>5</v>
      </c>
      <c r="B3" s="5">
        <v>1986</v>
      </c>
      <c r="C3" s="19">
        <v>1658262</v>
      </c>
      <c r="D3" s="6">
        <f t="shared" ref="D3:D9" si="0">E3-C3</f>
        <v>6714</v>
      </c>
      <c r="E3" s="6">
        <v>1664976</v>
      </c>
      <c r="F3" s="7">
        <f>C3/E3</f>
        <v>0.99596750944157753</v>
      </c>
      <c r="I3" t="s">
        <v>40</v>
      </c>
      <c r="J3" s="4"/>
      <c r="K3" s="23"/>
      <c r="L3" s="23"/>
      <c r="M3" s="23"/>
      <c r="N3" s="23"/>
      <c r="O3" s="23"/>
      <c r="P3" s="23"/>
      <c r="Q3" s="23"/>
      <c r="R3" s="23"/>
      <c r="S3" s="23"/>
      <c r="T3" s="23"/>
      <c r="U3" s="4"/>
    </row>
    <row r="4" spans="1:21" ht="15" thickBot="1">
      <c r="A4" s="2" t="s">
        <v>5</v>
      </c>
      <c r="B4" s="8">
        <v>1987</v>
      </c>
      <c r="C4" s="20">
        <v>1687375</v>
      </c>
      <c r="D4" s="9">
        <f t="shared" si="0"/>
        <v>1766</v>
      </c>
      <c r="E4" s="9">
        <v>1689141</v>
      </c>
      <c r="F4" s="10">
        <f t="shared" ref="F4:F62" si="1">C4/E4</f>
        <v>0.9989544981739239</v>
      </c>
      <c r="I4" s="14" t="s">
        <v>34</v>
      </c>
      <c r="J4" s="25" t="s">
        <v>0</v>
      </c>
      <c r="K4" s="25" t="s">
        <v>24</v>
      </c>
      <c r="L4" s="25" t="s">
        <v>21</v>
      </c>
      <c r="M4" s="25" t="s">
        <v>25</v>
      </c>
      <c r="N4" s="25" t="s">
        <v>26</v>
      </c>
      <c r="O4" s="25" t="s">
        <v>23</v>
      </c>
      <c r="P4" s="25" t="s">
        <v>37</v>
      </c>
      <c r="Q4" s="25" t="s">
        <v>22</v>
      </c>
      <c r="R4" s="26" t="s">
        <v>27</v>
      </c>
    </row>
    <row r="5" spans="1:21">
      <c r="A5" s="2" t="s">
        <v>5</v>
      </c>
      <c r="B5" s="8">
        <v>1988</v>
      </c>
      <c r="C5" s="20">
        <v>1160952</v>
      </c>
      <c r="D5" s="9">
        <f t="shared" si="0"/>
        <v>24971</v>
      </c>
      <c r="E5" s="9">
        <v>1185923</v>
      </c>
      <c r="F5" s="10">
        <f t="shared" si="1"/>
        <v>0.97894382687577519</v>
      </c>
      <c r="I5" s="1" t="s">
        <v>28</v>
      </c>
      <c r="J5" s="37">
        <v>0.93632432675628452</v>
      </c>
      <c r="K5" s="37">
        <v>6.7313590744735611E-3</v>
      </c>
      <c r="L5" s="37">
        <v>0</v>
      </c>
      <c r="M5" s="37">
        <v>5.3627917292285001E-3</v>
      </c>
      <c r="N5" s="37">
        <v>0</v>
      </c>
      <c r="O5" s="37">
        <v>1.6416211375877142E-3</v>
      </c>
      <c r="P5" s="37">
        <v>0</v>
      </c>
      <c r="Q5" s="37">
        <v>1.9535912746916743E-2</v>
      </c>
      <c r="R5" s="38">
        <v>3.0403988555508944E-2</v>
      </c>
    </row>
    <row r="6" spans="1:21">
      <c r="A6" s="2" t="s">
        <v>5</v>
      </c>
      <c r="B6" s="8">
        <v>1989</v>
      </c>
      <c r="C6" s="20">
        <v>1608104</v>
      </c>
      <c r="D6" s="9">
        <f t="shared" si="0"/>
        <v>14877</v>
      </c>
      <c r="E6" s="9">
        <v>1622981</v>
      </c>
      <c r="F6" s="10">
        <f t="shared" si="1"/>
        <v>0.99083353409559327</v>
      </c>
      <c r="I6" s="2" t="s">
        <v>29</v>
      </c>
      <c r="J6" s="39">
        <v>0.86527554742757273</v>
      </c>
      <c r="K6" s="39">
        <v>2.8071985168247986E-3</v>
      </c>
      <c r="L6" s="39">
        <v>2.3867351933909292E-3</v>
      </c>
      <c r="M6" s="39">
        <v>0.11875552471807989</v>
      </c>
      <c r="N6" s="39">
        <v>5.0200902411667095E-3</v>
      </c>
      <c r="O6" s="39">
        <v>1.0442383316186608E-3</v>
      </c>
      <c r="P6" s="39">
        <v>0</v>
      </c>
      <c r="Q6" s="39">
        <v>2.8482315373211777E-3</v>
      </c>
      <c r="R6" s="40">
        <v>1.8624340340251491E-3</v>
      </c>
      <c r="S6" s="23"/>
      <c r="T6" s="4"/>
    </row>
    <row r="7" spans="1:21">
      <c r="A7" s="2" t="s">
        <v>5</v>
      </c>
      <c r="B7" s="8">
        <v>1990</v>
      </c>
      <c r="C7" s="20">
        <v>1488730</v>
      </c>
      <c r="D7" s="9">
        <f t="shared" si="0"/>
        <v>23974</v>
      </c>
      <c r="E7" s="9">
        <v>1512704</v>
      </c>
      <c r="F7" s="10">
        <f t="shared" si="1"/>
        <v>0.98415155906244711</v>
      </c>
      <c r="I7" s="2" t="s">
        <v>30</v>
      </c>
      <c r="J7" s="39">
        <v>0.60072704678369393</v>
      </c>
      <c r="K7" s="39">
        <v>0</v>
      </c>
      <c r="L7" s="39">
        <v>1.4286654447651106E-4</v>
      </c>
      <c r="M7" s="39">
        <v>0</v>
      </c>
      <c r="N7" s="39">
        <v>0</v>
      </c>
      <c r="O7" s="39">
        <v>0.13871621274977958</v>
      </c>
      <c r="P7" s="39">
        <v>0</v>
      </c>
      <c r="Q7" s="39">
        <v>0.26041387392205001</v>
      </c>
      <c r="R7" s="40">
        <v>0</v>
      </c>
      <c r="S7" s="23"/>
      <c r="T7" s="23"/>
      <c r="U7" s="4"/>
    </row>
    <row r="8" spans="1:21">
      <c r="A8" s="2" t="s">
        <v>5</v>
      </c>
      <c r="B8" s="8">
        <v>1991</v>
      </c>
      <c r="C8" s="20">
        <v>941622</v>
      </c>
      <c r="D8" s="9">
        <f t="shared" si="0"/>
        <v>11938</v>
      </c>
      <c r="E8" s="9">
        <v>953560</v>
      </c>
      <c r="F8" s="10">
        <f t="shared" si="1"/>
        <v>0.98748059901841523</v>
      </c>
      <c r="I8" s="2" t="s">
        <v>31</v>
      </c>
      <c r="J8" s="39">
        <v>0.97548183184192783</v>
      </c>
      <c r="K8" s="39">
        <v>0</v>
      </c>
      <c r="L8" s="39">
        <v>1.1567439340455391E-3</v>
      </c>
      <c r="M8" s="39">
        <v>0</v>
      </c>
      <c r="N8" s="39">
        <v>1.4611602268902734E-4</v>
      </c>
      <c r="O8" s="39">
        <v>6.0499255586375809E-3</v>
      </c>
      <c r="P8" s="39">
        <v>0</v>
      </c>
      <c r="Q8" s="39">
        <v>1.7165382642699897E-2</v>
      </c>
      <c r="R8" s="40">
        <v>0</v>
      </c>
      <c r="S8" s="23"/>
      <c r="T8" s="23"/>
      <c r="U8" s="4"/>
    </row>
    <row r="9" spans="1:21" ht="15" thickBot="1">
      <c r="A9" s="2" t="s">
        <v>5</v>
      </c>
      <c r="B9" s="8">
        <v>1992</v>
      </c>
      <c r="C9" s="20">
        <v>761785</v>
      </c>
      <c r="D9" s="9">
        <f t="shared" si="0"/>
        <v>15439</v>
      </c>
      <c r="E9" s="9">
        <v>777224</v>
      </c>
      <c r="F9" s="10">
        <f t="shared" si="1"/>
        <v>0.98013571377106212</v>
      </c>
      <c r="I9" s="3" t="s">
        <v>32</v>
      </c>
      <c r="J9" s="41">
        <v>0.99930075708511923</v>
      </c>
      <c r="K9" s="41">
        <v>3.1718779809866003E-5</v>
      </c>
      <c r="L9" s="41">
        <v>4.2141740332466193E-7</v>
      </c>
      <c r="M9" s="41">
        <v>4.1690646514274336E-5</v>
      </c>
      <c r="N9" s="41">
        <v>7.7570421065015778E-6</v>
      </c>
      <c r="O9" s="41">
        <v>7.6509900533913412E-5</v>
      </c>
      <c r="P9" s="41">
        <v>0</v>
      </c>
      <c r="Q9" s="41">
        <v>3.5883583904992779E-4</v>
      </c>
      <c r="R9" s="42">
        <v>1.8230928946291557E-4</v>
      </c>
      <c r="S9" s="23"/>
      <c r="T9" s="23"/>
      <c r="U9" s="4"/>
    </row>
    <row r="10" spans="1:21" ht="30" customHeight="1">
      <c r="A10" s="2" t="s">
        <v>5</v>
      </c>
      <c r="B10" s="47" t="s">
        <v>12</v>
      </c>
      <c r="C10" s="57">
        <v>1718904</v>
      </c>
      <c r="D10" s="56">
        <v>17526</v>
      </c>
      <c r="E10" s="56">
        <v>1736430</v>
      </c>
      <c r="F10" s="55">
        <v>0.98990687790466647</v>
      </c>
      <c r="I10" t="s">
        <v>38</v>
      </c>
      <c r="J10" s="4"/>
      <c r="K10" s="23"/>
      <c r="L10" s="23"/>
      <c r="M10" s="23"/>
      <c r="N10" s="23"/>
      <c r="O10" s="23"/>
      <c r="P10" s="23"/>
      <c r="Q10" s="23"/>
      <c r="R10" s="23"/>
      <c r="S10" s="23"/>
      <c r="T10" s="23"/>
      <c r="U10" s="4"/>
    </row>
    <row r="11" spans="1:21">
      <c r="A11" s="2" t="s">
        <v>5</v>
      </c>
      <c r="B11" s="47"/>
      <c r="C11" s="57"/>
      <c r="D11" s="56"/>
      <c r="E11" s="56"/>
      <c r="F11" s="55"/>
    </row>
    <row r="12" spans="1:21">
      <c r="A12" s="2" t="s">
        <v>5</v>
      </c>
      <c r="B12" s="47"/>
      <c r="C12" s="57"/>
      <c r="D12" s="56"/>
      <c r="E12" s="56"/>
      <c r="F12" s="55"/>
    </row>
    <row r="13" spans="1:21">
      <c r="A13" s="2" t="s">
        <v>5</v>
      </c>
      <c r="B13" s="8">
        <v>1996</v>
      </c>
      <c r="C13" s="20">
        <v>490910</v>
      </c>
      <c r="D13" s="9">
        <f t="shared" ref="D13:D37" si="2">E13-C13</f>
        <v>5790</v>
      </c>
      <c r="E13" s="9">
        <v>496700</v>
      </c>
      <c r="F13" s="10">
        <f t="shared" si="1"/>
        <v>0.98834306422387763</v>
      </c>
    </row>
    <row r="14" spans="1:21">
      <c r="A14" s="2" t="s">
        <v>5</v>
      </c>
      <c r="B14" s="8">
        <v>1997</v>
      </c>
      <c r="C14" s="20">
        <v>352232</v>
      </c>
      <c r="D14" s="9">
        <f t="shared" si="2"/>
        <v>2565</v>
      </c>
      <c r="E14" s="9">
        <v>354797</v>
      </c>
      <c r="F14" s="10">
        <f t="shared" si="1"/>
        <v>0.9927705138431272</v>
      </c>
      <c r="I14" s="36" t="s">
        <v>39</v>
      </c>
    </row>
    <row r="15" spans="1:21">
      <c r="A15" s="2" t="s">
        <v>5</v>
      </c>
      <c r="B15" s="8">
        <v>1998</v>
      </c>
      <c r="C15" s="20">
        <v>425130</v>
      </c>
      <c r="D15" s="9">
        <f t="shared" si="2"/>
        <v>3964</v>
      </c>
      <c r="E15" s="9">
        <v>429094</v>
      </c>
      <c r="F15" s="10">
        <f t="shared" si="1"/>
        <v>0.99076193095219234</v>
      </c>
    </row>
    <row r="16" spans="1:21">
      <c r="A16" s="2" t="s">
        <v>5</v>
      </c>
      <c r="B16" s="8">
        <v>1999</v>
      </c>
      <c r="C16" s="20">
        <v>460364</v>
      </c>
      <c r="D16" s="9">
        <f t="shared" si="2"/>
        <v>31571</v>
      </c>
      <c r="E16" s="9">
        <v>491935</v>
      </c>
      <c r="F16" s="10">
        <f t="shared" si="1"/>
        <v>0.93582282212080869</v>
      </c>
    </row>
    <row r="17" spans="1:6">
      <c r="A17" s="2" t="s">
        <v>5</v>
      </c>
      <c r="B17" s="8">
        <v>2000</v>
      </c>
      <c r="C17" s="20">
        <v>510563</v>
      </c>
      <c r="D17" s="9">
        <f t="shared" si="2"/>
        <v>28305</v>
      </c>
      <c r="E17" s="9">
        <v>538868</v>
      </c>
      <c r="F17" s="10">
        <f t="shared" si="1"/>
        <v>0.94747322164240588</v>
      </c>
    </row>
    <row r="18" spans="1:6">
      <c r="A18" s="2" t="s">
        <v>5</v>
      </c>
      <c r="B18" s="8">
        <v>2001</v>
      </c>
      <c r="C18" s="20">
        <v>506144</v>
      </c>
      <c r="D18" s="9">
        <f t="shared" si="2"/>
        <v>19674</v>
      </c>
      <c r="E18" s="9">
        <v>525818</v>
      </c>
      <c r="F18" s="10">
        <f t="shared" si="1"/>
        <v>0.9625840119585104</v>
      </c>
    </row>
    <row r="19" spans="1:6">
      <c r="A19" s="2" t="s">
        <v>5</v>
      </c>
      <c r="B19" s="8">
        <v>2002</v>
      </c>
      <c r="C19" s="20">
        <v>468271</v>
      </c>
      <c r="D19" s="9">
        <f t="shared" si="2"/>
        <v>15549</v>
      </c>
      <c r="E19" s="9">
        <v>483820</v>
      </c>
      <c r="F19" s="10">
        <f t="shared" si="1"/>
        <v>0.96786201479889211</v>
      </c>
    </row>
    <row r="20" spans="1:6">
      <c r="A20" s="2" t="s">
        <v>5</v>
      </c>
      <c r="B20" s="8">
        <v>2003</v>
      </c>
      <c r="C20" s="20">
        <v>521880</v>
      </c>
      <c r="D20" s="9">
        <f t="shared" si="2"/>
        <v>18583</v>
      </c>
      <c r="E20" s="9">
        <v>540463</v>
      </c>
      <c r="F20" s="10">
        <f t="shared" si="1"/>
        <v>0.96561651768946255</v>
      </c>
    </row>
    <row r="21" spans="1:6">
      <c r="A21" s="2" t="s">
        <v>5</v>
      </c>
      <c r="B21" s="8">
        <v>2004</v>
      </c>
      <c r="C21" s="20">
        <v>491193</v>
      </c>
      <c r="D21" s="9">
        <f t="shared" si="2"/>
        <v>28180</v>
      </c>
      <c r="E21" s="9">
        <v>519373</v>
      </c>
      <c r="F21" s="10">
        <f t="shared" si="1"/>
        <v>0.9457422700063346</v>
      </c>
    </row>
    <row r="22" spans="1:6">
      <c r="A22" s="2" t="s">
        <v>5</v>
      </c>
      <c r="B22" s="8">
        <v>2005</v>
      </c>
      <c r="C22" s="20">
        <v>316148</v>
      </c>
      <c r="D22" s="9">
        <f t="shared" si="2"/>
        <v>16105</v>
      </c>
      <c r="E22" s="9">
        <v>332253</v>
      </c>
      <c r="F22" s="10">
        <f t="shared" si="1"/>
        <v>0.95152790193015568</v>
      </c>
    </row>
    <row r="23" spans="1:6">
      <c r="A23" s="2" t="s">
        <v>5</v>
      </c>
      <c r="B23" s="8">
        <v>2006</v>
      </c>
      <c r="C23" s="20">
        <v>297755</v>
      </c>
      <c r="D23" s="9">
        <f t="shared" si="2"/>
        <v>8485</v>
      </c>
      <c r="E23" s="9">
        <v>306240</v>
      </c>
      <c r="F23" s="10">
        <f t="shared" si="1"/>
        <v>0.97229297283176597</v>
      </c>
    </row>
    <row r="24" spans="1:6">
      <c r="A24" s="2" t="s">
        <v>5</v>
      </c>
      <c r="B24" s="8">
        <v>2007</v>
      </c>
      <c r="C24" s="20">
        <v>225988</v>
      </c>
      <c r="D24" s="9">
        <f t="shared" si="2"/>
        <v>7478</v>
      </c>
      <c r="E24" s="9">
        <v>233466</v>
      </c>
      <c r="F24" s="10">
        <f t="shared" si="1"/>
        <v>0.96796964011890385</v>
      </c>
    </row>
    <row r="25" spans="1:6">
      <c r="A25" s="2" t="s">
        <v>5</v>
      </c>
      <c r="B25" s="8">
        <v>2008</v>
      </c>
      <c r="C25" s="20">
        <v>112292</v>
      </c>
      <c r="D25" s="9">
        <f t="shared" si="2"/>
        <v>7437</v>
      </c>
      <c r="E25" s="9">
        <v>119729</v>
      </c>
      <c r="F25" s="10">
        <f t="shared" si="1"/>
        <v>0.93788472299944037</v>
      </c>
    </row>
    <row r="26" spans="1:6">
      <c r="A26" s="2" t="s">
        <v>5</v>
      </c>
      <c r="B26" s="8">
        <v>2009</v>
      </c>
      <c r="C26" s="20">
        <v>74065</v>
      </c>
      <c r="D26" s="9">
        <f t="shared" si="2"/>
        <v>11289</v>
      </c>
      <c r="E26" s="9">
        <v>85354</v>
      </c>
      <c r="F26" s="10">
        <f t="shared" si="1"/>
        <v>0.86773906319563232</v>
      </c>
    </row>
    <row r="27" spans="1:6">
      <c r="A27" s="2" t="s">
        <v>5</v>
      </c>
      <c r="B27" s="8">
        <v>2010</v>
      </c>
      <c r="C27" s="20">
        <v>68556</v>
      </c>
      <c r="D27" s="9">
        <f t="shared" si="2"/>
        <v>3038</v>
      </c>
      <c r="E27" s="9">
        <v>71594</v>
      </c>
      <c r="F27" s="10">
        <f t="shared" si="1"/>
        <v>0.95756627650361759</v>
      </c>
    </row>
    <row r="28" spans="1:6">
      <c r="A28" s="2" t="s">
        <v>5</v>
      </c>
      <c r="B28" s="8">
        <v>2011</v>
      </c>
      <c r="C28" s="20">
        <v>101414</v>
      </c>
      <c r="D28" s="9">
        <f t="shared" si="2"/>
        <v>4313</v>
      </c>
      <c r="E28" s="9">
        <v>105727</v>
      </c>
      <c r="F28" s="10">
        <f t="shared" si="1"/>
        <v>0.95920625762577205</v>
      </c>
    </row>
    <row r="29" spans="1:6" ht="15" thickBot="1">
      <c r="A29" s="3" t="s">
        <v>5</v>
      </c>
      <c r="B29" s="11">
        <v>2012</v>
      </c>
      <c r="C29" s="21">
        <v>99530</v>
      </c>
      <c r="D29" s="12">
        <f t="shared" si="2"/>
        <v>4203</v>
      </c>
      <c r="E29" s="12">
        <v>103733</v>
      </c>
      <c r="F29" s="13">
        <f t="shared" si="1"/>
        <v>0.95948251761734449</v>
      </c>
    </row>
    <row r="30" spans="1:6">
      <c r="A30" s="1" t="s">
        <v>7</v>
      </c>
      <c r="B30" s="5">
        <v>1986</v>
      </c>
      <c r="C30" s="19">
        <v>715025</v>
      </c>
      <c r="D30" s="6">
        <f t="shared" si="2"/>
        <v>10585</v>
      </c>
      <c r="E30" s="6">
        <v>725610</v>
      </c>
      <c r="F30" s="7">
        <f t="shared" ref="F30:F37" si="3">C30/E30</f>
        <v>0.98541227381100038</v>
      </c>
    </row>
    <row r="31" spans="1:6">
      <c r="A31" s="2" t="s">
        <v>7</v>
      </c>
      <c r="B31" s="8">
        <v>1987</v>
      </c>
      <c r="C31" s="20">
        <v>790447</v>
      </c>
      <c r="D31" s="9">
        <f t="shared" si="2"/>
        <v>12224</v>
      </c>
      <c r="E31" s="9">
        <v>802671</v>
      </c>
      <c r="F31" s="10">
        <f t="shared" si="3"/>
        <v>0.98477084633679302</v>
      </c>
    </row>
    <row r="32" spans="1:6">
      <c r="A32" s="2" t="s">
        <v>7</v>
      </c>
      <c r="B32" s="8">
        <v>1988</v>
      </c>
      <c r="C32" s="20">
        <v>556457</v>
      </c>
      <c r="D32" s="9">
        <f t="shared" si="2"/>
        <v>5833</v>
      </c>
      <c r="E32" s="9">
        <v>562290</v>
      </c>
      <c r="F32" s="10">
        <f t="shared" si="3"/>
        <v>0.98962634939266214</v>
      </c>
    </row>
    <row r="33" spans="1:6">
      <c r="A33" s="2" t="s">
        <v>7</v>
      </c>
      <c r="B33" s="8">
        <v>1989</v>
      </c>
      <c r="C33" s="20">
        <v>644631</v>
      </c>
      <c r="D33" s="9">
        <f t="shared" si="2"/>
        <v>5574</v>
      </c>
      <c r="E33" s="9">
        <v>650205</v>
      </c>
      <c r="F33" s="10">
        <f t="shared" si="3"/>
        <v>0.99142731907629134</v>
      </c>
    </row>
    <row r="34" spans="1:6">
      <c r="A34" s="2" t="s">
        <v>7</v>
      </c>
      <c r="B34" s="8">
        <v>1990</v>
      </c>
      <c r="C34" s="20">
        <v>465460</v>
      </c>
      <c r="D34" s="9">
        <f t="shared" si="2"/>
        <v>13044</v>
      </c>
      <c r="E34" s="9">
        <v>478504</v>
      </c>
      <c r="F34" s="10">
        <f t="shared" si="3"/>
        <v>0.97274003979068091</v>
      </c>
    </row>
    <row r="35" spans="1:6">
      <c r="A35" s="2" t="s">
        <v>7</v>
      </c>
      <c r="B35" s="8">
        <v>1991</v>
      </c>
      <c r="C35" s="20">
        <v>536795</v>
      </c>
      <c r="D35" s="9">
        <f t="shared" si="2"/>
        <v>22852</v>
      </c>
      <c r="E35" s="9">
        <v>559647</v>
      </c>
      <c r="F35" s="10">
        <f t="shared" si="3"/>
        <v>0.95916711784392661</v>
      </c>
    </row>
    <row r="36" spans="1:6">
      <c r="A36" s="2" t="s">
        <v>7</v>
      </c>
      <c r="B36" s="8">
        <v>1992</v>
      </c>
      <c r="C36" s="20">
        <v>475198</v>
      </c>
      <c r="D36" s="9">
        <f t="shared" si="2"/>
        <v>41755</v>
      </c>
      <c r="E36" s="9">
        <v>516953</v>
      </c>
      <c r="F36" s="10">
        <f t="shared" si="3"/>
        <v>0.91922863393770804</v>
      </c>
    </row>
    <row r="37" spans="1:6">
      <c r="A37" s="2" t="s">
        <v>7</v>
      </c>
      <c r="B37" s="8">
        <v>1993</v>
      </c>
      <c r="C37" s="20">
        <v>546171</v>
      </c>
      <c r="D37" s="9">
        <f t="shared" si="2"/>
        <v>62308</v>
      </c>
      <c r="E37" s="9">
        <v>608479</v>
      </c>
      <c r="F37" s="10">
        <f t="shared" si="3"/>
        <v>0.89760041020314585</v>
      </c>
    </row>
    <row r="38" spans="1:6">
      <c r="A38" s="2" t="s">
        <v>7</v>
      </c>
      <c r="B38" s="47" t="s">
        <v>13</v>
      </c>
      <c r="C38" s="50">
        <v>1604557</v>
      </c>
      <c r="D38" s="49">
        <v>109492</v>
      </c>
      <c r="E38" s="49">
        <v>1714049</v>
      </c>
      <c r="F38" s="48">
        <v>0.93612084602015466</v>
      </c>
    </row>
    <row r="39" spans="1:6">
      <c r="A39" s="2" t="s">
        <v>7</v>
      </c>
      <c r="B39" s="47"/>
      <c r="C39" s="50"/>
      <c r="D39" s="49"/>
      <c r="E39" s="49"/>
      <c r="F39" s="48"/>
    </row>
    <row r="40" spans="1:6">
      <c r="A40" s="2" t="s">
        <v>7</v>
      </c>
      <c r="B40" s="47"/>
      <c r="C40" s="50"/>
      <c r="D40" s="49"/>
      <c r="E40" s="49"/>
      <c r="F40" s="48"/>
    </row>
    <row r="41" spans="1:6">
      <c r="A41" s="2" t="s">
        <v>7</v>
      </c>
      <c r="B41" s="8">
        <v>1997</v>
      </c>
      <c r="C41" s="20">
        <v>456908</v>
      </c>
      <c r="D41" s="9">
        <f t="shared" ref="D41:D56" si="4">E41-C41</f>
        <v>55098</v>
      </c>
      <c r="E41" s="9">
        <v>512006</v>
      </c>
      <c r="F41" s="10">
        <f t="shared" ref="F41:F56" si="5">C41/E41</f>
        <v>0.89238797982836138</v>
      </c>
    </row>
    <row r="42" spans="1:6">
      <c r="A42" s="2" t="s">
        <v>7</v>
      </c>
      <c r="B42" s="8">
        <v>1998</v>
      </c>
      <c r="C42" s="20">
        <v>363922</v>
      </c>
      <c r="D42" s="9">
        <f t="shared" si="4"/>
        <v>43417</v>
      </c>
      <c r="E42" s="9">
        <v>407339</v>
      </c>
      <c r="F42" s="10">
        <f t="shared" si="5"/>
        <v>0.89341310309103716</v>
      </c>
    </row>
    <row r="43" spans="1:6">
      <c r="A43" s="2" t="s">
        <v>7</v>
      </c>
      <c r="B43" s="8">
        <v>1999</v>
      </c>
      <c r="C43" s="20">
        <v>325713</v>
      </c>
      <c r="D43" s="9">
        <f t="shared" si="4"/>
        <v>24972</v>
      </c>
      <c r="E43" s="9">
        <v>350685</v>
      </c>
      <c r="F43" s="10">
        <f t="shared" si="5"/>
        <v>0.92879079515804785</v>
      </c>
    </row>
    <row r="44" spans="1:6">
      <c r="A44" s="2" t="s">
        <v>7</v>
      </c>
      <c r="B44" s="8">
        <v>2000</v>
      </c>
      <c r="C44" s="20">
        <v>342228</v>
      </c>
      <c r="D44" s="9">
        <f t="shared" si="4"/>
        <v>20003</v>
      </c>
      <c r="E44" s="9">
        <v>362231</v>
      </c>
      <c r="F44" s="10">
        <f t="shared" si="5"/>
        <v>0.94477833205882433</v>
      </c>
    </row>
    <row r="45" spans="1:6">
      <c r="A45" s="2" t="s">
        <v>7</v>
      </c>
      <c r="B45" s="8">
        <v>2001</v>
      </c>
      <c r="C45" s="20">
        <v>349034</v>
      </c>
      <c r="D45" s="9">
        <f t="shared" si="4"/>
        <v>29413</v>
      </c>
      <c r="E45" s="9">
        <v>378447</v>
      </c>
      <c r="F45" s="10">
        <f t="shared" si="5"/>
        <v>0.92227973798180463</v>
      </c>
    </row>
    <row r="46" spans="1:6">
      <c r="A46" s="2" t="s">
        <v>7</v>
      </c>
      <c r="B46" s="8">
        <v>2002</v>
      </c>
      <c r="C46" s="20">
        <v>419752</v>
      </c>
      <c r="D46" s="9">
        <f t="shared" si="4"/>
        <v>40736</v>
      </c>
      <c r="E46" s="9">
        <v>460488</v>
      </c>
      <c r="F46" s="10">
        <f t="shared" si="5"/>
        <v>0.91153732561977729</v>
      </c>
    </row>
    <row r="47" spans="1:6">
      <c r="A47" s="2" t="s">
        <v>7</v>
      </c>
      <c r="B47" s="8">
        <v>2003</v>
      </c>
      <c r="C47" s="20">
        <v>339013</v>
      </c>
      <c r="D47" s="9">
        <f t="shared" si="4"/>
        <v>46404</v>
      </c>
      <c r="E47" s="9">
        <v>385417</v>
      </c>
      <c r="F47" s="10">
        <f t="shared" si="5"/>
        <v>0.87960053656169812</v>
      </c>
    </row>
    <row r="48" spans="1:6">
      <c r="A48" s="2" t="s">
        <v>7</v>
      </c>
      <c r="B48" s="8">
        <v>2004</v>
      </c>
      <c r="C48" s="20">
        <v>329379</v>
      </c>
      <c r="D48" s="9">
        <f t="shared" si="4"/>
        <v>53815</v>
      </c>
      <c r="E48" s="9">
        <v>383194</v>
      </c>
      <c r="F48" s="10">
        <f t="shared" si="5"/>
        <v>0.85956199731728578</v>
      </c>
    </row>
    <row r="49" spans="1:6">
      <c r="A49" s="2" t="s">
        <v>7</v>
      </c>
      <c r="B49" s="8">
        <v>2005</v>
      </c>
      <c r="C49" s="20">
        <v>302787</v>
      </c>
      <c r="D49" s="9">
        <f t="shared" si="4"/>
        <v>55023</v>
      </c>
      <c r="E49" s="9">
        <v>357810</v>
      </c>
      <c r="F49" s="10">
        <f t="shared" si="5"/>
        <v>0.84622285570554201</v>
      </c>
    </row>
    <row r="50" spans="1:6">
      <c r="A50" s="2" t="s">
        <v>7</v>
      </c>
      <c r="B50" s="8">
        <v>2006</v>
      </c>
      <c r="C50" s="20">
        <v>262195</v>
      </c>
      <c r="D50" s="9">
        <f t="shared" si="4"/>
        <v>41826</v>
      </c>
      <c r="E50" s="9">
        <v>304021</v>
      </c>
      <c r="F50" s="10">
        <f t="shared" si="5"/>
        <v>0.86242397729104237</v>
      </c>
    </row>
    <row r="51" spans="1:6">
      <c r="A51" s="2" t="s">
        <v>7</v>
      </c>
      <c r="B51" s="8">
        <v>2007</v>
      </c>
      <c r="C51" s="20">
        <v>217805</v>
      </c>
      <c r="D51" s="9">
        <f t="shared" si="4"/>
        <v>29098</v>
      </c>
      <c r="E51" s="9">
        <v>246903</v>
      </c>
      <c r="F51" s="10">
        <f t="shared" si="5"/>
        <v>0.88214805004394437</v>
      </c>
    </row>
    <row r="52" spans="1:6">
      <c r="A52" s="2" t="s">
        <v>7</v>
      </c>
      <c r="B52" s="8">
        <v>2008</v>
      </c>
      <c r="C52" s="20">
        <v>218328</v>
      </c>
      <c r="D52" s="9">
        <f t="shared" si="4"/>
        <v>31067</v>
      </c>
      <c r="E52" s="9">
        <v>249395</v>
      </c>
      <c r="F52" s="10">
        <f t="shared" si="5"/>
        <v>0.87543054191142566</v>
      </c>
    </row>
    <row r="53" spans="1:6">
      <c r="A53" s="2" t="s">
        <v>7</v>
      </c>
      <c r="B53" s="8">
        <v>2009</v>
      </c>
      <c r="C53" s="20">
        <v>268161</v>
      </c>
      <c r="D53" s="9">
        <f t="shared" si="4"/>
        <v>43047</v>
      </c>
      <c r="E53" s="9">
        <v>311208</v>
      </c>
      <c r="F53" s="10">
        <f t="shared" si="5"/>
        <v>0.86167772036708568</v>
      </c>
    </row>
    <row r="54" spans="1:6">
      <c r="A54" s="2" t="s">
        <v>7</v>
      </c>
      <c r="B54" s="8">
        <v>2010</v>
      </c>
      <c r="C54" s="20">
        <v>242778</v>
      </c>
      <c r="D54" s="9">
        <f t="shared" si="4"/>
        <v>3590</v>
      </c>
      <c r="E54" s="9">
        <v>246368</v>
      </c>
      <c r="F54" s="10">
        <f t="shared" si="5"/>
        <v>0.98542830237693202</v>
      </c>
    </row>
    <row r="55" spans="1:6">
      <c r="A55" s="2" t="s">
        <v>7</v>
      </c>
      <c r="B55" s="8">
        <v>2011</v>
      </c>
      <c r="C55" s="20">
        <v>190789</v>
      </c>
      <c r="D55" s="9">
        <f t="shared" si="4"/>
        <v>45928</v>
      </c>
      <c r="E55" s="9">
        <v>236717</v>
      </c>
      <c r="F55" s="10">
        <f t="shared" si="5"/>
        <v>0.80597929172809724</v>
      </c>
    </row>
    <row r="56" spans="1:6" ht="15" thickBot="1">
      <c r="A56" s="3" t="s">
        <v>7</v>
      </c>
      <c r="B56" s="11">
        <v>2012</v>
      </c>
      <c r="C56" s="21">
        <v>261664</v>
      </c>
      <c r="D56" s="12">
        <f t="shared" si="4"/>
        <v>24139</v>
      </c>
      <c r="E56" s="12">
        <v>285803</v>
      </c>
      <c r="F56" s="13">
        <f t="shared" si="5"/>
        <v>0.9155397249154138</v>
      </c>
    </row>
    <row r="57" spans="1:6">
      <c r="A57" s="1" t="s">
        <v>6</v>
      </c>
      <c r="B57" s="54" t="s">
        <v>14</v>
      </c>
      <c r="C57" s="53">
        <v>127328</v>
      </c>
      <c r="D57" s="52">
        <v>17335</v>
      </c>
      <c r="E57" s="52">
        <v>144663</v>
      </c>
      <c r="F57" s="51">
        <v>0.88016977388827833</v>
      </c>
    </row>
    <row r="58" spans="1:6">
      <c r="A58" s="2" t="s">
        <v>6</v>
      </c>
      <c r="B58" s="47"/>
      <c r="C58" s="50"/>
      <c r="D58" s="49"/>
      <c r="E58" s="49"/>
      <c r="F58" s="48"/>
    </row>
    <row r="59" spans="1:6">
      <c r="A59" s="2" t="s">
        <v>6</v>
      </c>
      <c r="B59" s="8">
        <v>1988</v>
      </c>
      <c r="C59" s="20">
        <v>75840</v>
      </c>
      <c r="D59" s="9">
        <f>E59-C59</f>
        <v>10186</v>
      </c>
      <c r="E59" s="9">
        <v>86026</v>
      </c>
      <c r="F59" s="10">
        <f t="shared" si="1"/>
        <v>0.88159393671680653</v>
      </c>
    </row>
    <row r="60" spans="1:6">
      <c r="A60" s="2" t="s">
        <v>6</v>
      </c>
      <c r="B60" s="8">
        <v>1989</v>
      </c>
      <c r="C60" s="20">
        <v>109408</v>
      </c>
      <c r="D60" s="9">
        <f>E60-C60</f>
        <v>15225</v>
      </c>
      <c r="E60" s="9">
        <v>124633</v>
      </c>
      <c r="F60" s="10">
        <f t="shared" si="1"/>
        <v>0.87784134218064236</v>
      </c>
    </row>
    <row r="61" spans="1:6">
      <c r="A61" s="2" t="s">
        <v>6</v>
      </c>
      <c r="B61" s="8">
        <v>1990</v>
      </c>
      <c r="C61" s="20">
        <v>115395</v>
      </c>
      <c r="D61" s="9">
        <f>E61-C61</f>
        <v>27862</v>
      </c>
      <c r="E61" s="9">
        <v>143257</v>
      </c>
      <c r="F61" s="10">
        <f t="shared" si="1"/>
        <v>0.80551037645629886</v>
      </c>
    </row>
    <row r="62" spans="1:6">
      <c r="A62" s="2" t="s">
        <v>6</v>
      </c>
      <c r="B62" s="8">
        <v>1991</v>
      </c>
      <c r="C62" s="20">
        <v>107564</v>
      </c>
      <c r="D62" s="9">
        <f>E62-C62</f>
        <v>23886</v>
      </c>
      <c r="E62" s="9">
        <v>131450</v>
      </c>
      <c r="F62" s="10">
        <f t="shared" si="1"/>
        <v>0.81828832255610495</v>
      </c>
    </row>
    <row r="63" spans="1:6">
      <c r="A63" s="2" t="s">
        <v>6</v>
      </c>
      <c r="B63" s="47" t="s">
        <v>15</v>
      </c>
      <c r="C63" s="50">
        <v>475255</v>
      </c>
      <c r="D63" s="49">
        <v>141576</v>
      </c>
      <c r="E63" s="49">
        <v>616831</v>
      </c>
      <c r="F63" s="48">
        <v>0.77047846168561562</v>
      </c>
    </row>
    <row r="64" spans="1:6">
      <c r="A64" s="2" t="s">
        <v>6</v>
      </c>
      <c r="B64" s="47"/>
      <c r="C64" s="50"/>
      <c r="D64" s="49"/>
      <c r="E64" s="49"/>
      <c r="F64" s="48"/>
    </row>
    <row r="65" spans="1:6">
      <c r="A65" s="2" t="s">
        <v>6</v>
      </c>
      <c r="B65" s="47"/>
      <c r="C65" s="50"/>
      <c r="D65" s="49"/>
      <c r="E65" s="49"/>
      <c r="F65" s="48"/>
    </row>
    <row r="66" spans="1:6">
      <c r="A66" s="2" t="s">
        <v>6</v>
      </c>
      <c r="B66" s="47"/>
      <c r="C66" s="50"/>
      <c r="D66" s="49"/>
      <c r="E66" s="49"/>
      <c r="F66" s="48"/>
    </row>
    <row r="67" spans="1:6">
      <c r="A67" s="2" t="s">
        <v>6</v>
      </c>
      <c r="B67" s="47"/>
      <c r="C67" s="50"/>
      <c r="D67" s="49"/>
      <c r="E67" s="49"/>
      <c r="F67" s="48"/>
    </row>
    <row r="68" spans="1:6">
      <c r="A68" s="2" t="s">
        <v>6</v>
      </c>
      <c r="B68" s="8">
        <v>1997</v>
      </c>
      <c r="C68" s="20">
        <v>65974</v>
      </c>
      <c r="D68" s="9">
        <f t="shared" ref="D68:D88" si="6">E68-C68</f>
        <v>25394</v>
      </c>
      <c r="E68" s="9">
        <v>91368</v>
      </c>
      <c r="F68" s="10">
        <f t="shared" ref="F68:F131" si="7">C68/E68</f>
        <v>0.72206899570965766</v>
      </c>
    </row>
    <row r="69" spans="1:6">
      <c r="A69" s="2" t="s">
        <v>6</v>
      </c>
      <c r="B69" s="8">
        <v>1998</v>
      </c>
      <c r="C69" s="20">
        <v>47153</v>
      </c>
      <c r="D69" s="9">
        <f t="shared" si="6"/>
        <v>21959</v>
      </c>
      <c r="E69" s="9">
        <v>69112</v>
      </c>
      <c r="F69" s="10">
        <f t="shared" si="7"/>
        <v>0.68226935987961568</v>
      </c>
    </row>
    <row r="70" spans="1:6">
      <c r="A70" s="2" t="s">
        <v>6</v>
      </c>
      <c r="B70" s="8">
        <v>1999</v>
      </c>
      <c r="C70" s="20">
        <v>47266</v>
      </c>
      <c r="D70" s="9">
        <f t="shared" si="6"/>
        <v>29186</v>
      </c>
      <c r="E70" s="9">
        <v>76452</v>
      </c>
      <c r="F70" s="10">
        <f t="shared" si="7"/>
        <v>0.61824412703395593</v>
      </c>
    </row>
    <row r="71" spans="1:6">
      <c r="A71" s="2" t="s">
        <v>6</v>
      </c>
      <c r="B71" s="8">
        <v>2000</v>
      </c>
      <c r="C71" s="20">
        <v>49123</v>
      </c>
      <c r="D71" s="9">
        <f t="shared" si="6"/>
        <v>24104</v>
      </c>
      <c r="E71" s="9">
        <v>73227</v>
      </c>
      <c r="F71" s="10">
        <f t="shared" si="7"/>
        <v>0.67083179701476237</v>
      </c>
    </row>
    <row r="72" spans="1:6">
      <c r="A72" s="2" t="s">
        <v>6</v>
      </c>
      <c r="B72" s="8">
        <v>2001</v>
      </c>
      <c r="C72" s="20">
        <v>45514</v>
      </c>
      <c r="D72" s="9">
        <f t="shared" si="6"/>
        <v>14193</v>
      </c>
      <c r="E72" s="9">
        <v>59707</v>
      </c>
      <c r="F72" s="10">
        <f t="shared" si="7"/>
        <v>0.76228917882325353</v>
      </c>
    </row>
    <row r="73" spans="1:6">
      <c r="A73" s="2" t="s">
        <v>6</v>
      </c>
      <c r="B73" s="8">
        <v>2002</v>
      </c>
      <c r="C73" s="20">
        <v>49912</v>
      </c>
      <c r="D73" s="9">
        <f t="shared" si="6"/>
        <v>20557</v>
      </c>
      <c r="E73" s="9">
        <v>70469</v>
      </c>
      <c r="F73" s="10">
        <f t="shared" si="7"/>
        <v>0.70828307482722896</v>
      </c>
    </row>
    <row r="74" spans="1:6">
      <c r="A74" s="2" t="s">
        <v>6</v>
      </c>
      <c r="B74" s="8">
        <v>2003</v>
      </c>
      <c r="C74" s="20">
        <v>48659</v>
      </c>
      <c r="D74" s="9">
        <f t="shared" si="6"/>
        <v>9307</v>
      </c>
      <c r="E74" s="9">
        <v>57966</v>
      </c>
      <c r="F74" s="10">
        <f t="shared" si="7"/>
        <v>0.83944036159127766</v>
      </c>
    </row>
    <row r="75" spans="1:6">
      <c r="A75" s="2" t="s">
        <v>6</v>
      </c>
      <c r="B75" s="8">
        <v>2004</v>
      </c>
      <c r="C75" s="20">
        <v>48553</v>
      </c>
      <c r="D75" s="9">
        <f t="shared" si="6"/>
        <v>19295</v>
      </c>
      <c r="E75" s="9">
        <v>67848</v>
      </c>
      <c r="F75" s="10">
        <f t="shared" si="7"/>
        <v>0.71561431434972289</v>
      </c>
    </row>
    <row r="76" spans="1:6">
      <c r="A76" s="2" t="s">
        <v>6</v>
      </c>
      <c r="B76" s="8">
        <v>2005</v>
      </c>
      <c r="C76" s="20">
        <v>32490</v>
      </c>
      <c r="D76" s="9">
        <f t="shared" si="6"/>
        <v>19255</v>
      </c>
      <c r="E76" s="9">
        <v>51745</v>
      </c>
      <c r="F76" s="10">
        <f t="shared" si="7"/>
        <v>0.62788675234322155</v>
      </c>
    </row>
    <row r="77" spans="1:6">
      <c r="A77" s="2" t="s">
        <v>6</v>
      </c>
      <c r="B77" s="8">
        <v>2006</v>
      </c>
      <c r="C77" s="20">
        <v>26967</v>
      </c>
      <c r="D77" s="9">
        <f t="shared" si="6"/>
        <v>23433</v>
      </c>
      <c r="E77" s="9">
        <v>50400</v>
      </c>
      <c r="F77" s="10">
        <f t="shared" si="7"/>
        <v>0.53505952380952382</v>
      </c>
    </row>
    <row r="78" spans="1:6">
      <c r="A78" s="2" t="s">
        <v>6</v>
      </c>
      <c r="B78" s="8">
        <v>2007</v>
      </c>
      <c r="C78" s="20">
        <v>32427</v>
      </c>
      <c r="D78" s="9">
        <f t="shared" si="6"/>
        <v>20754</v>
      </c>
      <c r="E78" s="9">
        <v>53181</v>
      </c>
      <c r="F78" s="10">
        <f t="shared" si="7"/>
        <v>0.60974784227449652</v>
      </c>
    </row>
    <row r="79" spans="1:6">
      <c r="A79" s="2" t="s">
        <v>6</v>
      </c>
      <c r="B79" s="8">
        <v>2008</v>
      </c>
      <c r="C79" s="20">
        <v>42032</v>
      </c>
      <c r="D79" s="9">
        <f t="shared" si="6"/>
        <v>30437</v>
      </c>
      <c r="E79" s="9">
        <v>72469</v>
      </c>
      <c r="F79" s="10">
        <f t="shared" si="7"/>
        <v>0.57999972401992572</v>
      </c>
    </row>
    <row r="80" spans="1:6">
      <c r="A80" s="2" t="s">
        <v>6</v>
      </c>
      <c r="B80" s="8">
        <v>2009</v>
      </c>
      <c r="C80" s="20">
        <v>44322</v>
      </c>
      <c r="D80" s="9">
        <f t="shared" si="6"/>
        <v>34242</v>
      </c>
      <c r="E80" s="9">
        <v>78564</v>
      </c>
      <c r="F80" s="10">
        <f t="shared" si="7"/>
        <v>0.56415151978005196</v>
      </c>
    </row>
    <row r="81" spans="1:6">
      <c r="A81" s="2" t="s">
        <v>6</v>
      </c>
      <c r="B81" s="8">
        <v>2010</v>
      </c>
      <c r="C81" s="20">
        <v>45480</v>
      </c>
      <c r="D81" s="9">
        <f t="shared" si="6"/>
        <v>41898</v>
      </c>
      <c r="E81" s="9">
        <v>87378</v>
      </c>
      <c r="F81" s="10">
        <f t="shared" si="7"/>
        <v>0.5204971503124356</v>
      </c>
    </row>
    <row r="82" spans="1:6">
      <c r="A82" s="2" t="s">
        <v>6</v>
      </c>
      <c r="B82" s="8">
        <v>2011</v>
      </c>
      <c r="C82" s="20">
        <v>54496</v>
      </c>
      <c r="D82" s="9">
        <f t="shared" si="6"/>
        <v>35959</v>
      </c>
      <c r="E82" s="9">
        <v>90455</v>
      </c>
      <c r="F82" s="10">
        <f t="shared" si="7"/>
        <v>0.60246531424465199</v>
      </c>
    </row>
    <row r="83" spans="1:6" ht="15" thickBot="1">
      <c r="A83" s="3" t="s">
        <v>6</v>
      </c>
      <c r="B83" s="11">
        <v>2012</v>
      </c>
      <c r="C83" s="21">
        <v>55055</v>
      </c>
      <c r="D83" s="12">
        <f t="shared" si="6"/>
        <v>20561</v>
      </c>
      <c r="E83" s="12">
        <v>75616</v>
      </c>
      <c r="F83" s="13">
        <f t="shared" si="7"/>
        <v>0.72808664832839609</v>
      </c>
    </row>
    <row r="84" spans="1:6">
      <c r="A84" s="1" t="s">
        <v>8</v>
      </c>
      <c r="B84" s="5">
        <v>1986</v>
      </c>
      <c r="C84" s="19">
        <v>408472</v>
      </c>
      <c r="D84" s="6">
        <f t="shared" si="6"/>
        <v>2360</v>
      </c>
      <c r="E84" s="6">
        <v>410832</v>
      </c>
      <c r="F84" s="7">
        <f t="shared" si="7"/>
        <v>0.99425555945009148</v>
      </c>
    </row>
    <row r="85" spans="1:6">
      <c r="A85" s="2" t="s">
        <v>8</v>
      </c>
      <c r="B85" s="8">
        <v>1987</v>
      </c>
      <c r="C85" s="20">
        <v>549121</v>
      </c>
      <c r="D85" s="9">
        <f t="shared" si="6"/>
        <v>5330</v>
      </c>
      <c r="E85" s="9">
        <v>554451</v>
      </c>
      <c r="F85" s="10">
        <f t="shared" si="7"/>
        <v>0.99038688720914925</v>
      </c>
    </row>
    <row r="86" spans="1:6">
      <c r="A86" s="2" t="s">
        <v>8</v>
      </c>
      <c r="B86" s="8">
        <v>1988</v>
      </c>
      <c r="C86" s="20">
        <v>444935</v>
      </c>
      <c r="D86" s="9">
        <f t="shared" si="6"/>
        <v>4969</v>
      </c>
      <c r="E86" s="9">
        <v>449904</v>
      </c>
      <c r="F86" s="10">
        <f t="shared" si="7"/>
        <v>0.98895542160105265</v>
      </c>
    </row>
    <row r="87" spans="1:6">
      <c r="A87" s="2" t="s">
        <v>8</v>
      </c>
      <c r="B87" s="8">
        <v>1989</v>
      </c>
      <c r="C87" s="20">
        <v>514932</v>
      </c>
      <c r="D87" s="9">
        <f t="shared" si="6"/>
        <v>2334</v>
      </c>
      <c r="E87" s="9">
        <v>517266</v>
      </c>
      <c r="F87" s="10">
        <f t="shared" si="7"/>
        <v>0.99548781478001647</v>
      </c>
    </row>
    <row r="88" spans="1:6">
      <c r="A88" s="2" t="s">
        <v>8</v>
      </c>
      <c r="B88" s="8">
        <v>1990</v>
      </c>
      <c r="C88" s="20">
        <v>452204</v>
      </c>
      <c r="D88" s="9">
        <f t="shared" si="6"/>
        <v>1885</v>
      </c>
      <c r="E88" s="9">
        <v>454089</v>
      </c>
      <c r="F88" s="10">
        <f t="shared" si="7"/>
        <v>0.99584883139648839</v>
      </c>
    </row>
    <row r="89" spans="1:6">
      <c r="A89" s="2" t="s">
        <v>8</v>
      </c>
      <c r="B89" s="47" t="s">
        <v>16</v>
      </c>
      <c r="C89" s="50">
        <v>2243426</v>
      </c>
      <c r="D89" s="49">
        <v>20371</v>
      </c>
      <c r="E89" s="49">
        <v>2263797</v>
      </c>
      <c r="F89" s="48">
        <v>0.99100140162744277</v>
      </c>
    </row>
    <row r="90" spans="1:6">
      <c r="A90" s="2" t="s">
        <v>8</v>
      </c>
      <c r="B90" s="47"/>
      <c r="C90" s="50"/>
      <c r="D90" s="49"/>
      <c r="E90" s="49"/>
      <c r="F90" s="48"/>
    </row>
    <row r="91" spans="1:6">
      <c r="A91" s="2" t="s">
        <v>8</v>
      </c>
      <c r="B91" s="47"/>
      <c r="C91" s="50"/>
      <c r="D91" s="49"/>
      <c r="E91" s="49"/>
      <c r="F91" s="48"/>
    </row>
    <row r="92" spans="1:6">
      <c r="A92" s="2" t="s">
        <v>8</v>
      </c>
      <c r="B92" s="47"/>
      <c r="C92" s="50"/>
      <c r="D92" s="49"/>
      <c r="E92" s="49"/>
      <c r="F92" s="48"/>
    </row>
    <row r="93" spans="1:6">
      <c r="A93" s="2" t="s">
        <v>8</v>
      </c>
      <c r="B93" s="47"/>
      <c r="C93" s="50"/>
      <c r="D93" s="49"/>
      <c r="E93" s="49"/>
      <c r="F93" s="48"/>
    </row>
    <row r="94" spans="1:6">
      <c r="A94" s="2" t="s">
        <v>8</v>
      </c>
      <c r="B94" s="47"/>
      <c r="C94" s="50"/>
      <c r="D94" s="49"/>
      <c r="E94" s="49"/>
      <c r="F94" s="48"/>
    </row>
    <row r="95" spans="1:6">
      <c r="A95" s="2" t="s">
        <v>8</v>
      </c>
      <c r="B95" s="8">
        <v>1997</v>
      </c>
      <c r="C95" s="20">
        <v>288738</v>
      </c>
      <c r="D95" s="9">
        <f t="shared" ref="D95:D110" si="8">E95-C95</f>
        <v>2777</v>
      </c>
      <c r="E95" s="9">
        <v>291515</v>
      </c>
      <c r="F95" s="10">
        <f t="shared" si="7"/>
        <v>0.99047390357271492</v>
      </c>
    </row>
    <row r="96" spans="1:6">
      <c r="A96" s="2" t="s">
        <v>8</v>
      </c>
      <c r="B96" s="8">
        <v>1998</v>
      </c>
      <c r="C96" s="20">
        <v>351060</v>
      </c>
      <c r="D96" s="9">
        <f t="shared" si="8"/>
        <v>4773</v>
      </c>
      <c r="E96" s="9">
        <v>355833</v>
      </c>
      <c r="F96" s="10">
        <f t="shared" si="7"/>
        <v>0.98658640429639743</v>
      </c>
    </row>
    <row r="97" spans="1:6">
      <c r="A97" s="2" t="s">
        <v>8</v>
      </c>
      <c r="B97" s="8">
        <v>1999</v>
      </c>
      <c r="C97" s="20">
        <v>247242</v>
      </c>
      <c r="D97" s="9">
        <f t="shared" si="8"/>
        <v>5753</v>
      </c>
      <c r="E97" s="9">
        <v>252995</v>
      </c>
      <c r="F97" s="10">
        <f t="shared" si="7"/>
        <v>0.97726042016640646</v>
      </c>
    </row>
    <row r="98" spans="1:6">
      <c r="A98" s="2" t="s">
        <v>8</v>
      </c>
      <c r="B98" s="8">
        <v>2000</v>
      </c>
      <c r="C98" s="20">
        <v>200263</v>
      </c>
      <c r="D98" s="9">
        <f t="shared" si="8"/>
        <v>4358</v>
      </c>
      <c r="E98" s="9">
        <v>204621</v>
      </c>
      <c r="F98" s="10">
        <f t="shared" si="7"/>
        <v>0.9787020882509615</v>
      </c>
    </row>
    <row r="99" spans="1:6">
      <c r="A99" s="2" t="s">
        <v>8</v>
      </c>
      <c r="B99" s="8">
        <v>2001</v>
      </c>
      <c r="C99" s="20">
        <v>229029</v>
      </c>
      <c r="D99" s="9">
        <f t="shared" si="8"/>
        <v>3978</v>
      </c>
      <c r="E99" s="9">
        <v>233007</v>
      </c>
      <c r="F99" s="10">
        <f t="shared" si="7"/>
        <v>0.98292755153278655</v>
      </c>
    </row>
    <row r="100" spans="1:6">
      <c r="A100" s="2" t="s">
        <v>8</v>
      </c>
      <c r="B100" s="8">
        <v>2002</v>
      </c>
      <c r="C100" s="20">
        <v>228853</v>
      </c>
      <c r="D100" s="9">
        <f t="shared" si="8"/>
        <v>4812</v>
      </c>
      <c r="E100" s="9">
        <v>233665</v>
      </c>
      <c r="F100" s="10">
        <f t="shared" si="7"/>
        <v>0.97940641516701266</v>
      </c>
    </row>
    <row r="101" spans="1:6">
      <c r="A101" s="2" t="s">
        <v>8</v>
      </c>
      <c r="B101" s="8">
        <v>2003</v>
      </c>
      <c r="C101" s="20">
        <v>262244</v>
      </c>
      <c r="D101" s="9">
        <f t="shared" si="8"/>
        <v>4256</v>
      </c>
      <c r="E101" s="9">
        <v>266500</v>
      </c>
      <c r="F101" s="10">
        <f t="shared" si="7"/>
        <v>0.98403001876172613</v>
      </c>
    </row>
    <row r="102" spans="1:6">
      <c r="A102" s="2" t="s">
        <v>8</v>
      </c>
      <c r="B102" s="8">
        <v>2004</v>
      </c>
      <c r="C102" s="20">
        <v>340817</v>
      </c>
      <c r="D102" s="9">
        <f t="shared" si="8"/>
        <v>6982</v>
      </c>
      <c r="E102" s="9">
        <v>347799</v>
      </c>
      <c r="F102" s="10">
        <f t="shared" si="7"/>
        <v>0.97992518667391226</v>
      </c>
    </row>
    <row r="103" spans="1:6">
      <c r="A103" s="2" t="s">
        <v>8</v>
      </c>
      <c r="B103" s="8">
        <v>2005</v>
      </c>
      <c r="C103" s="20">
        <v>227483</v>
      </c>
      <c r="D103" s="9">
        <f t="shared" si="8"/>
        <v>9762</v>
      </c>
      <c r="E103" s="9">
        <v>237245</v>
      </c>
      <c r="F103" s="10">
        <f t="shared" si="7"/>
        <v>0.95885266285906978</v>
      </c>
    </row>
    <row r="104" spans="1:6">
      <c r="A104" s="2" t="s">
        <v>8</v>
      </c>
      <c r="B104" s="8">
        <v>2006</v>
      </c>
      <c r="C104" s="20">
        <v>279829</v>
      </c>
      <c r="D104" s="9">
        <f t="shared" si="8"/>
        <v>9125</v>
      </c>
      <c r="E104" s="9">
        <v>288954</v>
      </c>
      <c r="F104" s="10">
        <f t="shared" si="7"/>
        <v>0.9684205790541055</v>
      </c>
    </row>
    <row r="105" spans="1:6">
      <c r="A105" s="2" t="s">
        <v>8</v>
      </c>
      <c r="B105" s="8">
        <v>2007</v>
      </c>
      <c r="C105" s="20">
        <v>214364</v>
      </c>
      <c r="D105" s="9">
        <f t="shared" si="8"/>
        <v>7220</v>
      </c>
      <c r="E105" s="9">
        <v>221584</v>
      </c>
      <c r="F105" s="10">
        <f t="shared" si="7"/>
        <v>0.96741641995811967</v>
      </c>
    </row>
    <row r="106" spans="1:6">
      <c r="A106" s="2" t="s">
        <v>8</v>
      </c>
      <c r="B106" s="8">
        <v>2008</v>
      </c>
      <c r="C106" s="20">
        <v>154185</v>
      </c>
      <c r="D106" s="9">
        <f t="shared" si="8"/>
        <v>3911</v>
      </c>
      <c r="E106" s="9">
        <v>158096</v>
      </c>
      <c r="F106" s="10">
        <f t="shared" si="7"/>
        <v>0.9752618662078737</v>
      </c>
    </row>
    <row r="107" spans="1:6">
      <c r="A107" s="2" t="s">
        <v>8</v>
      </c>
      <c r="B107" s="8">
        <v>2009</v>
      </c>
      <c r="C107" s="20">
        <v>118299</v>
      </c>
      <c r="D107" s="9">
        <f t="shared" si="8"/>
        <v>3512</v>
      </c>
      <c r="E107" s="9">
        <v>121811</v>
      </c>
      <c r="F107" s="10">
        <f t="shared" si="7"/>
        <v>0.97116844948321579</v>
      </c>
    </row>
    <row r="108" spans="1:6">
      <c r="A108" s="2" t="s">
        <v>8</v>
      </c>
      <c r="B108" s="8">
        <v>2010</v>
      </c>
      <c r="C108" s="20">
        <v>125850</v>
      </c>
      <c r="D108" s="9">
        <f t="shared" si="8"/>
        <v>3129</v>
      </c>
      <c r="E108" s="9">
        <v>128979</v>
      </c>
      <c r="F108" s="10">
        <f t="shared" si="7"/>
        <v>0.97574023678273203</v>
      </c>
    </row>
    <row r="109" spans="1:6">
      <c r="A109" s="2" t="s">
        <v>8</v>
      </c>
      <c r="B109" s="8">
        <v>2011</v>
      </c>
      <c r="C109" s="20">
        <v>150686</v>
      </c>
      <c r="D109" s="9">
        <f t="shared" si="8"/>
        <v>4096</v>
      </c>
      <c r="E109" s="9">
        <v>154782</v>
      </c>
      <c r="F109" s="10">
        <f t="shared" si="7"/>
        <v>0.97353697458360788</v>
      </c>
    </row>
    <row r="110" spans="1:6" ht="15" thickBot="1">
      <c r="A110" s="3" t="s">
        <v>8</v>
      </c>
      <c r="B110" s="11">
        <v>2012</v>
      </c>
      <c r="C110" s="21">
        <v>161221</v>
      </c>
      <c r="D110" s="12">
        <f t="shared" si="8"/>
        <v>3184</v>
      </c>
      <c r="E110" s="12">
        <v>164405</v>
      </c>
      <c r="F110" s="13">
        <f t="shared" si="7"/>
        <v>0.9806331924211551</v>
      </c>
    </row>
    <row r="111" spans="1:6">
      <c r="A111" s="1" t="s">
        <v>9</v>
      </c>
      <c r="B111" s="54" t="s">
        <v>17</v>
      </c>
      <c r="C111" s="53">
        <v>3884156</v>
      </c>
      <c r="D111" s="52">
        <v>11310</v>
      </c>
      <c r="E111" s="52">
        <v>3895466</v>
      </c>
      <c r="F111" s="51">
        <v>0.99709662464003024</v>
      </c>
    </row>
    <row r="112" spans="1:6">
      <c r="A112" s="2" t="s">
        <v>9</v>
      </c>
      <c r="B112" s="47"/>
      <c r="C112" s="50"/>
      <c r="D112" s="49"/>
      <c r="E112" s="49"/>
      <c r="F112" s="48"/>
    </row>
    <row r="113" spans="1:6">
      <c r="A113" s="2" t="s">
        <v>9</v>
      </c>
      <c r="B113" s="47"/>
      <c r="C113" s="50"/>
      <c r="D113" s="49"/>
      <c r="E113" s="49"/>
      <c r="F113" s="48"/>
    </row>
    <row r="114" spans="1:6">
      <c r="A114" s="2" t="s">
        <v>9</v>
      </c>
      <c r="B114" s="8">
        <v>1989</v>
      </c>
      <c r="C114" s="20">
        <v>1848305</v>
      </c>
      <c r="D114" s="9">
        <f>E114-C114</f>
        <v>3231</v>
      </c>
      <c r="E114" s="9">
        <v>1851536</v>
      </c>
      <c r="F114" s="10">
        <f t="shared" si="7"/>
        <v>0.99825496236638123</v>
      </c>
    </row>
    <row r="115" spans="1:6">
      <c r="A115" s="2" t="s">
        <v>9</v>
      </c>
      <c r="B115" s="47" t="s">
        <v>18</v>
      </c>
      <c r="C115" s="50">
        <v>13365416</v>
      </c>
      <c r="D115" s="49">
        <v>7674</v>
      </c>
      <c r="E115" s="49">
        <v>13373090</v>
      </c>
      <c r="F115" s="48">
        <v>0.99942616104430615</v>
      </c>
    </row>
    <row r="116" spans="1:6">
      <c r="A116" s="2" t="s">
        <v>9</v>
      </c>
      <c r="B116" s="47"/>
      <c r="C116" s="50"/>
      <c r="D116" s="49"/>
      <c r="E116" s="49"/>
      <c r="F116" s="48"/>
    </row>
    <row r="117" spans="1:6">
      <c r="A117" s="2" t="s">
        <v>9</v>
      </c>
      <c r="B117" s="47"/>
      <c r="C117" s="50"/>
      <c r="D117" s="49"/>
      <c r="E117" s="49"/>
      <c r="F117" s="48"/>
    </row>
    <row r="118" spans="1:6">
      <c r="A118" s="2" t="s">
        <v>9</v>
      </c>
      <c r="B118" s="47"/>
      <c r="C118" s="50"/>
      <c r="D118" s="49"/>
      <c r="E118" s="49"/>
      <c r="F118" s="48"/>
    </row>
    <row r="119" spans="1:6">
      <c r="A119" s="2" t="s">
        <v>9</v>
      </c>
      <c r="B119" s="47"/>
      <c r="C119" s="50"/>
      <c r="D119" s="49"/>
      <c r="E119" s="49"/>
      <c r="F119" s="48"/>
    </row>
    <row r="120" spans="1:6">
      <c r="A120" s="2" t="s">
        <v>9</v>
      </c>
      <c r="B120" s="47"/>
      <c r="C120" s="50"/>
      <c r="D120" s="49"/>
      <c r="E120" s="49"/>
      <c r="F120" s="48"/>
    </row>
    <row r="121" spans="1:6">
      <c r="A121" s="2" t="s">
        <v>9</v>
      </c>
      <c r="B121" s="47"/>
      <c r="C121" s="50"/>
      <c r="D121" s="49"/>
      <c r="E121" s="49"/>
      <c r="F121" s="48"/>
    </row>
    <row r="122" spans="1:6">
      <c r="A122" s="2" t="s">
        <v>9</v>
      </c>
      <c r="B122" s="8">
        <v>1997</v>
      </c>
      <c r="C122" s="20">
        <v>1673603</v>
      </c>
      <c r="D122" s="9">
        <f t="shared" ref="D122:D137" si="9">E122-C122</f>
        <v>277</v>
      </c>
      <c r="E122" s="9">
        <v>1673880</v>
      </c>
      <c r="F122" s="10">
        <f t="shared" si="7"/>
        <v>0.99983451621382657</v>
      </c>
    </row>
    <row r="123" spans="1:6">
      <c r="A123" s="2" t="s">
        <v>9</v>
      </c>
      <c r="B123" s="8">
        <v>1998</v>
      </c>
      <c r="C123" s="20">
        <v>1524370</v>
      </c>
      <c r="D123" s="9">
        <f t="shared" si="9"/>
        <v>183</v>
      </c>
      <c r="E123" s="9">
        <v>1524553</v>
      </c>
      <c r="F123" s="10">
        <f t="shared" si="7"/>
        <v>0.99987996481591657</v>
      </c>
    </row>
    <row r="124" spans="1:6">
      <c r="A124" s="2" t="s">
        <v>9</v>
      </c>
      <c r="B124" s="8">
        <v>1999</v>
      </c>
      <c r="C124" s="20">
        <v>1846119</v>
      </c>
      <c r="D124" s="9">
        <f t="shared" si="9"/>
        <v>253</v>
      </c>
      <c r="E124" s="9">
        <v>1846372</v>
      </c>
      <c r="F124" s="10">
        <f t="shared" si="7"/>
        <v>0.99986297452517692</v>
      </c>
    </row>
    <row r="125" spans="1:6">
      <c r="A125" s="2" t="s">
        <v>9</v>
      </c>
      <c r="B125" s="8">
        <v>2000</v>
      </c>
      <c r="C125" s="20">
        <v>1591912</v>
      </c>
      <c r="D125" s="9">
        <f t="shared" si="9"/>
        <v>226</v>
      </c>
      <c r="E125" s="9">
        <v>1592138</v>
      </c>
      <c r="F125" s="10">
        <f t="shared" si="7"/>
        <v>0.99985805250549886</v>
      </c>
    </row>
    <row r="126" spans="1:6">
      <c r="A126" s="2" t="s">
        <v>9</v>
      </c>
      <c r="B126" s="8">
        <v>2001</v>
      </c>
      <c r="C126" s="20">
        <v>1420654</v>
      </c>
      <c r="D126" s="9">
        <f t="shared" si="9"/>
        <v>203</v>
      </c>
      <c r="E126" s="9">
        <v>1420857</v>
      </c>
      <c r="F126" s="10">
        <f t="shared" si="7"/>
        <v>0.99985712847950214</v>
      </c>
    </row>
    <row r="127" spans="1:6">
      <c r="A127" s="2" t="s">
        <v>9</v>
      </c>
      <c r="B127" s="8">
        <v>2002</v>
      </c>
      <c r="C127" s="20">
        <v>1410125</v>
      </c>
      <c r="D127" s="9">
        <f t="shared" si="9"/>
        <v>755</v>
      </c>
      <c r="E127" s="9">
        <v>1410880</v>
      </c>
      <c r="F127" s="10">
        <f t="shared" si="7"/>
        <v>0.99946487298707187</v>
      </c>
    </row>
    <row r="128" spans="1:6">
      <c r="A128" s="2" t="s">
        <v>9</v>
      </c>
      <c r="B128" s="8">
        <v>2003</v>
      </c>
      <c r="C128" s="20">
        <v>1410177</v>
      </c>
      <c r="D128" s="9">
        <f t="shared" si="9"/>
        <v>2399</v>
      </c>
      <c r="E128" s="9">
        <v>1412576</v>
      </c>
      <c r="F128" s="10">
        <f t="shared" si="7"/>
        <v>0.99830168429875632</v>
      </c>
    </row>
    <row r="129" spans="1:6">
      <c r="A129" s="2" t="s">
        <v>9</v>
      </c>
      <c r="B129" s="8">
        <v>2004</v>
      </c>
      <c r="C129" s="20">
        <v>1479824</v>
      </c>
      <c r="D129" s="9">
        <f t="shared" si="9"/>
        <v>706</v>
      </c>
      <c r="E129" s="9">
        <v>1480530</v>
      </c>
      <c r="F129" s="10">
        <f t="shared" si="7"/>
        <v>0.99952314373906637</v>
      </c>
    </row>
    <row r="130" spans="1:6">
      <c r="A130" s="2" t="s">
        <v>9</v>
      </c>
      <c r="B130" s="8">
        <v>2005</v>
      </c>
      <c r="C130" s="20">
        <v>1324556</v>
      </c>
      <c r="D130" s="9">
        <f t="shared" si="9"/>
        <v>780</v>
      </c>
      <c r="E130" s="9">
        <v>1325336</v>
      </c>
      <c r="F130" s="10">
        <f t="shared" si="7"/>
        <v>0.99941146999704222</v>
      </c>
    </row>
    <row r="131" spans="1:6">
      <c r="A131" s="2" t="s">
        <v>9</v>
      </c>
      <c r="B131" s="8">
        <v>2006</v>
      </c>
      <c r="C131" s="20">
        <v>1236824</v>
      </c>
      <c r="D131" s="9">
        <f t="shared" si="9"/>
        <v>371</v>
      </c>
      <c r="E131" s="9">
        <v>1237195</v>
      </c>
      <c r="F131" s="10">
        <f t="shared" si="7"/>
        <v>0.99970012811238329</v>
      </c>
    </row>
    <row r="132" spans="1:6">
      <c r="A132" s="2" t="s">
        <v>9</v>
      </c>
      <c r="B132" s="8">
        <v>2007</v>
      </c>
      <c r="C132" s="20">
        <v>978082</v>
      </c>
      <c r="D132" s="9">
        <f t="shared" si="9"/>
        <v>605</v>
      </c>
      <c r="E132" s="9">
        <v>978687</v>
      </c>
      <c r="F132" s="10">
        <f t="shared" ref="F132:F137" si="10">C132/E132</f>
        <v>0.99938182483265847</v>
      </c>
    </row>
    <row r="133" spans="1:6">
      <c r="A133" s="2" t="s">
        <v>9</v>
      </c>
      <c r="B133" s="8">
        <v>2008</v>
      </c>
      <c r="C133" s="20">
        <v>1370089</v>
      </c>
      <c r="D133" s="9">
        <f t="shared" si="9"/>
        <v>803</v>
      </c>
      <c r="E133" s="9">
        <v>1370892</v>
      </c>
      <c r="F133" s="10">
        <f t="shared" si="10"/>
        <v>0.99941424999197603</v>
      </c>
    </row>
    <row r="134" spans="1:6">
      <c r="A134" s="2" t="s">
        <v>9</v>
      </c>
      <c r="B134" s="8">
        <v>2009</v>
      </c>
      <c r="C134" s="20">
        <v>1975533</v>
      </c>
      <c r="D134" s="9">
        <f t="shared" si="9"/>
        <v>1673</v>
      </c>
      <c r="E134" s="9">
        <v>1977206</v>
      </c>
      <c r="F134" s="10">
        <f t="shared" si="10"/>
        <v>0.99915385650255972</v>
      </c>
    </row>
    <row r="135" spans="1:6">
      <c r="A135" s="2" t="s">
        <v>9</v>
      </c>
      <c r="B135" s="8">
        <v>2010</v>
      </c>
      <c r="C135" s="20">
        <v>1694057</v>
      </c>
      <c r="D135" s="9">
        <f t="shared" si="9"/>
        <v>1449</v>
      </c>
      <c r="E135" s="9">
        <v>1695506</v>
      </c>
      <c r="F135" s="10">
        <f t="shared" si="10"/>
        <v>0.99914538786651297</v>
      </c>
    </row>
    <row r="136" spans="1:6">
      <c r="A136" s="2" t="s">
        <v>9</v>
      </c>
      <c r="B136" s="8">
        <v>2011</v>
      </c>
      <c r="C136" s="20">
        <v>1809379</v>
      </c>
      <c r="D136" s="9">
        <f t="shared" si="9"/>
        <v>1314</v>
      </c>
      <c r="E136" s="9">
        <v>1810693</v>
      </c>
      <c r="F136" s="10">
        <f t="shared" si="10"/>
        <v>0.99927431099584518</v>
      </c>
    </row>
    <row r="137" spans="1:6" ht="15" thickBot="1">
      <c r="A137" s="3" t="s">
        <v>9</v>
      </c>
      <c r="B137" s="11">
        <v>2012</v>
      </c>
      <c r="C137" s="21">
        <v>2051704</v>
      </c>
      <c r="D137" s="12">
        <f t="shared" si="9"/>
        <v>961</v>
      </c>
      <c r="E137" s="12">
        <v>2052665</v>
      </c>
      <c r="F137" s="13">
        <f t="shared" si="10"/>
        <v>0.99953182813561881</v>
      </c>
    </row>
    <row r="138" spans="1:6">
      <c r="A138" s="22" t="s">
        <v>19</v>
      </c>
    </row>
  </sheetData>
  <mergeCells count="35">
    <mergeCell ref="F38:F40"/>
    <mergeCell ref="E38:E40"/>
    <mergeCell ref="D38:D40"/>
    <mergeCell ref="C38:C40"/>
    <mergeCell ref="B38:B40"/>
    <mergeCell ref="F10:F12"/>
    <mergeCell ref="E10:E12"/>
    <mergeCell ref="D10:D12"/>
    <mergeCell ref="C10:C12"/>
    <mergeCell ref="B10:B12"/>
    <mergeCell ref="F63:F67"/>
    <mergeCell ref="E63:E67"/>
    <mergeCell ref="D63:D67"/>
    <mergeCell ref="C63:C67"/>
    <mergeCell ref="B63:B67"/>
    <mergeCell ref="F57:F58"/>
    <mergeCell ref="E57:E58"/>
    <mergeCell ref="D57:D58"/>
    <mergeCell ref="C57:C58"/>
    <mergeCell ref="B57:B58"/>
    <mergeCell ref="F111:F113"/>
    <mergeCell ref="E111:E113"/>
    <mergeCell ref="D111:D113"/>
    <mergeCell ref="C111:C113"/>
    <mergeCell ref="B111:B113"/>
    <mergeCell ref="F89:F94"/>
    <mergeCell ref="E89:E94"/>
    <mergeCell ref="D89:D94"/>
    <mergeCell ref="C89:C94"/>
    <mergeCell ref="B89:B94"/>
    <mergeCell ref="B115:B121"/>
    <mergeCell ref="F115:F121"/>
    <mergeCell ref="E115:E121"/>
    <mergeCell ref="D115:D121"/>
    <mergeCell ref="C115:C12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Y143"/>
  <sheetViews>
    <sheetView tabSelected="1" topLeftCell="B1" workbookViewId="0">
      <selection activeCell="P25" sqref="P25"/>
    </sheetView>
  </sheetViews>
  <sheetFormatPr baseColWidth="10" defaultColWidth="8.83203125" defaultRowHeight="14" x14ac:dyDescent="0"/>
  <cols>
    <col min="1" max="1" width="15" customWidth="1"/>
    <col min="2" max="2" width="5.5" bestFit="1" customWidth="1"/>
    <col min="3" max="12" width="12" style="23" bestFit="1" customWidth="1"/>
    <col min="17" max="17" width="20.1640625" customWidth="1"/>
  </cols>
  <sheetData>
    <row r="1" spans="1:25" ht="15" thickBot="1">
      <c r="A1" t="s">
        <v>42</v>
      </c>
    </row>
    <row r="2" spans="1:25" ht="15" thickBot="1">
      <c r="A2" s="14" t="s">
        <v>34</v>
      </c>
      <c r="B2" s="24" t="s">
        <v>20</v>
      </c>
      <c r="C2" s="25" t="s">
        <v>0</v>
      </c>
      <c r="D2" s="25" t="s">
        <v>21</v>
      </c>
      <c r="E2" s="25" t="s">
        <v>22</v>
      </c>
      <c r="F2" s="25" t="s">
        <v>23</v>
      </c>
      <c r="G2" s="25" t="s">
        <v>24</v>
      </c>
      <c r="H2" s="25" t="s">
        <v>25</v>
      </c>
      <c r="I2" s="25" t="s">
        <v>26</v>
      </c>
      <c r="J2" s="25" t="s">
        <v>27</v>
      </c>
      <c r="K2" s="26" t="s">
        <v>33</v>
      </c>
      <c r="L2" s="26" t="s">
        <v>35</v>
      </c>
    </row>
    <row r="3" spans="1:25" ht="15" thickBot="1">
      <c r="A3" s="1" t="s">
        <v>28</v>
      </c>
      <c r="B3" s="27">
        <v>1986</v>
      </c>
      <c r="C3" s="6">
        <v>1013103.703437772</v>
      </c>
      <c r="D3" s="6"/>
      <c r="E3" s="6"/>
      <c r="F3" s="6"/>
      <c r="G3" s="6">
        <v>5685.8309496000002</v>
      </c>
      <c r="H3" s="6">
        <v>828.77645510100001</v>
      </c>
      <c r="I3" s="6">
        <v>0</v>
      </c>
      <c r="J3" s="6">
        <v>3990.6271675000003</v>
      </c>
      <c r="K3" s="28">
        <v>1023608.9380099729</v>
      </c>
      <c r="L3" s="7">
        <f>C3/K3</f>
        <v>0.98973706248342808</v>
      </c>
      <c r="Q3" t="s">
        <v>43</v>
      </c>
      <c r="R3" s="4"/>
      <c r="S3" s="23"/>
      <c r="T3" s="23"/>
      <c r="U3" s="23"/>
      <c r="V3" s="23"/>
      <c r="W3" s="23"/>
      <c r="X3" s="23"/>
      <c r="Y3" s="23"/>
    </row>
    <row r="4" spans="1:25" ht="15" thickBot="1">
      <c r="A4" s="2"/>
      <c r="B4" s="29">
        <v>1987</v>
      </c>
      <c r="C4" s="9">
        <v>601210.18557032594</v>
      </c>
      <c r="D4" s="9"/>
      <c r="E4" s="9"/>
      <c r="F4" s="9"/>
      <c r="G4" s="9">
        <v>79764.224748799999</v>
      </c>
      <c r="H4" s="9">
        <v>1202.4531583100002</v>
      </c>
      <c r="I4" s="9">
        <v>0</v>
      </c>
      <c r="J4" s="9">
        <v>769.77797739999983</v>
      </c>
      <c r="K4" s="30">
        <v>682946.641454836</v>
      </c>
      <c r="L4" s="33">
        <f t="shared" ref="L4:L67" si="0">C4/K4</f>
        <v>0.88031794737229796</v>
      </c>
      <c r="Q4" s="14" t="s">
        <v>34</v>
      </c>
      <c r="R4" s="25" t="s">
        <v>0</v>
      </c>
      <c r="S4" s="25" t="s">
        <v>21</v>
      </c>
      <c r="T4" s="25" t="s">
        <v>22</v>
      </c>
      <c r="U4" s="25" t="s">
        <v>23</v>
      </c>
      <c r="V4" s="25" t="s">
        <v>24</v>
      </c>
      <c r="W4" s="25" t="s">
        <v>25</v>
      </c>
      <c r="X4" s="25" t="s">
        <v>26</v>
      </c>
      <c r="Y4" s="25" t="s">
        <v>27</v>
      </c>
    </row>
    <row r="5" spans="1:25">
      <c r="A5" s="2"/>
      <c r="B5" s="29">
        <v>1988</v>
      </c>
      <c r="C5" s="9">
        <v>514761.56543404103</v>
      </c>
      <c r="D5" s="9"/>
      <c r="E5" s="9"/>
      <c r="F5" s="9"/>
      <c r="G5" s="9">
        <v>248.36141759999998</v>
      </c>
      <c r="H5" s="9">
        <v>1625.4561088</v>
      </c>
      <c r="I5" s="9">
        <v>0</v>
      </c>
      <c r="J5" s="9">
        <v>424.71839460000001</v>
      </c>
      <c r="K5" s="30">
        <v>517060.10135504103</v>
      </c>
      <c r="L5" s="33">
        <f t="shared" si="0"/>
        <v>0.99555460590562628</v>
      </c>
      <c r="Q5" s="1" t="s">
        <v>28</v>
      </c>
      <c r="R5" s="37">
        <f>SUM(C25:C29)/SUM($K$25:$K$29)</f>
        <v>0.96803777310651262</v>
      </c>
      <c r="S5" s="37">
        <f t="shared" ref="S5:Y5" si="1">SUM(D25:D29)/SUM($K$25:$K$29)</f>
        <v>0</v>
      </c>
      <c r="T5" s="37">
        <f t="shared" si="1"/>
        <v>0</v>
      </c>
      <c r="U5" s="37">
        <f t="shared" si="1"/>
        <v>0</v>
      </c>
      <c r="V5" s="37">
        <f t="shared" si="1"/>
        <v>2.8858855277983157E-2</v>
      </c>
      <c r="W5" s="37">
        <f t="shared" si="1"/>
        <v>9.6502058604730937E-5</v>
      </c>
      <c r="X5" s="37">
        <f t="shared" si="1"/>
        <v>0</v>
      </c>
      <c r="Y5" s="37">
        <f t="shared" si="1"/>
        <v>3.0068695568995166E-3</v>
      </c>
    </row>
    <row r="6" spans="1:25">
      <c r="A6" s="2"/>
      <c r="B6" s="29">
        <v>1989</v>
      </c>
      <c r="C6" s="9">
        <v>510294.88479026023</v>
      </c>
      <c r="D6" s="9"/>
      <c r="E6" s="9"/>
      <c r="F6" s="9"/>
      <c r="G6" s="9">
        <v>10977.849792000001</v>
      </c>
      <c r="H6" s="9">
        <v>1205.53105484</v>
      </c>
      <c r="I6" s="9">
        <v>0</v>
      </c>
      <c r="J6" s="9">
        <v>200.13358799999997</v>
      </c>
      <c r="K6" s="30">
        <v>522678.39922510029</v>
      </c>
      <c r="L6" s="33">
        <f t="shared" si="0"/>
        <v>0.97630758329940681</v>
      </c>
      <c r="Q6" s="2" t="s">
        <v>29</v>
      </c>
      <c r="R6" s="39">
        <f>SUM(C53:C57)/SUM($K$53:$K$57)</f>
        <v>0.77414735957514169</v>
      </c>
      <c r="S6" s="39">
        <f t="shared" ref="S6:Y6" si="2">SUM(D53:D57)/SUM($K$53:$K$57)</f>
        <v>4.7327921945325519E-3</v>
      </c>
      <c r="T6" s="39">
        <f t="shared" si="2"/>
        <v>6.5016233015058723E-4</v>
      </c>
      <c r="U6" s="39">
        <f t="shared" si="2"/>
        <v>2.9494903198640633E-4</v>
      </c>
      <c r="V6" s="39">
        <f t="shared" si="2"/>
        <v>2.1383982336780932E-2</v>
      </c>
      <c r="W6" s="39">
        <f t="shared" si="2"/>
        <v>0.18149670434644349</v>
      </c>
      <c r="X6" s="39">
        <f t="shared" si="2"/>
        <v>1.5176926271894388E-3</v>
      </c>
      <c r="Y6" s="39">
        <f t="shared" si="2"/>
        <v>1.5776357557774977E-2</v>
      </c>
    </row>
    <row r="7" spans="1:25">
      <c r="A7" s="2"/>
      <c r="B7" s="29">
        <v>1990</v>
      </c>
      <c r="C7" s="9">
        <v>510153.96349744999</v>
      </c>
      <c r="D7" s="9"/>
      <c r="E7" s="9"/>
      <c r="F7" s="9"/>
      <c r="G7" s="9">
        <v>682.43393000000003</v>
      </c>
      <c r="H7" s="9"/>
      <c r="I7" s="9"/>
      <c r="J7" s="9">
        <v>547.56896277999999</v>
      </c>
      <c r="K7" s="30">
        <v>511383.96639022999</v>
      </c>
      <c r="L7" s="33">
        <f t="shared" si="0"/>
        <v>0.99759475663372399</v>
      </c>
      <c r="Q7" s="2" t="s">
        <v>30</v>
      </c>
      <c r="R7" s="39">
        <f>SUM(C81:C85)/SUM($K$81:$K$85)</f>
        <v>0.99380996653848752</v>
      </c>
      <c r="S7" s="39">
        <f t="shared" ref="S7:Y7" si="3">SUM(D81:D85)/SUM($K$81:$K$85)</f>
        <v>0</v>
      </c>
      <c r="T7" s="39">
        <f t="shared" si="3"/>
        <v>1.4709160421414015E-3</v>
      </c>
      <c r="U7" s="39">
        <f t="shared" si="3"/>
        <v>4.7115486059942412E-3</v>
      </c>
      <c r="V7" s="39">
        <f t="shared" si="3"/>
        <v>5.9715468832442287E-6</v>
      </c>
      <c r="W7" s="39">
        <f t="shared" si="3"/>
        <v>0</v>
      </c>
      <c r="X7" s="39">
        <f t="shared" si="3"/>
        <v>0</v>
      </c>
      <c r="Y7" s="39">
        <f t="shared" si="3"/>
        <v>1.5972664934415882E-6</v>
      </c>
    </row>
    <row r="8" spans="1:25">
      <c r="A8" s="2"/>
      <c r="B8" s="29">
        <v>1991</v>
      </c>
      <c r="C8" s="9">
        <v>582562.11526280001</v>
      </c>
      <c r="D8" s="9"/>
      <c r="E8" s="9">
        <v>158.20209600000001</v>
      </c>
      <c r="F8" s="9"/>
      <c r="G8" s="9">
        <v>812.48328399999991</v>
      </c>
      <c r="H8" s="9">
        <v>64.131813999999991</v>
      </c>
      <c r="I8" s="9"/>
      <c r="J8" s="9">
        <v>112.21413999999999</v>
      </c>
      <c r="K8" s="30">
        <v>583709.14659680007</v>
      </c>
      <c r="L8" s="33">
        <f t="shared" si="0"/>
        <v>0.99803492657141391</v>
      </c>
      <c r="Q8" s="2" t="s">
        <v>31</v>
      </c>
      <c r="R8" s="39">
        <f>SUM(C109:C113)/SUM($K$109:$K$113)</f>
        <v>0.99875177772045975</v>
      </c>
      <c r="S8" s="39">
        <f t="shared" ref="S8:Y8" si="4">SUM(D109:D113)/SUM($K$109:$K$113)</f>
        <v>0</v>
      </c>
      <c r="T8" s="39">
        <f t="shared" si="4"/>
        <v>2.7999358170801992E-5</v>
      </c>
      <c r="U8" s="39">
        <f t="shared" si="4"/>
        <v>5.8509184801297657E-6</v>
      </c>
      <c r="V8" s="39">
        <f t="shared" si="4"/>
        <v>1.5129800367812479E-4</v>
      </c>
      <c r="W8" s="39">
        <f t="shared" si="4"/>
        <v>5.0889862813531853E-4</v>
      </c>
      <c r="X8" s="39">
        <f t="shared" si="4"/>
        <v>3.9339976647652366E-6</v>
      </c>
      <c r="Y8" s="39">
        <f t="shared" si="4"/>
        <v>5.5024137341099638E-4</v>
      </c>
    </row>
    <row r="9" spans="1:25" ht="15" thickBot="1">
      <c r="A9" s="2"/>
      <c r="B9" s="29">
        <v>1992</v>
      </c>
      <c r="C9" s="9">
        <v>547845.26440519991</v>
      </c>
      <c r="D9" s="9"/>
      <c r="E9" s="9">
        <v>8.840446</v>
      </c>
      <c r="F9" s="9"/>
      <c r="G9" s="9">
        <v>302.64748800000001</v>
      </c>
      <c r="H9" s="9">
        <v>185.62732</v>
      </c>
      <c r="I9" s="9"/>
      <c r="J9" s="9">
        <v>158.554832</v>
      </c>
      <c r="K9" s="30">
        <v>548500.93449119991</v>
      </c>
      <c r="L9" s="33">
        <f t="shared" si="0"/>
        <v>0.99880461445957569</v>
      </c>
      <c r="Q9" s="3" t="s">
        <v>32</v>
      </c>
      <c r="R9" s="41">
        <f>SUM(C137:C141)/SUM($K$137:$K$141)</f>
        <v>0.99954104765615015</v>
      </c>
      <c r="S9" s="41">
        <f t="shared" ref="S9:Y9" si="5">SUM(D137:D141)/SUM($K$137:$K$141)</f>
        <v>0</v>
      </c>
      <c r="T9" s="41">
        <f t="shared" si="5"/>
        <v>1.5487568637138967E-4</v>
      </c>
      <c r="U9" s="41">
        <f t="shared" si="5"/>
        <v>2.0421991925536104E-5</v>
      </c>
      <c r="V9" s="41">
        <f t="shared" si="5"/>
        <v>3.8056533552037231E-5</v>
      </c>
      <c r="W9" s="41">
        <f t="shared" si="5"/>
        <v>1.9615024190912578E-4</v>
      </c>
      <c r="X9" s="41">
        <f t="shared" si="5"/>
        <v>0</v>
      </c>
      <c r="Y9" s="41">
        <f t="shared" si="5"/>
        <v>4.9447890091888334E-5</v>
      </c>
    </row>
    <row r="10" spans="1:25">
      <c r="A10" s="2"/>
      <c r="B10" s="29">
        <v>1993</v>
      </c>
      <c r="C10" s="9">
        <v>471593.90392790001</v>
      </c>
      <c r="D10" s="9"/>
      <c r="E10" s="9"/>
      <c r="F10" s="9"/>
      <c r="G10" s="9">
        <v>1017.9960960000001</v>
      </c>
      <c r="H10" s="9">
        <v>76.367344000000003</v>
      </c>
      <c r="I10" s="9"/>
      <c r="J10" s="9">
        <v>76.345298</v>
      </c>
      <c r="K10" s="30">
        <v>472764.61266590003</v>
      </c>
      <c r="L10" s="33">
        <f t="shared" si="0"/>
        <v>0.99752369634563287</v>
      </c>
    </row>
    <row r="11" spans="1:25">
      <c r="A11" s="2"/>
      <c r="B11" s="29">
        <v>1994</v>
      </c>
      <c r="C11" s="9">
        <v>341304.24576020002</v>
      </c>
      <c r="D11" s="9"/>
      <c r="E11" s="9"/>
      <c r="F11" s="9"/>
      <c r="G11" s="9">
        <v>180.38037199999999</v>
      </c>
      <c r="H11" s="9">
        <v>13.866934000000001</v>
      </c>
      <c r="I11" s="9"/>
      <c r="J11" s="9">
        <v>83.223649999999992</v>
      </c>
      <c r="K11" s="30">
        <v>341581.7167162</v>
      </c>
      <c r="L11" s="33">
        <f t="shared" si="0"/>
        <v>0.99918768791647439</v>
      </c>
    </row>
    <row r="12" spans="1:25">
      <c r="A12" s="2"/>
      <c r="B12" s="29">
        <v>1995</v>
      </c>
      <c r="C12" s="9">
        <v>396156.87197370001</v>
      </c>
      <c r="D12" s="9"/>
      <c r="E12" s="9"/>
      <c r="F12" s="9"/>
      <c r="G12" s="9">
        <v>33.796517999999999</v>
      </c>
      <c r="H12" s="9">
        <v>27.006350000000001</v>
      </c>
      <c r="I12" s="9"/>
      <c r="J12" s="9">
        <v>26.697706</v>
      </c>
      <c r="K12" s="30">
        <v>396244.37254770001</v>
      </c>
      <c r="L12" s="33">
        <f t="shared" si="0"/>
        <v>0.99977917522604187</v>
      </c>
      <c r="Q12" s="43" t="s">
        <v>34</v>
      </c>
      <c r="R12" s="44" t="s">
        <v>0</v>
      </c>
      <c r="S12" s="44" t="s">
        <v>24</v>
      </c>
      <c r="T12" s="44" t="s">
        <v>21</v>
      </c>
      <c r="U12" s="44" t="s">
        <v>25</v>
      </c>
      <c r="V12" s="44" t="s">
        <v>26</v>
      </c>
      <c r="W12" s="44" t="s">
        <v>23</v>
      </c>
      <c r="X12" s="44" t="s">
        <v>22</v>
      </c>
      <c r="Y12" s="44" t="s">
        <v>27</v>
      </c>
    </row>
    <row r="13" spans="1:25">
      <c r="A13" s="2"/>
      <c r="B13" s="29">
        <v>1996</v>
      </c>
      <c r="C13" s="9">
        <v>557327.57479599991</v>
      </c>
      <c r="D13" s="9"/>
      <c r="E13" s="9">
        <v>19.863446</v>
      </c>
      <c r="F13" s="9"/>
      <c r="G13" s="9">
        <v>1092.555668</v>
      </c>
      <c r="H13" s="9"/>
      <c r="I13" s="9"/>
      <c r="J13" s="9">
        <v>402.62322242999994</v>
      </c>
      <c r="K13" s="30">
        <v>558842.61713242996</v>
      </c>
      <c r="L13" s="33">
        <f t="shared" si="0"/>
        <v>0.99728896420927216</v>
      </c>
      <c r="Q13" s="45" t="s">
        <v>28</v>
      </c>
      <c r="R13" s="46">
        <f>R5</f>
        <v>0.96803777310651262</v>
      </c>
      <c r="S13" s="46">
        <f>V5</f>
        <v>2.8858855277983157E-2</v>
      </c>
      <c r="T13" s="46">
        <f>S5</f>
        <v>0</v>
      </c>
      <c r="U13" s="46">
        <f>W5</f>
        <v>9.6502058604730937E-5</v>
      </c>
      <c r="V13" s="46">
        <f>X5</f>
        <v>0</v>
      </c>
      <c r="W13" s="46">
        <f>U5</f>
        <v>0</v>
      </c>
      <c r="X13" s="46">
        <f>T5</f>
        <v>0</v>
      </c>
      <c r="Y13" s="46">
        <f>Y5</f>
        <v>3.0068695568995166E-3</v>
      </c>
    </row>
    <row r="14" spans="1:25">
      <c r="A14" s="2"/>
      <c r="B14" s="29">
        <v>1997</v>
      </c>
      <c r="C14" s="9">
        <v>694921.12038675998</v>
      </c>
      <c r="D14" s="9"/>
      <c r="E14" s="9"/>
      <c r="F14" s="9">
        <v>34.788588000000004</v>
      </c>
      <c r="G14" s="9">
        <v>66.115953999999988</v>
      </c>
      <c r="H14" s="9">
        <v>108.26790600000001</v>
      </c>
      <c r="I14" s="9"/>
      <c r="J14" s="9">
        <v>93.232534000000001</v>
      </c>
      <c r="K14" s="30">
        <v>695223.52536875999</v>
      </c>
      <c r="L14" s="33">
        <f t="shared" si="0"/>
        <v>0.99956502481437237</v>
      </c>
      <c r="Q14" s="45" t="s">
        <v>29</v>
      </c>
      <c r="R14" s="46">
        <f t="shared" ref="R14:R17" si="6">R6</f>
        <v>0.77414735957514169</v>
      </c>
      <c r="S14" s="46">
        <f t="shared" ref="S14:S17" si="7">V6</f>
        <v>2.1383982336780932E-2</v>
      </c>
      <c r="T14" s="46">
        <f t="shared" ref="T14:T17" si="8">S6</f>
        <v>4.7327921945325519E-3</v>
      </c>
      <c r="U14" s="46">
        <f t="shared" ref="U14:V14" si="9">W6</f>
        <v>0.18149670434644349</v>
      </c>
      <c r="V14" s="46">
        <f t="shared" si="9"/>
        <v>1.5176926271894388E-3</v>
      </c>
      <c r="W14" s="46">
        <f t="shared" ref="W14:W17" si="10">U6</f>
        <v>2.9494903198640633E-4</v>
      </c>
      <c r="X14" s="46">
        <f t="shared" ref="X14:X17" si="11">T6</f>
        <v>6.5016233015058723E-4</v>
      </c>
      <c r="Y14" s="46">
        <f t="shared" ref="Y14:Y17" si="12">Y6</f>
        <v>1.5776357557774977E-2</v>
      </c>
    </row>
    <row r="15" spans="1:25">
      <c r="A15" s="2"/>
      <c r="B15" s="29">
        <v>1998</v>
      </c>
      <c r="C15" s="9">
        <v>397226.86232523993</v>
      </c>
      <c r="D15" s="9"/>
      <c r="E15" s="9">
        <v>16.688821999999998</v>
      </c>
      <c r="F15" s="9"/>
      <c r="G15" s="9">
        <v>572.909402</v>
      </c>
      <c r="H15" s="9">
        <v>22483.253902</v>
      </c>
      <c r="I15" s="9"/>
      <c r="J15" s="9">
        <v>660.52404008999986</v>
      </c>
      <c r="K15" s="30">
        <v>420960.23849133</v>
      </c>
      <c r="L15" s="33">
        <f t="shared" si="0"/>
        <v>0.94362086012886259</v>
      </c>
      <c r="Q15" s="45" t="s">
        <v>30</v>
      </c>
      <c r="R15" s="46">
        <f t="shared" si="6"/>
        <v>0.99380996653848752</v>
      </c>
      <c r="S15" s="46">
        <f t="shared" si="7"/>
        <v>5.9715468832442287E-6</v>
      </c>
      <c r="T15" s="46">
        <f t="shared" si="8"/>
        <v>0</v>
      </c>
      <c r="U15" s="46">
        <f t="shared" ref="U15:V15" si="13">W7</f>
        <v>0</v>
      </c>
      <c r="V15" s="46">
        <f t="shared" si="13"/>
        <v>0</v>
      </c>
      <c r="W15" s="46">
        <f t="shared" si="10"/>
        <v>4.7115486059942412E-3</v>
      </c>
      <c r="X15" s="46">
        <f t="shared" si="11"/>
        <v>1.4709160421414015E-3</v>
      </c>
      <c r="Y15" s="46">
        <f t="shared" si="12"/>
        <v>1.5972664934415882E-6</v>
      </c>
    </row>
    <row r="16" spans="1:25">
      <c r="A16" s="2"/>
      <c r="B16" s="29">
        <v>1999</v>
      </c>
      <c r="C16" s="9">
        <v>129219.98615934</v>
      </c>
      <c r="D16" s="9"/>
      <c r="E16" s="9"/>
      <c r="F16" s="9"/>
      <c r="G16" s="9">
        <v>1352.5000540000001</v>
      </c>
      <c r="H16" s="9">
        <v>6538.0719900000013</v>
      </c>
      <c r="I16" s="9"/>
      <c r="J16" s="9">
        <v>67.438714000000004</v>
      </c>
      <c r="K16" s="30">
        <v>137177.99691734</v>
      </c>
      <c r="L16" s="33">
        <f t="shared" si="0"/>
        <v>0.9419877025701483</v>
      </c>
      <c r="Q16" s="45" t="s">
        <v>31</v>
      </c>
      <c r="R16" s="46">
        <f t="shared" si="6"/>
        <v>0.99875177772045975</v>
      </c>
      <c r="S16" s="46">
        <f t="shared" si="7"/>
        <v>1.5129800367812479E-4</v>
      </c>
      <c r="T16" s="46">
        <f t="shared" si="8"/>
        <v>0</v>
      </c>
      <c r="U16" s="46">
        <f t="shared" ref="U16:V16" si="14">W8</f>
        <v>5.0889862813531853E-4</v>
      </c>
      <c r="V16" s="46">
        <f t="shared" si="14"/>
        <v>3.9339976647652366E-6</v>
      </c>
      <c r="W16" s="46">
        <f t="shared" si="10"/>
        <v>5.8509184801297657E-6</v>
      </c>
      <c r="X16" s="46">
        <f t="shared" si="11"/>
        <v>2.7999358170801992E-5</v>
      </c>
      <c r="Y16" s="46">
        <f t="shared" si="12"/>
        <v>5.5024137341099638E-4</v>
      </c>
    </row>
    <row r="17" spans="1:25">
      <c r="A17" s="2"/>
      <c r="B17" s="29">
        <v>2000</v>
      </c>
      <c r="C17" s="9">
        <v>120681.90455618998</v>
      </c>
      <c r="D17" s="9"/>
      <c r="E17" s="9"/>
      <c r="F17" s="9"/>
      <c r="G17" s="9">
        <v>270.08554600000002</v>
      </c>
      <c r="H17" s="9">
        <v>1253.2489619999999</v>
      </c>
      <c r="I17" s="9"/>
      <c r="J17" s="9">
        <v>1194.2356540900003</v>
      </c>
      <c r="K17" s="30">
        <v>123399.47471827999</v>
      </c>
      <c r="L17" s="33">
        <f t="shared" si="0"/>
        <v>0.97797745761645904</v>
      </c>
      <c r="Q17" s="45" t="s">
        <v>32</v>
      </c>
      <c r="R17" s="46">
        <f t="shared" si="6"/>
        <v>0.99954104765615015</v>
      </c>
      <c r="S17" s="46">
        <f t="shared" si="7"/>
        <v>3.8056533552037231E-5</v>
      </c>
      <c r="T17" s="46">
        <f t="shared" si="8"/>
        <v>0</v>
      </c>
      <c r="U17" s="46">
        <f t="shared" ref="U17:V17" si="15">W9</f>
        <v>1.9615024190912578E-4</v>
      </c>
      <c r="V17" s="46">
        <f t="shared" si="15"/>
        <v>0</v>
      </c>
      <c r="W17" s="46">
        <f t="shared" si="10"/>
        <v>2.0421991925536104E-5</v>
      </c>
      <c r="X17" s="46">
        <f t="shared" si="11"/>
        <v>1.5487568637138967E-4</v>
      </c>
      <c r="Y17" s="46">
        <f t="shared" si="12"/>
        <v>4.9447890091888334E-5</v>
      </c>
    </row>
    <row r="18" spans="1:25">
      <c r="A18" s="2"/>
      <c r="B18" s="29">
        <v>2001</v>
      </c>
      <c r="C18" s="9">
        <v>141123.93505512999</v>
      </c>
      <c r="D18" s="9"/>
      <c r="E18" s="9"/>
      <c r="F18" s="9"/>
      <c r="G18" s="9">
        <v>777.959248</v>
      </c>
      <c r="H18" s="9">
        <v>3722.1795176000001</v>
      </c>
      <c r="I18" s="9"/>
      <c r="J18" s="9">
        <v>493.80835400000001</v>
      </c>
      <c r="K18" s="30">
        <v>146117.88217472998</v>
      </c>
      <c r="L18" s="33">
        <f t="shared" si="0"/>
        <v>0.96582247808910782</v>
      </c>
    </row>
    <row r="19" spans="1:25">
      <c r="A19" s="2"/>
      <c r="B19" s="29">
        <v>2002</v>
      </c>
      <c r="C19" s="9">
        <v>173715.24887082001</v>
      </c>
      <c r="D19" s="9"/>
      <c r="E19" s="9"/>
      <c r="F19" s="9"/>
      <c r="G19" s="9">
        <v>271.60672</v>
      </c>
      <c r="H19" s="9">
        <v>1584.9174929300002</v>
      </c>
      <c r="I19" s="9"/>
      <c r="J19" s="9">
        <v>370.76962799999995</v>
      </c>
      <c r="K19" s="30">
        <v>175942.54271175002</v>
      </c>
      <c r="L19" s="33">
        <f t="shared" si="0"/>
        <v>0.9873407886085912</v>
      </c>
    </row>
    <row r="20" spans="1:25">
      <c r="A20" s="2"/>
      <c r="B20" s="29">
        <v>2003</v>
      </c>
      <c r="C20" s="9">
        <v>240927.50032589101</v>
      </c>
      <c r="D20" s="9"/>
      <c r="E20" s="9"/>
      <c r="F20" s="9"/>
      <c r="G20" s="9">
        <v>155.42430000000002</v>
      </c>
      <c r="H20" s="9"/>
      <c r="I20" s="9"/>
      <c r="J20" s="9">
        <v>313.42798200000004</v>
      </c>
      <c r="K20" s="30">
        <v>241396.35260789102</v>
      </c>
      <c r="L20" s="33">
        <f t="shared" si="0"/>
        <v>0.99805774910459566</v>
      </c>
    </row>
    <row r="21" spans="1:25">
      <c r="A21" s="2"/>
      <c r="B21" s="29">
        <v>2004</v>
      </c>
      <c r="C21" s="9">
        <v>363265.80956308998</v>
      </c>
      <c r="D21" s="9">
        <v>18.871376000000001</v>
      </c>
      <c r="E21" s="9"/>
      <c r="F21" s="9"/>
      <c r="G21" s="9">
        <v>362.48033200000003</v>
      </c>
      <c r="H21" s="9"/>
      <c r="I21" s="9"/>
      <c r="J21" s="9">
        <v>543.80868200000009</v>
      </c>
      <c r="K21" s="30">
        <v>364190.96995308995</v>
      </c>
      <c r="L21" s="33">
        <f t="shared" si="0"/>
        <v>0.99745968333558865</v>
      </c>
    </row>
    <row r="22" spans="1:25">
      <c r="A22" s="2"/>
      <c r="B22" s="29">
        <v>2005</v>
      </c>
      <c r="C22" s="9">
        <v>151877.73930767999</v>
      </c>
      <c r="D22" s="9"/>
      <c r="E22" s="9"/>
      <c r="F22" s="9"/>
      <c r="G22" s="9">
        <v>77.82238000000001</v>
      </c>
      <c r="H22" s="9"/>
      <c r="I22" s="9"/>
      <c r="J22" s="9">
        <v>2260.0303536500001</v>
      </c>
      <c r="K22" s="30">
        <v>154215.59204133003</v>
      </c>
      <c r="L22" s="33">
        <f t="shared" si="0"/>
        <v>0.9848403608046099</v>
      </c>
    </row>
    <row r="23" spans="1:25">
      <c r="A23" s="2"/>
      <c r="B23" s="29">
        <v>2006</v>
      </c>
      <c r="C23" s="9">
        <v>136345.55376423002</v>
      </c>
      <c r="D23" s="9"/>
      <c r="E23" s="9"/>
      <c r="F23" s="9"/>
      <c r="G23" s="9">
        <v>63.227927999999999</v>
      </c>
      <c r="H23" s="9"/>
      <c r="I23" s="9"/>
      <c r="J23" s="9">
        <v>1074.8747759999999</v>
      </c>
      <c r="K23" s="30">
        <v>137483.65646823004</v>
      </c>
      <c r="L23" s="33">
        <f t="shared" si="0"/>
        <v>0.99172190547417527</v>
      </c>
    </row>
    <row r="24" spans="1:25">
      <c r="A24" s="2"/>
      <c r="B24" s="29">
        <v>2007</v>
      </c>
      <c r="C24" s="9">
        <v>237306.26184730002</v>
      </c>
      <c r="D24" s="9"/>
      <c r="E24" s="9"/>
      <c r="F24" s="9"/>
      <c r="G24" s="9"/>
      <c r="H24" s="9">
        <v>9.6296928000000008</v>
      </c>
      <c r="I24" s="9"/>
      <c r="J24" s="9">
        <v>234.67526079999999</v>
      </c>
      <c r="K24" s="30">
        <v>237550.56680090001</v>
      </c>
      <c r="L24" s="33">
        <f t="shared" si="0"/>
        <v>0.99897156653048635</v>
      </c>
    </row>
    <row r="25" spans="1:25">
      <c r="A25" s="2"/>
      <c r="B25" s="29">
        <v>2008</v>
      </c>
      <c r="C25" s="9">
        <v>161523.81987197002</v>
      </c>
      <c r="D25" s="9"/>
      <c r="E25" s="9"/>
      <c r="F25" s="9"/>
      <c r="G25" s="9">
        <v>38.576090800000003</v>
      </c>
      <c r="H25" s="9">
        <v>48.653317399999999</v>
      </c>
      <c r="I25" s="9"/>
      <c r="J25" s="9">
        <v>650.60008111000002</v>
      </c>
      <c r="K25" s="30">
        <v>162261.64936128</v>
      </c>
      <c r="L25" s="33">
        <f t="shared" si="0"/>
        <v>0.9954528411845045</v>
      </c>
    </row>
    <row r="26" spans="1:25">
      <c r="A26" s="2"/>
      <c r="B26" s="29">
        <v>2009</v>
      </c>
      <c r="C26" s="9">
        <v>168544.75004058002</v>
      </c>
      <c r="D26" s="9"/>
      <c r="E26" s="9"/>
      <c r="F26" s="9"/>
      <c r="G26" s="9">
        <v>11.080319599999999</v>
      </c>
      <c r="H26" s="9"/>
      <c r="I26" s="9"/>
      <c r="J26" s="9">
        <v>56.466419799999997</v>
      </c>
      <c r="K26" s="30">
        <v>168612.29677998004</v>
      </c>
      <c r="L26" s="33">
        <f t="shared" si="0"/>
        <v>0.99959939612537185</v>
      </c>
    </row>
    <row r="27" spans="1:25">
      <c r="A27" s="2"/>
      <c r="B27" s="29">
        <v>2010</v>
      </c>
      <c r="C27" s="9">
        <v>27614.866794389996</v>
      </c>
      <c r="D27" s="9"/>
      <c r="E27" s="9"/>
      <c r="F27" s="9"/>
      <c r="G27" s="9">
        <v>9.6164652000000004</v>
      </c>
      <c r="H27" s="9"/>
      <c r="I27" s="9"/>
      <c r="J27" s="9">
        <v>145.15968240000001</v>
      </c>
      <c r="K27" s="30">
        <v>27769.642941989998</v>
      </c>
      <c r="L27" s="33">
        <f t="shared" si="0"/>
        <v>0.99442642644259693</v>
      </c>
    </row>
    <row r="28" spans="1:25">
      <c r="A28" s="2"/>
      <c r="B28" s="29">
        <v>2011</v>
      </c>
      <c r="C28" s="9">
        <v>33679.452820730003</v>
      </c>
      <c r="D28" s="9"/>
      <c r="E28" s="9"/>
      <c r="F28" s="9"/>
      <c r="G28" s="9">
        <v>30.1721556</v>
      </c>
      <c r="H28" s="9"/>
      <c r="I28" s="9"/>
      <c r="J28" s="9">
        <v>133.9316546</v>
      </c>
      <c r="K28" s="30">
        <v>33843.556630929997</v>
      </c>
      <c r="L28" s="33">
        <f t="shared" si="0"/>
        <v>0.9951511062507532</v>
      </c>
    </row>
    <row r="29" spans="1:25">
      <c r="A29" s="2"/>
      <c r="B29" s="29">
        <v>2012</v>
      </c>
      <c r="C29" s="9">
        <v>96691.455748560009</v>
      </c>
      <c r="D29" s="9"/>
      <c r="E29" s="9"/>
      <c r="F29" s="9"/>
      <c r="G29" s="9">
        <v>14460.2865076</v>
      </c>
      <c r="H29" s="9"/>
      <c r="I29" s="9"/>
      <c r="J29" s="9">
        <v>529.81167660000006</v>
      </c>
      <c r="K29" s="30">
        <v>111681.55393276001</v>
      </c>
      <c r="L29" s="33">
        <f t="shared" si="0"/>
        <v>0.86577820905657277</v>
      </c>
    </row>
    <row r="30" spans="1:25" ht="15" thickBot="1">
      <c r="A30" s="3"/>
      <c r="B30" s="31">
        <v>2013</v>
      </c>
      <c r="C30" s="12">
        <v>93891.799466679979</v>
      </c>
      <c r="D30" s="12"/>
      <c r="E30" s="12"/>
      <c r="F30" s="12"/>
      <c r="G30" s="12"/>
      <c r="H30" s="12"/>
      <c r="I30" s="12"/>
      <c r="J30" s="12"/>
      <c r="K30" s="32">
        <v>93891.799466679979</v>
      </c>
      <c r="L30" s="34">
        <f t="shared" si="0"/>
        <v>1</v>
      </c>
    </row>
    <row r="31" spans="1:25">
      <c r="A31" s="1" t="s">
        <v>29</v>
      </c>
      <c r="B31" s="27">
        <v>1986</v>
      </c>
      <c r="C31" s="6">
        <v>1525501.6031569801</v>
      </c>
      <c r="D31" s="6"/>
      <c r="E31" s="6">
        <v>34.744495999999998</v>
      </c>
      <c r="F31" s="6">
        <v>108.61055353</v>
      </c>
      <c r="G31" s="6">
        <v>4322.6892914</v>
      </c>
      <c r="H31" s="6">
        <v>2756.6570589200001</v>
      </c>
      <c r="I31" s="6">
        <v>15147.870369</v>
      </c>
      <c r="J31" s="6">
        <v>1644.9892798389997</v>
      </c>
      <c r="K31" s="28">
        <v>1549517.164205669</v>
      </c>
      <c r="L31" s="35">
        <f t="shared" si="0"/>
        <v>0.98450126168108631</v>
      </c>
    </row>
    <row r="32" spans="1:25">
      <c r="A32" s="2"/>
      <c r="B32" s="29">
        <v>1987</v>
      </c>
      <c r="C32" s="9">
        <v>1868679.4203686127</v>
      </c>
      <c r="D32" s="9">
        <v>389.06189812000002</v>
      </c>
      <c r="E32" s="9">
        <v>1247.350805345</v>
      </c>
      <c r="F32" s="9">
        <v>7120.5063757299995</v>
      </c>
      <c r="G32" s="9">
        <v>11143.597832930001</v>
      </c>
      <c r="H32" s="9">
        <v>837.76089562999994</v>
      </c>
      <c r="I32" s="9">
        <v>3544.4064269199998</v>
      </c>
      <c r="J32" s="9">
        <v>3842.5499993140002</v>
      </c>
      <c r="K32" s="30">
        <v>1896804.6546026017</v>
      </c>
      <c r="L32" s="33">
        <f t="shared" si="0"/>
        <v>0.9851723085106614</v>
      </c>
    </row>
    <row r="33" spans="1:12">
      <c r="A33" s="2"/>
      <c r="B33" s="29">
        <v>1988</v>
      </c>
      <c r="C33" s="9">
        <v>1071098.068953312</v>
      </c>
      <c r="D33" s="9"/>
      <c r="E33" s="9">
        <v>44.405053199999998</v>
      </c>
      <c r="F33" s="9">
        <v>57.034800148999999</v>
      </c>
      <c r="G33" s="9">
        <v>6076.8529797099991</v>
      </c>
      <c r="H33" s="9">
        <v>3342.9687098200002</v>
      </c>
      <c r="I33" s="9">
        <v>2816.90652568</v>
      </c>
      <c r="J33" s="9">
        <v>958.04614894600013</v>
      </c>
      <c r="K33" s="30">
        <v>1084394.283170817</v>
      </c>
      <c r="L33" s="33">
        <f t="shared" si="0"/>
        <v>0.98773857957031441</v>
      </c>
    </row>
    <row r="34" spans="1:12">
      <c r="A34" s="2"/>
      <c r="B34" s="29">
        <v>1989</v>
      </c>
      <c r="C34" s="9">
        <v>1706458.9139344096</v>
      </c>
      <c r="D34" s="9"/>
      <c r="E34" s="9"/>
      <c r="F34" s="9">
        <v>2064.0970185400001</v>
      </c>
      <c r="G34" s="9">
        <v>7577.1121678</v>
      </c>
      <c r="H34" s="9">
        <v>12363.622127229999</v>
      </c>
      <c r="I34" s="9">
        <v>16173.788634780003</v>
      </c>
      <c r="J34" s="9">
        <v>783.18546460000005</v>
      </c>
      <c r="K34" s="30">
        <v>1745420.7193473601</v>
      </c>
      <c r="L34" s="33">
        <f t="shared" si="0"/>
        <v>0.97767769971957308</v>
      </c>
    </row>
    <row r="35" spans="1:12">
      <c r="A35" s="2"/>
      <c r="B35" s="29">
        <v>1990</v>
      </c>
      <c r="C35" s="9">
        <v>1588710.3622573004</v>
      </c>
      <c r="D35" s="9"/>
      <c r="E35" s="9">
        <v>23.611266000000001</v>
      </c>
      <c r="F35" s="9">
        <v>14684.521519909998</v>
      </c>
      <c r="G35" s="9">
        <v>9479.6326502699994</v>
      </c>
      <c r="H35" s="9">
        <v>7663.8916585000006</v>
      </c>
      <c r="I35" s="9">
        <v>1948.6768559</v>
      </c>
      <c r="J35" s="9">
        <v>4011.0028931009997</v>
      </c>
      <c r="K35" s="30">
        <v>1626521.6991009815</v>
      </c>
      <c r="L35" s="33">
        <f t="shared" si="0"/>
        <v>0.97675325397467472</v>
      </c>
    </row>
    <row r="36" spans="1:12">
      <c r="A36" s="2"/>
      <c r="B36" s="29">
        <v>1991</v>
      </c>
      <c r="C36" s="9">
        <v>2072214.1205914598</v>
      </c>
      <c r="D36" s="9"/>
      <c r="E36" s="9">
        <v>1911.211832</v>
      </c>
      <c r="F36" s="9">
        <v>29933.6874952</v>
      </c>
      <c r="G36" s="9">
        <v>14082.925129200001</v>
      </c>
      <c r="H36" s="9">
        <v>28279.810424449999</v>
      </c>
      <c r="I36" s="9">
        <v>5212.1338962739992</v>
      </c>
      <c r="J36" s="9">
        <v>2176.9088310290003</v>
      </c>
      <c r="K36" s="30">
        <v>2153810.7981996131</v>
      </c>
      <c r="L36" s="33">
        <f t="shared" si="0"/>
        <v>0.96211520636986281</v>
      </c>
    </row>
    <row r="37" spans="1:12">
      <c r="A37" s="2"/>
      <c r="B37" s="29">
        <v>1992</v>
      </c>
      <c r="C37" s="9">
        <v>1451253.9644636195</v>
      </c>
      <c r="D37" s="9">
        <v>2401.4102555599998</v>
      </c>
      <c r="E37" s="9">
        <v>2292.2328500000003</v>
      </c>
      <c r="F37" s="9">
        <v>407.33903839999999</v>
      </c>
      <c r="G37" s="9">
        <v>34106.465008270003</v>
      </c>
      <c r="H37" s="9">
        <v>63895.515205820004</v>
      </c>
      <c r="I37" s="9">
        <v>10374.48150718</v>
      </c>
      <c r="J37" s="9">
        <v>3007.3170131609995</v>
      </c>
      <c r="K37" s="30">
        <v>1567738.7253420106</v>
      </c>
      <c r="L37" s="33">
        <f t="shared" si="0"/>
        <v>0.92569886869830342</v>
      </c>
    </row>
    <row r="38" spans="1:12">
      <c r="A38" s="2"/>
      <c r="B38" s="29">
        <v>1993</v>
      </c>
      <c r="C38" s="9">
        <v>1492044.6223025604</v>
      </c>
      <c r="D38" s="9">
        <v>1485.8629630999999</v>
      </c>
      <c r="E38" s="9">
        <v>357.32156799999996</v>
      </c>
      <c r="F38" s="9">
        <v>154.59335092000001</v>
      </c>
      <c r="G38" s="9">
        <v>27109.80555216</v>
      </c>
      <c r="H38" s="9">
        <v>33766.800028716003</v>
      </c>
      <c r="I38" s="9">
        <v>17153.678066672001</v>
      </c>
      <c r="J38" s="9">
        <v>5155.0955456620004</v>
      </c>
      <c r="K38" s="30">
        <v>1577227.7793777906</v>
      </c>
      <c r="L38" s="33">
        <f t="shared" si="0"/>
        <v>0.94599184836267936</v>
      </c>
    </row>
    <row r="39" spans="1:12">
      <c r="A39" s="2"/>
      <c r="B39" s="29">
        <v>1994</v>
      </c>
      <c r="C39" s="9">
        <v>1480728.2024436097</v>
      </c>
      <c r="D39" s="9"/>
      <c r="E39" s="9">
        <v>591.60441000000003</v>
      </c>
      <c r="F39" s="9">
        <v>194.44571999999999</v>
      </c>
      <c r="G39" s="9">
        <v>22509.575622460001</v>
      </c>
      <c r="H39" s="9">
        <v>96689.105997950013</v>
      </c>
      <c r="I39" s="9">
        <v>8229.0218961600003</v>
      </c>
      <c r="J39" s="9">
        <v>12419.687851245004</v>
      </c>
      <c r="K39" s="30">
        <v>1621361.6439414248</v>
      </c>
      <c r="L39" s="33">
        <f t="shared" si="0"/>
        <v>0.91326213863309091</v>
      </c>
    </row>
    <row r="40" spans="1:12">
      <c r="A40" s="2"/>
      <c r="B40" s="29">
        <v>1995</v>
      </c>
      <c r="C40" s="9">
        <v>1516446.7490376898</v>
      </c>
      <c r="D40" s="9"/>
      <c r="E40" s="9">
        <v>869.51628600000004</v>
      </c>
      <c r="F40" s="9">
        <v>30948.519892799999</v>
      </c>
      <c r="G40" s="9">
        <v>28266.551882940003</v>
      </c>
      <c r="H40" s="9">
        <v>37696.976142320003</v>
      </c>
      <c r="I40" s="9">
        <v>28895.650421400002</v>
      </c>
      <c r="J40" s="9">
        <v>9765.9197496500037</v>
      </c>
      <c r="K40" s="30">
        <v>1652889.8834127998</v>
      </c>
      <c r="L40" s="33">
        <f t="shared" si="0"/>
        <v>0.91745176993074129</v>
      </c>
    </row>
    <row r="41" spans="1:12">
      <c r="A41" s="2"/>
      <c r="B41" s="29">
        <v>1996</v>
      </c>
      <c r="C41" s="9">
        <v>1333795.9532694397</v>
      </c>
      <c r="D41" s="9">
        <v>349.05984384999999</v>
      </c>
      <c r="E41" s="9">
        <v>140.80780199999998</v>
      </c>
      <c r="F41" s="9">
        <v>1267.8165973299999</v>
      </c>
      <c r="G41" s="9">
        <v>16719.671977219998</v>
      </c>
      <c r="H41" s="9">
        <v>22021.44675123</v>
      </c>
      <c r="I41" s="9">
        <v>40511.434612773999</v>
      </c>
      <c r="J41" s="9">
        <v>14924.824924893002</v>
      </c>
      <c r="K41" s="30">
        <v>1429731.0157787367</v>
      </c>
      <c r="L41" s="33">
        <f t="shared" si="0"/>
        <v>0.93289992211783723</v>
      </c>
    </row>
    <row r="42" spans="1:12">
      <c r="A42" s="2"/>
      <c r="B42" s="29">
        <v>1997</v>
      </c>
      <c r="C42" s="9">
        <v>1336859.9470125199</v>
      </c>
      <c r="D42" s="9"/>
      <c r="E42" s="9">
        <v>1165.0208699999998</v>
      </c>
      <c r="F42" s="9">
        <v>788.56731041</v>
      </c>
      <c r="G42" s="9">
        <v>8774.248963349999</v>
      </c>
      <c r="H42" s="9">
        <v>57769.669726630011</v>
      </c>
      <c r="I42" s="9">
        <v>4973.8316717999996</v>
      </c>
      <c r="J42" s="9">
        <v>5205.4434692839995</v>
      </c>
      <c r="K42" s="30">
        <v>1415536.7290239939</v>
      </c>
      <c r="L42" s="33">
        <f t="shared" si="0"/>
        <v>0.94441911651015842</v>
      </c>
    </row>
    <row r="43" spans="1:12">
      <c r="A43" s="2"/>
      <c r="B43" s="29">
        <v>1998</v>
      </c>
      <c r="C43" s="9">
        <v>1346617.3124061802</v>
      </c>
      <c r="D43" s="9">
        <v>1902.6347836300001</v>
      </c>
      <c r="E43" s="9">
        <v>2174.9403185000001</v>
      </c>
      <c r="F43" s="9">
        <v>1288.897344</v>
      </c>
      <c r="G43" s="9">
        <v>20778.700729280001</v>
      </c>
      <c r="H43" s="9">
        <v>99900.380127213008</v>
      </c>
      <c r="I43" s="9">
        <v>10038.93251565</v>
      </c>
      <c r="J43" s="9">
        <v>11618.132162384996</v>
      </c>
      <c r="K43" s="30">
        <v>1494319.9303868383</v>
      </c>
      <c r="L43" s="33">
        <f t="shared" si="0"/>
        <v>0.90115729906485154</v>
      </c>
    </row>
    <row r="44" spans="1:12">
      <c r="A44" s="2"/>
      <c r="B44" s="29">
        <v>1999</v>
      </c>
      <c r="C44" s="9">
        <v>1217036.1044079103</v>
      </c>
      <c r="D44" s="9">
        <v>3502.9568969000002</v>
      </c>
      <c r="E44" s="9"/>
      <c r="F44" s="9">
        <v>4571.1940080000004</v>
      </c>
      <c r="G44" s="9">
        <v>46691.141684489994</v>
      </c>
      <c r="H44" s="9">
        <v>201229.09079697001</v>
      </c>
      <c r="I44" s="9">
        <v>8623.7000436919989</v>
      </c>
      <c r="J44" s="9">
        <v>13371.744328913996</v>
      </c>
      <c r="K44" s="30">
        <v>1495025.9321668765</v>
      </c>
      <c r="L44" s="33">
        <f t="shared" si="0"/>
        <v>0.81405685227409375</v>
      </c>
    </row>
    <row r="45" spans="1:12">
      <c r="A45" s="2"/>
      <c r="B45" s="29">
        <v>2000</v>
      </c>
      <c r="C45" s="9">
        <v>1493278.52718873</v>
      </c>
      <c r="D45" s="9">
        <v>17211.204610244004</v>
      </c>
      <c r="E45" s="9">
        <v>708.29388800000004</v>
      </c>
      <c r="F45" s="9">
        <v>41.600802000000002</v>
      </c>
      <c r="G45" s="9">
        <v>51351.142590039992</v>
      </c>
      <c r="H45" s="9">
        <v>107085.94056708</v>
      </c>
      <c r="I45" s="9">
        <v>31259.023719561003</v>
      </c>
      <c r="J45" s="9">
        <v>21728.242550854004</v>
      </c>
      <c r="K45" s="30">
        <v>1722663.9759165088</v>
      </c>
      <c r="L45" s="33">
        <f t="shared" si="0"/>
        <v>0.86684260428343896</v>
      </c>
    </row>
    <row r="46" spans="1:12">
      <c r="A46" s="2"/>
      <c r="B46" s="29">
        <v>2001</v>
      </c>
      <c r="C46" s="9">
        <v>1727265.6743597705</v>
      </c>
      <c r="D46" s="9">
        <v>0</v>
      </c>
      <c r="E46" s="9">
        <v>5794.4163180000005</v>
      </c>
      <c r="F46" s="9">
        <v>1725.0625258099999</v>
      </c>
      <c r="G46" s="9">
        <v>64326.776490886004</v>
      </c>
      <c r="H46" s="9">
        <v>131444.41200089999</v>
      </c>
      <c r="I46" s="9">
        <v>21849.315936403</v>
      </c>
      <c r="J46" s="9">
        <v>8028.4765246399993</v>
      </c>
      <c r="K46" s="30">
        <v>1960434.1341564094</v>
      </c>
      <c r="L46" s="33">
        <f t="shared" si="0"/>
        <v>0.88106284432913473</v>
      </c>
    </row>
    <row r="47" spans="1:12">
      <c r="A47" s="2"/>
      <c r="B47" s="29">
        <v>2002</v>
      </c>
      <c r="C47" s="9">
        <v>1397086.64797097</v>
      </c>
      <c r="D47" s="9">
        <v>22.861702000000001</v>
      </c>
      <c r="E47" s="9">
        <v>5224.1524360000003</v>
      </c>
      <c r="F47" s="9">
        <v>528.99376999999993</v>
      </c>
      <c r="G47" s="9">
        <v>87886.421319678993</v>
      </c>
      <c r="H47" s="9">
        <v>362546.77465172997</v>
      </c>
      <c r="I47" s="9">
        <v>2213.1416161110001</v>
      </c>
      <c r="J47" s="9">
        <v>15085.036874797992</v>
      </c>
      <c r="K47" s="30">
        <v>1870594.0303412876</v>
      </c>
      <c r="L47" s="33">
        <f t="shared" si="0"/>
        <v>0.74686790683068371</v>
      </c>
    </row>
    <row r="48" spans="1:12">
      <c r="A48" s="2"/>
      <c r="B48" s="29">
        <v>2003</v>
      </c>
      <c r="C48" s="9">
        <v>2063523.04414627</v>
      </c>
      <c r="D48" s="9"/>
      <c r="E48" s="9">
        <v>1648.4455580000001</v>
      </c>
      <c r="F48" s="9">
        <v>491.71398399999998</v>
      </c>
      <c r="G48" s="9">
        <v>82942.440813751004</v>
      </c>
      <c r="H48" s="9">
        <v>580509.74367280002</v>
      </c>
      <c r="I48" s="9">
        <v>12120.41306916</v>
      </c>
      <c r="J48" s="9">
        <v>14257.178874203004</v>
      </c>
      <c r="K48" s="30">
        <v>2755492.9801181839</v>
      </c>
      <c r="L48" s="33">
        <f t="shared" si="0"/>
        <v>0.74887617534694828</v>
      </c>
    </row>
    <row r="49" spans="1:12">
      <c r="A49" s="2"/>
      <c r="B49" s="29">
        <v>2004</v>
      </c>
      <c r="C49" s="9">
        <v>1923001.5908746701</v>
      </c>
      <c r="D49" s="9"/>
      <c r="E49" s="9">
        <v>9007.6428640000013</v>
      </c>
      <c r="F49" s="9">
        <v>24.052185999999999</v>
      </c>
      <c r="G49" s="9">
        <v>70570.218980883015</v>
      </c>
      <c r="H49" s="9">
        <v>715772.08611856995</v>
      </c>
      <c r="I49" s="9">
        <v>14124.389247089999</v>
      </c>
      <c r="J49" s="9">
        <v>26624.187926822007</v>
      </c>
      <c r="K49" s="30">
        <v>2759124.1681980351</v>
      </c>
      <c r="L49" s="33">
        <f t="shared" si="0"/>
        <v>0.69696087368571347</v>
      </c>
    </row>
    <row r="50" spans="1:12">
      <c r="A50" s="2"/>
      <c r="B50" s="29">
        <v>2005</v>
      </c>
      <c r="C50" s="9">
        <v>1604750.3616223396</v>
      </c>
      <c r="D50" s="9"/>
      <c r="E50" s="9">
        <v>6504.3416100000004</v>
      </c>
      <c r="F50" s="9">
        <v>531.99202600000001</v>
      </c>
      <c r="G50" s="9">
        <v>64325.938950799988</v>
      </c>
      <c r="H50" s="9">
        <v>460004.33000566997</v>
      </c>
      <c r="I50" s="9"/>
      <c r="J50" s="9">
        <v>48513.378104072995</v>
      </c>
      <c r="K50" s="30">
        <v>2184630.3423188827</v>
      </c>
      <c r="L50" s="33">
        <f t="shared" si="0"/>
        <v>0.73456379806524719</v>
      </c>
    </row>
    <row r="51" spans="1:12">
      <c r="A51" s="2"/>
      <c r="B51" s="29">
        <v>2006</v>
      </c>
      <c r="C51" s="9">
        <v>1295798.075467827</v>
      </c>
      <c r="D51" s="9"/>
      <c r="E51" s="9">
        <v>19264.235719999997</v>
      </c>
      <c r="F51" s="9">
        <v>5970.1670299999978</v>
      </c>
      <c r="G51" s="9">
        <v>25840.580989250004</v>
      </c>
      <c r="H51" s="9">
        <v>731450.51711505011</v>
      </c>
      <c r="I51" s="9">
        <v>6209.1023989900004</v>
      </c>
      <c r="J51" s="9">
        <v>41678.817559402996</v>
      </c>
      <c r="K51" s="30">
        <v>2126211.4962805202</v>
      </c>
      <c r="L51" s="33">
        <f t="shared" si="0"/>
        <v>0.60943987826922497</v>
      </c>
    </row>
    <row r="52" spans="1:12">
      <c r="A52" s="2"/>
      <c r="B52" s="29">
        <v>2007</v>
      </c>
      <c r="C52" s="9">
        <v>1979601.31983025</v>
      </c>
      <c r="D52" s="9">
        <v>1011.6711231</v>
      </c>
      <c r="E52" s="9">
        <v>28388.414105909</v>
      </c>
      <c r="F52" s="9">
        <v>1286.8867488000001</v>
      </c>
      <c r="G52" s="9">
        <v>45310.949263729999</v>
      </c>
      <c r="H52" s="9">
        <v>333984.92669945001</v>
      </c>
      <c r="I52" s="9">
        <v>6662.1310421179996</v>
      </c>
      <c r="J52" s="9">
        <v>19633.864087984999</v>
      </c>
      <c r="K52" s="30">
        <v>2415880.1629013419</v>
      </c>
      <c r="L52" s="33">
        <f t="shared" si="0"/>
        <v>0.81941205123885597</v>
      </c>
    </row>
    <row r="53" spans="1:12">
      <c r="A53" s="2"/>
      <c r="B53" s="29">
        <v>2008</v>
      </c>
      <c r="C53" s="9">
        <v>1868139.3918999401</v>
      </c>
      <c r="D53" s="9">
        <v>10300.888042960001</v>
      </c>
      <c r="E53" s="9">
        <v>2703.163543096</v>
      </c>
      <c r="F53" s="9">
        <v>1303.4962052000001</v>
      </c>
      <c r="G53" s="9">
        <v>22277.623600536997</v>
      </c>
      <c r="H53" s="9">
        <v>418273.57885360002</v>
      </c>
      <c r="I53" s="9">
        <v>809.35505798000008</v>
      </c>
      <c r="J53" s="9">
        <v>22789.252397705997</v>
      </c>
      <c r="K53" s="30">
        <v>2346596.7496010191</v>
      </c>
      <c r="L53" s="33">
        <f t="shared" si="0"/>
        <v>0.79610584657017491</v>
      </c>
    </row>
    <row r="54" spans="1:12">
      <c r="A54" s="2"/>
      <c r="B54" s="29">
        <v>2009</v>
      </c>
      <c r="C54" s="9">
        <v>1597408.4998325699</v>
      </c>
      <c r="D54" s="9">
        <v>7992.8297850319996</v>
      </c>
      <c r="E54" s="9">
        <v>1395.9350832</v>
      </c>
      <c r="F54" s="9">
        <v>624.5367248</v>
      </c>
      <c r="G54" s="9">
        <v>42720.522711778998</v>
      </c>
      <c r="H54" s="9">
        <v>266425.38807774999</v>
      </c>
      <c r="I54" s="9">
        <v>9506.1567961000001</v>
      </c>
      <c r="J54" s="9">
        <v>70077.385978179984</v>
      </c>
      <c r="K54" s="30">
        <v>1996151.2549894108</v>
      </c>
      <c r="L54" s="33">
        <f t="shared" si="0"/>
        <v>0.80024421788670708</v>
      </c>
    </row>
    <row r="55" spans="1:12">
      <c r="A55" s="2"/>
      <c r="B55" s="29">
        <v>2010</v>
      </c>
      <c r="C55" s="9">
        <v>1050586.5130320729</v>
      </c>
      <c r="D55" s="9">
        <v>12.4802406</v>
      </c>
      <c r="E55" s="9">
        <v>92.449900999999997</v>
      </c>
      <c r="F55" s="9">
        <v>4.9823959999999996</v>
      </c>
      <c r="G55" s="9">
        <v>21205.366657216004</v>
      </c>
      <c r="H55" s="9">
        <v>9406.8462871600004</v>
      </c>
      <c r="I55" s="9">
        <v>1568.59747416</v>
      </c>
      <c r="J55" s="9">
        <v>9616.8540151660018</v>
      </c>
      <c r="K55" s="30">
        <v>1092494.0900033747</v>
      </c>
      <c r="L55" s="33">
        <f t="shared" si="0"/>
        <v>0.96164045430106415</v>
      </c>
    </row>
    <row r="56" spans="1:12">
      <c r="A56" s="2"/>
      <c r="B56" s="29">
        <v>2011</v>
      </c>
      <c r="C56" s="9">
        <v>907441.98747627484</v>
      </c>
      <c r="D56" s="9"/>
      <c r="E56" s="9">
        <v>516.55762140000013</v>
      </c>
      <c r="F56" s="9">
        <v>682.86743023999998</v>
      </c>
      <c r="G56" s="9">
        <v>76214.859309349995</v>
      </c>
      <c r="H56" s="9">
        <v>454006.44096110004</v>
      </c>
      <c r="I56" s="9">
        <v>68.41535180000001</v>
      </c>
      <c r="J56" s="9">
        <v>12432.455348380003</v>
      </c>
      <c r="K56" s="30">
        <v>1451363.5834985448</v>
      </c>
      <c r="L56" s="33">
        <f t="shared" si="0"/>
        <v>0.62523408868290975</v>
      </c>
    </row>
    <row r="57" spans="1:12">
      <c r="A57" s="2"/>
      <c r="B57" s="29">
        <v>2012</v>
      </c>
      <c r="C57" s="9">
        <v>1477493.5819658227</v>
      </c>
      <c r="D57" s="9">
        <v>23883.87040335</v>
      </c>
      <c r="E57" s="9">
        <v>1087.7099572000002</v>
      </c>
      <c r="F57" s="9">
        <v>13.414991000000001</v>
      </c>
      <c r="G57" s="9">
        <v>28207.296862860996</v>
      </c>
      <c r="H57" s="9">
        <v>469824.48782530008</v>
      </c>
      <c r="I57" s="9">
        <v>1576.8155547700001</v>
      </c>
      <c r="J57" s="9">
        <v>25721.033188928101</v>
      </c>
      <c r="K57" s="30">
        <v>2027808.2107492317</v>
      </c>
      <c r="L57" s="33">
        <f t="shared" si="0"/>
        <v>0.72861603682920317</v>
      </c>
    </row>
    <row r="58" spans="1:12" ht="15" thickBot="1">
      <c r="A58" s="3"/>
      <c r="B58" s="31">
        <v>2013</v>
      </c>
      <c r="C58" s="12">
        <v>2230854.4489382198</v>
      </c>
      <c r="D58" s="12">
        <v>25541.9273589</v>
      </c>
      <c r="E58" s="12"/>
      <c r="F58" s="12"/>
      <c r="G58" s="12">
        <v>10290.276049839998</v>
      </c>
      <c r="H58" s="12">
        <v>89343.012508100001</v>
      </c>
      <c r="I58" s="12">
        <v>8434.9613054700003</v>
      </c>
      <c r="J58" s="12">
        <v>3988.5405332</v>
      </c>
      <c r="K58" s="32">
        <v>2368453.1666937298</v>
      </c>
      <c r="L58" s="34">
        <f t="shared" si="0"/>
        <v>0.94190355135981318</v>
      </c>
    </row>
    <row r="59" spans="1:12">
      <c r="A59" s="1" t="s">
        <v>30</v>
      </c>
      <c r="B59" s="27">
        <v>1986</v>
      </c>
      <c r="C59" s="6">
        <v>359413.35018349998</v>
      </c>
      <c r="D59" s="6"/>
      <c r="E59" s="6">
        <v>533.87695900000006</v>
      </c>
      <c r="F59" s="6">
        <v>10218.197849299999</v>
      </c>
      <c r="G59" s="6">
        <v>8.1790660000000006</v>
      </c>
      <c r="H59" s="6">
        <v>0</v>
      </c>
      <c r="I59" s="6"/>
      <c r="J59" s="6"/>
      <c r="K59" s="28">
        <v>370173.60405779991</v>
      </c>
      <c r="L59" s="35">
        <f t="shared" si="0"/>
        <v>0.97093187154257543</v>
      </c>
    </row>
    <row r="60" spans="1:12">
      <c r="A60" s="2"/>
      <c r="B60" s="29">
        <v>1987</v>
      </c>
      <c r="C60" s="9">
        <v>660122.19292819989</v>
      </c>
      <c r="D60" s="9"/>
      <c r="E60" s="9">
        <v>48.413015999999992</v>
      </c>
      <c r="F60" s="9">
        <v>4486.65195915</v>
      </c>
      <c r="G60" s="9">
        <v>1.8121811999999999</v>
      </c>
      <c r="H60" s="9"/>
      <c r="I60" s="9"/>
      <c r="J60" s="9">
        <v>1.7923397999999999</v>
      </c>
      <c r="K60" s="30">
        <v>664660.86242434999</v>
      </c>
      <c r="L60" s="33">
        <f t="shared" si="0"/>
        <v>0.99317145065590995</v>
      </c>
    </row>
    <row r="61" spans="1:12">
      <c r="A61" s="2"/>
      <c r="B61" s="29">
        <v>1988</v>
      </c>
      <c r="C61" s="9">
        <v>504254.46359290002</v>
      </c>
      <c r="D61" s="9"/>
      <c r="E61" s="9">
        <v>293.31100700000002</v>
      </c>
      <c r="F61" s="9">
        <v>314.90680632999999</v>
      </c>
      <c r="G61" s="9">
        <v>26.666841599999998</v>
      </c>
      <c r="H61" s="9"/>
      <c r="I61" s="9"/>
      <c r="J61" s="9">
        <v>10.000065599999999</v>
      </c>
      <c r="K61" s="30">
        <v>504899.34831342997</v>
      </c>
      <c r="L61" s="33">
        <f t="shared" si="0"/>
        <v>0.99872274598356259</v>
      </c>
    </row>
    <row r="62" spans="1:12">
      <c r="A62" s="2"/>
      <c r="B62" s="29">
        <v>1989</v>
      </c>
      <c r="C62" s="9">
        <v>299827.75181212003</v>
      </c>
      <c r="D62" s="9"/>
      <c r="E62" s="9">
        <v>1505.8369269</v>
      </c>
      <c r="F62" s="9">
        <v>141.11933468199999</v>
      </c>
      <c r="G62" s="9"/>
      <c r="H62" s="9"/>
      <c r="I62" s="9"/>
      <c r="J62" s="9"/>
      <c r="K62" s="30">
        <v>301474.708073702</v>
      </c>
      <c r="L62" s="33">
        <f t="shared" si="0"/>
        <v>0.99453700022762992</v>
      </c>
    </row>
    <row r="63" spans="1:12">
      <c r="A63" s="2"/>
      <c r="B63" s="29">
        <v>1990</v>
      </c>
      <c r="C63" s="9">
        <v>366148.90832709993</v>
      </c>
      <c r="D63" s="9"/>
      <c r="E63" s="9">
        <v>62.875191999999998</v>
      </c>
      <c r="F63" s="9">
        <v>1499.9455745800001</v>
      </c>
      <c r="G63" s="9">
        <v>1266.4778163000001</v>
      </c>
      <c r="H63" s="9"/>
      <c r="I63" s="9"/>
      <c r="J63" s="9">
        <v>2.998256</v>
      </c>
      <c r="K63" s="30">
        <v>368981.20516597992</v>
      </c>
      <c r="L63" s="33">
        <f t="shared" si="0"/>
        <v>0.99232400783772734</v>
      </c>
    </row>
    <row r="64" spans="1:12">
      <c r="A64" s="2"/>
      <c r="B64" s="29">
        <v>1991</v>
      </c>
      <c r="C64" s="9">
        <v>417042.81363260001</v>
      </c>
      <c r="D64" s="9"/>
      <c r="E64" s="9">
        <v>1130.9597999999999</v>
      </c>
      <c r="F64" s="9">
        <v>2050.1898160000001</v>
      </c>
      <c r="G64" s="9">
        <v>6.2390179999999997</v>
      </c>
      <c r="H64" s="9"/>
      <c r="I64" s="9"/>
      <c r="J64" s="9">
        <v>8.840446</v>
      </c>
      <c r="K64" s="30">
        <v>420239.04271259997</v>
      </c>
      <c r="L64" s="33">
        <f t="shared" si="0"/>
        <v>0.99239425956386962</v>
      </c>
    </row>
    <row r="65" spans="1:12">
      <c r="A65" s="2"/>
      <c r="B65" s="29">
        <v>1992</v>
      </c>
      <c r="C65" s="9">
        <v>580626.22022120003</v>
      </c>
      <c r="D65" s="9"/>
      <c r="E65" s="9">
        <v>1204.1745659999999</v>
      </c>
      <c r="F65" s="9">
        <v>2330.0351955200003</v>
      </c>
      <c r="G65" s="9"/>
      <c r="H65" s="9"/>
      <c r="I65" s="9">
        <v>0</v>
      </c>
      <c r="J65" s="9"/>
      <c r="K65" s="30">
        <v>584160.42998272006</v>
      </c>
      <c r="L65" s="33">
        <f t="shared" si="0"/>
        <v>0.99394993296340772</v>
      </c>
    </row>
    <row r="66" spans="1:12">
      <c r="A66" s="2"/>
      <c r="B66" s="29">
        <v>1993</v>
      </c>
      <c r="C66" s="9">
        <v>568575.99297163007</v>
      </c>
      <c r="D66" s="9"/>
      <c r="E66" s="9">
        <v>553.35459999999989</v>
      </c>
      <c r="F66" s="9">
        <v>3539.8475084900001</v>
      </c>
      <c r="G66" s="9">
        <v>47.972095999999993</v>
      </c>
      <c r="H66" s="9"/>
      <c r="I66" s="9"/>
      <c r="J66" s="9"/>
      <c r="K66" s="30">
        <v>572717.16717611998</v>
      </c>
      <c r="L66" s="33">
        <f t="shared" si="0"/>
        <v>0.99276925078934042</v>
      </c>
    </row>
    <row r="67" spans="1:12">
      <c r="A67" s="2"/>
      <c r="B67" s="29">
        <v>1994</v>
      </c>
      <c r="C67" s="9">
        <v>431784.00485080003</v>
      </c>
      <c r="D67" s="9"/>
      <c r="E67" s="9">
        <v>541.14111600000001</v>
      </c>
      <c r="F67" s="9">
        <v>706.17615026999988</v>
      </c>
      <c r="G67" s="9">
        <v>6.3492480000000002</v>
      </c>
      <c r="H67" s="9"/>
      <c r="I67" s="9"/>
      <c r="J67" s="9"/>
      <c r="K67" s="30">
        <v>433037.67136507004</v>
      </c>
      <c r="L67" s="33">
        <f t="shared" si="0"/>
        <v>0.99710494814384609</v>
      </c>
    </row>
    <row r="68" spans="1:12">
      <c r="A68" s="2"/>
      <c r="B68" s="29">
        <v>1995</v>
      </c>
      <c r="C68" s="9">
        <v>404160.27485887997</v>
      </c>
      <c r="D68" s="9">
        <v>16.534500000000001</v>
      </c>
      <c r="E68" s="9">
        <v>5196.1508526999996</v>
      </c>
      <c r="F68" s="9">
        <v>79034.073024800004</v>
      </c>
      <c r="G68" s="9"/>
      <c r="H68" s="9"/>
      <c r="I68" s="9"/>
      <c r="J68" s="9"/>
      <c r="K68" s="30">
        <v>488407.03323637997</v>
      </c>
      <c r="L68" s="33">
        <f t="shared" ref="L68:L131" si="16">C68/K68</f>
        <v>0.82750707372240861</v>
      </c>
    </row>
    <row r="69" spans="1:12">
      <c r="A69" s="2"/>
      <c r="B69" s="29">
        <v>1996</v>
      </c>
      <c r="C69" s="9">
        <v>220947.79817990004</v>
      </c>
      <c r="D69" s="9">
        <v>26.829982000000001</v>
      </c>
      <c r="E69" s="9">
        <v>201.10361199999997</v>
      </c>
      <c r="F69" s="9">
        <v>462.74554000000001</v>
      </c>
      <c r="G69" s="9">
        <v>4.0785099999999996</v>
      </c>
      <c r="H69" s="9"/>
      <c r="I69" s="9">
        <v>0</v>
      </c>
      <c r="J69" s="9"/>
      <c r="K69" s="30">
        <v>221642.55582390004</v>
      </c>
      <c r="L69" s="33">
        <f t="shared" si="16"/>
        <v>0.99686541403830409</v>
      </c>
    </row>
    <row r="70" spans="1:12">
      <c r="A70" s="2"/>
      <c r="B70" s="29">
        <v>1997</v>
      </c>
      <c r="C70" s="9">
        <v>264343.5663071</v>
      </c>
      <c r="D70" s="9">
        <v>133.091702</v>
      </c>
      <c r="E70" s="9">
        <v>561.5777579999999</v>
      </c>
      <c r="F70" s="9">
        <v>1040.8291532799999</v>
      </c>
      <c r="G70" s="9"/>
      <c r="H70" s="9"/>
      <c r="I70" s="9">
        <v>0</v>
      </c>
      <c r="J70" s="9"/>
      <c r="K70" s="30">
        <v>266079.06492038001</v>
      </c>
      <c r="L70" s="33">
        <f t="shared" si="16"/>
        <v>0.99347750784602562</v>
      </c>
    </row>
    <row r="71" spans="1:12">
      <c r="A71" s="2"/>
      <c r="B71" s="29">
        <v>1998</v>
      </c>
      <c r="C71" s="9">
        <v>172313.78231732</v>
      </c>
      <c r="D71" s="9">
        <v>512.39826405999997</v>
      </c>
      <c r="E71" s="9">
        <v>765.54734999999994</v>
      </c>
      <c r="F71" s="9">
        <v>735.43251400000008</v>
      </c>
      <c r="G71" s="9"/>
      <c r="H71" s="9"/>
      <c r="I71" s="9"/>
      <c r="J71" s="9"/>
      <c r="K71" s="30">
        <v>174327.16044538</v>
      </c>
      <c r="L71" s="33">
        <f t="shared" si="16"/>
        <v>0.9884505769329569</v>
      </c>
    </row>
    <row r="72" spans="1:12">
      <c r="A72" s="2"/>
      <c r="B72" s="29">
        <v>1999</v>
      </c>
      <c r="C72" s="9">
        <v>234448.61930996002</v>
      </c>
      <c r="D72" s="9">
        <v>133.59952548999999</v>
      </c>
      <c r="E72" s="9">
        <v>687.23995799999989</v>
      </c>
      <c r="F72" s="9">
        <v>2177.2850060000001</v>
      </c>
      <c r="G72" s="9">
        <v>2.2486920000000001</v>
      </c>
      <c r="H72" s="9"/>
      <c r="I72" s="9"/>
      <c r="J72" s="9">
        <v>5.7099140000000004</v>
      </c>
      <c r="K72" s="30">
        <v>237454.70240545005</v>
      </c>
      <c r="L72" s="33">
        <f t="shared" si="16"/>
        <v>0.98734039349384128</v>
      </c>
    </row>
    <row r="73" spans="1:12">
      <c r="A73" s="2"/>
      <c r="B73" s="29">
        <v>2000</v>
      </c>
      <c r="C73" s="9">
        <v>118322.97956166</v>
      </c>
      <c r="D73" s="9">
        <v>20.789377999999999</v>
      </c>
      <c r="E73" s="9">
        <v>796.78134848700006</v>
      </c>
      <c r="F73" s="9">
        <v>1570.0940739999996</v>
      </c>
      <c r="G73" s="9">
        <v>7.5176860000000003</v>
      </c>
      <c r="H73" s="9"/>
      <c r="I73" s="9"/>
      <c r="J73" s="9"/>
      <c r="K73" s="30">
        <v>120718.162048147</v>
      </c>
      <c r="L73" s="33">
        <f t="shared" si="16"/>
        <v>0.98015888872188339</v>
      </c>
    </row>
    <row r="74" spans="1:12">
      <c r="A74" s="2"/>
      <c r="B74" s="29">
        <v>2001</v>
      </c>
      <c r="C74" s="9">
        <v>203299.92108595796</v>
      </c>
      <c r="D74" s="9">
        <v>73.192719999999994</v>
      </c>
      <c r="E74" s="9">
        <v>292.77087999999998</v>
      </c>
      <c r="F74" s="9">
        <v>1006.201486</v>
      </c>
      <c r="G74" s="9"/>
      <c r="H74" s="9"/>
      <c r="I74" s="9"/>
      <c r="J74" s="9"/>
      <c r="K74" s="30">
        <v>204672.08617195798</v>
      </c>
      <c r="L74" s="33">
        <f t="shared" si="16"/>
        <v>0.99329578785429895</v>
      </c>
    </row>
    <row r="75" spans="1:12">
      <c r="A75" s="2"/>
      <c r="B75" s="29">
        <v>2002</v>
      </c>
      <c r="C75" s="9">
        <v>193334.17751884702</v>
      </c>
      <c r="D75" s="9">
        <v>261.090778</v>
      </c>
      <c r="E75" s="9">
        <v>646.59815820999995</v>
      </c>
      <c r="F75" s="9">
        <v>2768.5530828999999</v>
      </c>
      <c r="G75" s="9"/>
      <c r="H75" s="9"/>
      <c r="I75" s="9"/>
      <c r="J75" s="9"/>
      <c r="K75" s="30">
        <v>197010.419537957</v>
      </c>
      <c r="L75" s="33">
        <f t="shared" si="16"/>
        <v>0.98133985995394679</v>
      </c>
    </row>
    <row r="76" spans="1:12">
      <c r="A76" s="2"/>
      <c r="B76" s="29">
        <v>2003</v>
      </c>
      <c r="C76" s="9">
        <v>390388.80951115995</v>
      </c>
      <c r="D76" s="9">
        <v>65.021284769000005</v>
      </c>
      <c r="E76" s="9">
        <v>58.686452000000003</v>
      </c>
      <c r="F76" s="9">
        <v>463.35452093000004</v>
      </c>
      <c r="G76" s="9"/>
      <c r="H76" s="9"/>
      <c r="I76" s="9">
        <v>0</v>
      </c>
      <c r="J76" s="9"/>
      <c r="K76" s="30">
        <v>390975.87176885898</v>
      </c>
      <c r="L76" s="33">
        <f t="shared" si="16"/>
        <v>0.99849846934276776</v>
      </c>
    </row>
    <row r="77" spans="1:12">
      <c r="A77" s="2"/>
      <c r="B77" s="29">
        <v>2004</v>
      </c>
      <c r="C77" s="9">
        <v>263698.66623137001</v>
      </c>
      <c r="D77" s="9"/>
      <c r="E77" s="9">
        <v>75.551642000000001</v>
      </c>
      <c r="F77" s="9">
        <v>959.54264990000001</v>
      </c>
      <c r="G77" s="9"/>
      <c r="H77" s="9"/>
      <c r="I77" s="9"/>
      <c r="J77" s="9"/>
      <c r="K77" s="30">
        <v>264733.76052327</v>
      </c>
      <c r="L77" s="33">
        <f t="shared" si="16"/>
        <v>0.99609005557185437</v>
      </c>
    </row>
    <row r="78" spans="1:12">
      <c r="A78" s="2"/>
      <c r="B78" s="29">
        <v>2005</v>
      </c>
      <c r="C78" s="9">
        <v>261431.81744081399</v>
      </c>
      <c r="D78" s="9"/>
      <c r="E78" s="9">
        <v>50.529432000000007</v>
      </c>
      <c r="F78" s="9">
        <v>3762.2468052999998</v>
      </c>
      <c r="G78" s="9"/>
      <c r="H78" s="9"/>
      <c r="I78" s="9"/>
      <c r="J78" s="9">
        <v>1.6975420000000001</v>
      </c>
      <c r="K78" s="30">
        <v>265246.29122011398</v>
      </c>
      <c r="L78" s="33">
        <f t="shared" si="16"/>
        <v>0.98561912492064008</v>
      </c>
    </row>
    <row r="79" spans="1:12">
      <c r="A79" s="2"/>
      <c r="B79" s="29">
        <v>2006</v>
      </c>
      <c r="C79" s="9">
        <v>163027.35850110999</v>
      </c>
      <c r="D79" s="9">
        <v>90.617756689000004</v>
      </c>
      <c r="E79" s="9">
        <v>255.77769200000003</v>
      </c>
      <c r="F79" s="9">
        <v>4384.0461942999991</v>
      </c>
      <c r="G79" s="9">
        <v>6.5476619999999999</v>
      </c>
      <c r="H79" s="9"/>
      <c r="I79" s="9"/>
      <c r="J79" s="9"/>
      <c r="K79" s="30">
        <v>167764.34780609899</v>
      </c>
      <c r="L79" s="33">
        <f t="shared" si="16"/>
        <v>0.97176402872877388</v>
      </c>
    </row>
    <row r="80" spans="1:12">
      <c r="A80" s="2"/>
      <c r="B80" s="29">
        <v>2007</v>
      </c>
      <c r="C80" s="9">
        <v>299288.14073518</v>
      </c>
      <c r="D80" s="9"/>
      <c r="E80" s="9">
        <v>3827.8216143990003</v>
      </c>
      <c r="F80" s="9">
        <v>484.81358599999999</v>
      </c>
      <c r="G80" s="9"/>
      <c r="H80" s="9"/>
      <c r="I80" s="9"/>
      <c r="J80" s="9">
        <v>5.3461549999999995</v>
      </c>
      <c r="K80" s="30">
        <v>303606.12209057895</v>
      </c>
      <c r="L80" s="33">
        <f t="shared" si="16"/>
        <v>0.9857776868079402</v>
      </c>
    </row>
    <row r="81" spans="1:12">
      <c r="A81" s="2"/>
      <c r="B81" s="29">
        <v>2008</v>
      </c>
      <c r="C81" s="9">
        <v>526652.86706486996</v>
      </c>
      <c r="D81" s="9"/>
      <c r="E81" s="9">
        <v>610.67420000000004</v>
      </c>
      <c r="F81" s="9">
        <v>2242.5986088699997</v>
      </c>
      <c r="G81" s="9">
        <v>3.1878516000000001</v>
      </c>
      <c r="H81" s="9"/>
      <c r="I81" s="9"/>
      <c r="J81" s="9"/>
      <c r="K81" s="30">
        <v>529509.32772533991</v>
      </c>
      <c r="L81" s="33">
        <f t="shared" si="16"/>
        <v>0.99460545733397998</v>
      </c>
    </row>
    <row r="82" spans="1:12">
      <c r="A82" s="2"/>
      <c r="B82" s="29">
        <v>2009</v>
      </c>
      <c r="C82" s="9">
        <v>356106.36304237001</v>
      </c>
      <c r="D82" s="9"/>
      <c r="E82" s="9">
        <v>101.854534585</v>
      </c>
      <c r="F82" s="9">
        <v>406.13899415999998</v>
      </c>
      <c r="G82" s="9">
        <v>2.8990490000000002</v>
      </c>
      <c r="H82" s="9"/>
      <c r="I82" s="9"/>
      <c r="J82" s="9">
        <v>1.4506268</v>
      </c>
      <c r="K82" s="30">
        <v>356618.70624691498</v>
      </c>
      <c r="L82" s="33">
        <f t="shared" si="16"/>
        <v>0.99856333053883539</v>
      </c>
    </row>
    <row r="83" spans="1:12">
      <c r="A83" s="2"/>
      <c r="B83" s="29">
        <v>2010</v>
      </c>
      <c r="C83" s="9">
        <v>379323.84794911294</v>
      </c>
      <c r="D83" s="9"/>
      <c r="E83" s="9">
        <v>2055.9544521000003</v>
      </c>
      <c r="F83" s="9">
        <v>1828.2522733799999</v>
      </c>
      <c r="G83" s="9"/>
      <c r="H83" s="9"/>
      <c r="I83" s="9"/>
      <c r="J83" s="9"/>
      <c r="K83" s="30">
        <v>383208.05467459298</v>
      </c>
      <c r="L83" s="33">
        <f t="shared" si="16"/>
        <v>0.9898639742090537</v>
      </c>
    </row>
    <row r="84" spans="1:12">
      <c r="A84" s="2"/>
      <c r="B84" s="29">
        <v>2011</v>
      </c>
      <c r="C84" s="9">
        <v>164158.25941271003</v>
      </c>
      <c r="D84" s="9"/>
      <c r="E84" s="9">
        <v>78.644695799999994</v>
      </c>
      <c r="F84" s="9">
        <v>475.71280297999999</v>
      </c>
      <c r="G84" s="9">
        <v>1.7482477999999999</v>
      </c>
      <c r="H84" s="9"/>
      <c r="I84" s="9"/>
      <c r="J84" s="9">
        <v>1.6446316000000001</v>
      </c>
      <c r="K84" s="30">
        <v>164716.00979089004</v>
      </c>
      <c r="L84" s="33">
        <f t="shared" si="16"/>
        <v>0.99661386662481644</v>
      </c>
    </row>
    <row r="85" spans="1:12">
      <c r="A85" s="2"/>
      <c r="B85" s="29">
        <v>2012</v>
      </c>
      <c r="C85" s="9">
        <v>499610.52229416498</v>
      </c>
      <c r="D85" s="9"/>
      <c r="E85" s="9">
        <v>3.2826494000000004</v>
      </c>
      <c r="F85" s="9">
        <v>4177.55858859</v>
      </c>
      <c r="G85" s="9">
        <v>3.7367970000000001</v>
      </c>
      <c r="H85" s="9"/>
      <c r="I85" s="9"/>
      <c r="J85" s="9"/>
      <c r="K85" s="30">
        <v>503795.10032915499</v>
      </c>
      <c r="L85" s="33">
        <f t="shared" si="16"/>
        <v>0.99169388897935684</v>
      </c>
    </row>
    <row r="86" spans="1:12" ht="15" thickBot="1">
      <c r="A86" s="3"/>
      <c r="B86" s="31">
        <v>2013</v>
      </c>
      <c r="C86" s="12">
        <v>387486.22275431</v>
      </c>
      <c r="D86" s="12"/>
      <c r="E86" s="12"/>
      <c r="F86" s="12">
        <v>959.72750292000001</v>
      </c>
      <c r="G86" s="12"/>
      <c r="H86" s="12"/>
      <c r="I86" s="12"/>
      <c r="J86" s="12"/>
      <c r="K86" s="32">
        <v>388445.95025722997</v>
      </c>
      <c r="L86" s="34">
        <f t="shared" si="16"/>
        <v>0.9975293152051542</v>
      </c>
    </row>
    <row r="87" spans="1:12">
      <c r="A87" s="1" t="s">
        <v>31</v>
      </c>
      <c r="B87" s="27">
        <v>1986</v>
      </c>
      <c r="C87" s="6">
        <v>728326.68383908004</v>
      </c>
      <c r="D87" s="6"/>
      <c r="E87" s="6"/>
      <c r="F87" s="6"/>
      <c r="G87" s="6"/>
      <c r="H87" s="6"/>
      <c r="I87" s="6"/>
      <c r="J87" s="6">
        <v>4632.3055199999999</v>
      </c>
      <c r="K87" s="28">
        <v>732958.98935908009</v>
      </c>
      <c r="L87" s="35">
        <f t="shared" si="16"/>
        <v>0.9936799935777435</v>
      </c>
    </row>
    <row r="88" spans="1:12">
      <c r="A88" s="2"/>
      <c r="B88" s="29">
        <v>1987</v>
      </c>
      <c r="C88" s="9">
        <v>513139.34390779998</v>
      </c>
      <c r="D88" s="9"/>
      <c r="E88" s="9">
        <v>3.1790332000000001</v>
      </c>
      <c r="F88" s="9"/>
      <c r="G88" s="9">
        <v>32.001973599999999</v>
      </c>
      <c r="H88" s="9"/>
      <c r="I88" s="9"/>
      <c r="J88" s="9">
        <v>1499.9877939999997</v>
      </c>
      <c r="K88" s="30">
        <v>514674.51270860003</v>
      </c>
      <c r="L88" s="33">
        <f t="shared" si="16"/>
        <v>0.99701720453822196</v>
      </c>
    </row>
    <row r="89" spans="1:12">
      <c r="A89" s="2"/>
      <c r="B89" s="29">
        <v>1988</v>
      </c>
      <c r="C89" s="9">
        <v>1258351.0541956699</v>
      </c>
      <c r="D89" s="9"/>
      <c r="E89" s="9">
        <v>3.7919119999999999</v>
      </c>
      <c r="F89" s="9"/>
      <c r="G89" s="9">
        <v>1.1618242000000001</v>
      </c>
      <c r="H89" s="9"/>
      <c r="I89" s="9"/>
      <c r="J89" s="9">
        <v>1679.2153969399999</v>
      </c>
      <c r="K89" s="30">
        <v>1260035.22332881</v>
      </c>
      <c r="L89" s="33">
        <f t="shared" si="16"/>
        <v>0.99866339519565916</v>
      </c>
    </row>
    <row r="90" spans="1:12">
      <c r="A90" s="2"/>
      <c r="B90" s="29">
        <v>1989</v>
      </c>
      <c r="C90" s="9">
        <v>866969.68774728</v>
      </c>
      <c r="D90" s="9"/>
      <c r="E90" s="9"/>
      <c r="F90" s="9"/>
      <c r="G90" s="9">
        <v>44.623308600000001</v>
      </c>
      <c r="H90" s="9"/>
      <c r="I90" s="9"/>
      <c r="J90" s="9">
        <v>163.61879820000001</v>
      </c>
      <c r="K90" s="30">
        <v>867177.92985408008</v>
      </c>
      <c r="L90" s="33">
        <f t="shared" si="16"/>
        <v>0.99975986230780212</v>
      </c>
    </row>
    <row r="91" spans="1:12">
      <c r="A91" s="2"/>
      <c r="B91" s="29">
        <v>1990</v>
      </c>
      <c r="C91" s="9">
        <v>670125.68435693008</v>
      </c>
      <c r="D91" s="9"/>
      <c r="E91" s="9">
        <v>23.721495999999998</v>
      </c>
      <c r="F91" s="9"/>
      <c r="G91" s="9">
        <v>44.643149999999999</v>
      </c>
      <c r="H91" s="9">
        <v>167984.43408800001</v>
      </c>
      <c r="I91" s="9"/>
      <c r="J91" s="9">
        <v>409.92332400000004</v>
      </c>
      <c r="K91" s="30">
        <v>838588.40641493013</v>
      </c>
      <c r="L91" s="33">
        <f t="shared" si="16"/>
        <v>0.79911155369032683</v>
      </c>
    </row>
    <row r="92" spans="1:12">
      <c r="A92" s="2"/>
      <c r="B92" s="29">
        <v>1991</v>
      </c>
      <c r="C92" s="9">
        <v>892180.22661519994</v>
      </c>
      <c r="D92" s="9">
        <v>0</v>
      </c>
      <c r="E92" s="9"/>
      <c r="F92" s="9"/>
      <c r="G92" s="9">
        <v>4.0564640000000001</v>
      </c>
      <c r="H92" s="9">
        <v>216.27126000000001</v>
      </c>
      <c r="I92" s="9"/>
      <c r="J92" s="9">
        <v>5.5335460000000003</v>
      </c>
      <c r="K92" s="30">
        <v>892406.08788519993</v>
      </c>
      <c r="L92" s="33">
        <f t="shared" si="16"/>
        <v>0.99974690751994388</v>
      </c>
    </row>
    <row r="93" spans="1:12">
      <c r="A93" s="2"/>
      <c r="B93" s="29">
        <v>1992</v>
      </c>
      <c r="C93" s="9">
        <v>1209698.6337310402</v>
      </c>
      <c r="D93" s="9"/>
      <c r="E93" s="9">
        <v>5.9744659999999996</v>
      </c>
      <c r="F93" s="9"/>
      <c r="G93" s="9">
        <v>12.522128</v>
      </c>
      <c r="H93" s="9">
        <v>54.122929999999997</v>
      </c>
      <c r="I93" s="9"/>
      <c r="J93" s="9">
        <v>236.34257986999998</v>
      </c>
      <c r="K93" s="30">
        <v>1210007.5958349102</v>
      </c>
      <c r="L93" s="33">
        <f t="shared" si="16"/>
        <v>0.9997446610211923</v>
      </c>
    </row>
    <row r="94" spans="1:12">
      <c r="A94" s="2"/>
      <c r="B94" s="29">
        <v>1993</v>
      </c>
      <c r="C94" s="9">
        <v>698495.59016113007</v>
      </c>
      <c r="D94" s="9"/>
      <c r="E94" s="9">
        <v>10.185252</v>
      </c>
      <c r="F94" s="9">
        <v>15.277878000000001</v>
      </c>
      <c r="G94" s="9">
        <v>56.283438000000004</v>
      </c>
      <c r="H94" s="9">
        <v>95.723731999999998</v>
      </c>
      <c r="I94" s="9"/>
      <c r="J94" s="9">
        <v>22.531012</v>
      </c>
      <c r="K94" s="30">
        <v>698695.59147313016</v>
      </c>
      <c r="L94" s="33">
        <f t="shared" si="16"/>
        <v>0.99971375043088739</v>
      </c>
    </row>
    <row r="95" spans="1:12">
      <c r="A95" s="2"/>
      <c r="B95" s="29">
        <v>1994</v>
      </c>
      <c r="C95" s="9">
        <v>650005.45006499998</v>
      </c>
      <c r="D95" s="9">
        <v>3.902142</v>
      </c>
      <c r="E95" s="9">
        <v>15.630614</v>
      </c>
      <c r="F95" s="9">
        <v>15.410153999999999</v>
      </c>
      <c r="G95" s="9"/>
      <c r="H95" s="9">
        <v>9.3254579999999994</v>
      </c>
      <c r="I95" s="9"/>
      <c r="J95" s="9">
        <v>14.925141999999999</v>
      </c>
      <c r="K95" s="30">
        <v>650064.64357499988</v>
      </c>
      <c r="L95" s="33">
        <f t="shared" si="16"/>
        <v>0.99990894211739567</v>
      </c>
    </row>
    <row r="96" spans="1:12">
      <c r="A96" s="2"/>
      <c r="B96" s="29">
        <v>1995</v>
      </c>
      <c r="C96" s="9">
        <v>502285.22673950001</v>
      </c>
      <c r="D96" s="9">
        <v>436.33223652999999</v>
      </c>
      <c r="E96" s="9">
        <v>5.4674079999999998</v>
      </c>
      <c r="F96" s="9"/>
      <c r="G96" s="9">
        <v>39.793030000000002</v>
      </c>
      <c r="H96" s="9">
        <v>6.8783519999999996</v>
      </c>
      <c r="I96" s="9"/>
      <c r="J96" s="9">
        <v>96.120559999999983</v>
      </c>
      <c r="K96" s="30">
        <v>502869.81832603004</v>
      </c>
      <c r="L96" s="33">
        <f t="shared" si="16"/>
        <v>0.99883748921644167</v>
      </c>
    </row>
    <row r="97" spans="1:12">
      <c r="A97" s="2"/>
      <c r="B97" s="29">
        <v>1996</v>
      </c>
      <c r="C97" s="9">
        <v>412651.11474426003</v>
      </c>
      <c r="D97" s="9"/>
      <c r="E97" s="9">
        <v>2892.1676044999999</v>
      </c>
      <c r="F97" s="9">
        <v>2559.2961270000001</v>
      </c>
      <c r="G97" s="9">
        <v>8.7081700000000009</v>
      </c>
      <c r="H97" s="9">
        <v>26.102464000000001</v>
      </c>
      <c r="I97" s="9"/>
      <c r="J97" s="9">
        <v>843.06171729999994</v>
      </c>
      <c r="K97" s="30">
        <v>418980.45082706003</v>
      </c>
      <c r="L97" s="33">
        <f t="shared" si="16"/>
        <v>0.98489348113902209</v>
      </c>
    </row>
    <row r="98" spans="1:12">
      <c r="A98" s="2"/>
      <c r="B98" s="29">
        <v>1997</v>
      </c>
      <c r="C98" s="9">
        <v>242188.83190014996</v>
      </c>
      <c r="D98" s="9">
        <v>17282.483167839997</v>
      </c>
      <c r="E98" s="9"/>
      <c r="F98" s="9">
        <v>1045.796102</v>
      </c>
      <c r="G98" s="9"/>
      <c r="H98" s="9">
        <v>0</v>
      </c>
      <c r="I98" s="9"/>
      <c r="J98" s="9">
        <v>254.33902258000001</v>
      </c>
      <c r="K98" s="30">
        <v>260771.45019256996</v>
      </c>
      <c r="L98" s="33">
        <f t="shared" si="16"/>
        <v>0.92873982838728153</v>
      </c>
    </row>
    <row r="99" spans="1:12">
      <c r="A99" s="2"/>
      <c r="B99" s="29">
        <v>1998</v>
      </c>
      <c r="C99" s="9">
        <v>387306.50352231995</v>
      </c>
      <c r="D99" s="9"/>
      <c r="E99" s="9">
        <v>127.42588000000001</v>
      </c>
      <c r="F99" s="9">
        <v>29.122766000000002</v>
      </c>
      <c r="G99" s="9"/>
      <c r="H99" s="9"/>
      <c r="I99" s="9">
        <v>0</v>
      </c>
      <c r="J99" s="9">
        <v>412.52475199999998</v>
      </c>
      <c r="K99" s="30">
        <v>387875.57692031993</v>
      </c>
      <c r="L99" s="33">
        <f t="shared" si="16"/>
        <v>0.99853284550030619</v>
      </c>
    </row>
    <row r="100" spans="1:12">
      <c r="A100" s="2"/>
      <c r="B100" s="29">
        <v>1999</v>
      </c>
      <c r="C100" s="9">
        <v>428810.88654595008</v>
      </c>
      <c r="D100" s="9"/>
      <c r="E100" s="9">
        <v>4.4092000000000002</v>
      </c>
      <c r="F100" s="9">
        <v>26.455200000000001</v>
      </c>
      <c r="G100" s="9"/>
      <c r="H100" s="9"/>
      <c r="I100" s="9"/>
      <c r="J100" s="9">
        <v>1071.7773241699999</v>
      </c>
      <c r="K100" s="30">
        <v>429913.52827012003</v>
      </c>
      <c r="L100" s="33">
        <f t="shared" si="16"/>
        <v>0.99743520114706152</v>
      </c>
    </row>
    <row r="101" spans="1:12">
      <c r="A101" s="2"/>
      <c r="B101" s="29">
        <v>2000</v>
      </c>
      <c r="C101" s="9">
        <v>349058.56271148002</v>
      </c>
      <c r="D101" s="9"/>
      <c r="E101" s="9"/>
      <c r="F101" s="9">
        <v>2.97621</v>
      </c>
      <c r="G101" s="9">
        <v>8.4215719999999994</v>
      </c>
      <c r="H101" s="9"/>
      <c r="I101" s="9"/>
      <c r="J101" s="9">
        <v>50.485340000000001</v>
      </c>
      <c r="K101" s="30">
        <v>349120.44583348004</v>
      </c>
      <c r="L101" s="33">
        <f t="shared" si="16"/>
        <v>0.99982274563767726</v>
      </c>
    </row>
    <row r="102" spans="1:12">
      <c r="A102" s="2"/>
      <c r="B102" s="29">
        <v>2001</v>
      </c>
      <c r="C102" s="9">
        <v>295729.08838774002</v>
      </c>
      <c r="D102" s="9"/>
      <c r="E102" s="9">
        <v>4.3210160000000002</v>
      </c>
      <c r="F102" s="9"/>
      <c r="G102" s="9">
        <v>10.141159999999999</v>
      </c>
      <c r="H102" s="9"/>
      <c r="I102" s="9"/>
      <c r="J102" s="9">
        <v>2235.4510892499998</v>
      </c>
      <c r="K102" s="30">
        <v>297979.00165299</v>
      </c>
      <c r="L102" s="33">
        <f t="shared" si="16"/>
        <v>0.99244942344001097</v>
      </c>
    </row>
    <row r="103" spans="1:12">
      <c r="A103" s="2"/>
      <c r="B103" s="29">
        <v>2002</v>
      </c>
      <c r="C103" s="9">
        <v>471941.06781495013</v>
      </c>
      <c r="D103" s="9"/>
      <c r="E103" s="9">
        <v>23.501035999999999</v>
      </c>
      <c r="F103" s="9">
        <v>9.4577340000000003</v>
      </c>
      <c r="G103" s="9">
        <v>6.3712939999999998</v>
      </c>
      <c r="H103" s="9"/>
      <c r="I103" s="9"/>
      <c r="J103" s="9">
        <v>121.58368999999999</v>
      </c>
      <c r="K103" s="30">
        <v>472101.98156895011</v>
      </c>
      <c r="L103" s="33">
        <f t="shared" si="16"/>
        <v>0.99965915467360422</v>
      </c>
    </row>
    <row r="104" spans="1:12">
      <c r="A104" s="2"/>
      <c r="B104" s="29">
        <v>2003</v>
      </c>
      <c r="C104" s="9">
        <v>652685.922823</v>
      </c>
      <c r="D104" s="9"/>
      <c r="E104" s="9">
        <v>11.155276000000001</v>
      </c>
      <c r="F104" s="9">
        <v>16.732914000000001</v>
      </c>
      <c r="G104" s="9"/>
      <c r="H104" s="9"/>
      <c r="I104" s="9"/>
      <c r="J104" s="9">
        <v>33.223321999999996</v>
      </c>
      <c r="K104" s="30">
        <v>652747.03433499997</v>
      </c>
      <c r="L104" s="33">
        <f t="shared" si="16"/>
        <v>0.99990637795534032</v>
      </c>
    </row>
    <row r="105" spans="1:12">
      <c r="A105" s="2"/>
      <c r="B105" s="29">
        <v>2004</v>
      </c>
      <c r="C105" s="9">
        <v>434589.12752623984</v>
      </c>
      <c r="D105" s="9"/>
      <c r="E105" s="9">
        <v>2114.1352729999999</v>
      </c>
      <c r="F105" s="9"/>
      <c r="G105" s="9"/>
      <c r="H105" s="9"/>
      <c r="I105" s="9"/>
      <c r="J105" s="9">
        <v>84.237765999999993</v>
      </c>
      <c r="K105" s="30">
        <v>436787.50056523981</v>
      </c>
      <c r="L105" s="33">
        <f t="shared" si="16"/>
        <v>0.9949669506655866</v>
      </c>
    </row>
    <row r="106" spans="1:12">
      <c r="A106" s="2"/>
      <c r="B106" s="29">
        <v>2005</v>
      </c>
      <c r="C106" s="9">
        <v>420439.70647253003</v>
      </c>
      <c r="D106" s="9"/>
      <c r="E106" s="9">
        <v>38.448224000000003</v>
      </c>
      <c r="F106" s="9">
        <v>17.923397999999999</v>
      </c>
      <c r="G106" s="9">
        <v>5.908328</v>
      </c>
      <c r="H106" s="9"/>
      <c r="I106" s="9"/>
      <c r="J106" s="9">
        <v>263.93471199999999</v>
      </c>
      <c r="K106" s="30">
        <v>420765.92113453004</v>
      </c>
      <c r="L106" s="33">
        <f t="shared" si="16"/>
        <v>0.99922471225540221</v>
      </c>
    </row>
    <row r="107" spans="1:12">
      <c r="A107" s="2"/>
      <c r="B107" s="29">
        <v>2006</v>
      </c>
      <c r="C107" s="9">
        <v>720734.78154014493</v>
      </c>
      <c r="D107" s="9">
        <v>60.626275049999997</v>
      </c>
      <c r="E107" s="9">
        <v>6.4815240000000003</v>
      </c>
      <c r="F107" s="9"/>
      <c r="G107" s="9"/>
      <c r="H107" s="9">
        <v>615.08971702999997</v>
      </c>
      <c r="I107" s="9"/>
      <c r="J107" s="9">
        <v>455.13966999999997</v>
      </c>
      <c r="K107" s="30">
        <v>721872.11872622475</v>
      </c>
      <c r="L107" s="33">
        <f t="shared" si="16"/>
        <v>0.99842446167877119</v>
      </c>
    </row>
    <row r="108" spans="1:12">
      <c r="A108" s="2"/>
      <c r="B108" s="29">
        <v>2007</v>
      </c>
      <c r="C108" s="9">
        <v>984973.66043974017</v>
      </c>
      <c r="D108" s="9"/>
      <c r="E108" s="9">
        <v>251.59997499999997</v>
      </c>
      <c r="F108" s="9">
        <v>6.0626499999999997</v>
      </c>
      <c r="G108" s="9"/>
      <c r="H108" s="9">
        <v>137.68388379999999</v>
      </c>
      <c r="I108" s="9"/>
      <c r="J108" s="9">
        <v>249.23125474</v>
      </c>
      <c r="K108" s="30">
        <v>985618.23820328014</v>
      </c>
      <c r="L108" s="33">
        <f t="shared" si="16"/>
        <v>0.99934601680594404</v>
      </c>
    </row>
    <row r="109" spans="1:12">
      <c r="A109" s="2"/>
      <c r="B109" s="29">
        <v>2008</v>
      </c>
      <c r="C109" s="9">
        <v>967340.35177985008</v>
      </c>
      <c r="D109" s="9"/>
      <c r="E109" s="9">
        <v>3.0291204</v>
      </c>
      <c r="F109" s="9"/>
      <c r="G109" s="9"/>
      <c r="H109" s="9">
        <v>1340.4873834</v>
      </c>
      <c r="I109" s="9"/>
      <c r="J109" s="9">
        <v>458.32456639000003</v>
      </c>
      <c r="K109" s="30">
        <v>969142.19285004004</v>
      </c>
      <c r="L109" s="33">
        <f t="shared" si="16"/>
        <v>0.99814078771568993</v>
      </c>
    </row>
    <row r="110" spans="1:12">
      <c r="A110" s="2"/>
      <c r="B110" s="29">
        <v>2009</v>
      </c>
      <c r="C110" s="9">
        <v>471230.07522037294</v>
      </c>
      <c r="D110" s="9"/>
      <c r="E110" s="9">
        <v>26.417721799999999</v>
      </c>
      <c r="F110" s="9">
        <v>11.188344999999998</v>
      </c>
      <c r="G110" s="9">
        <v>77.507122199999998</v>
      </c>
      <c r="H110" s="9">
        <v>26.120100799999999</v>
      </c>
      <c r="I110" s="9"/>
      <c r="J110" s="9">
        <v>143.66496359999999</v>
      </c>
      <c r="K110" s="30">
        <v>471514.97347377287</v>
      </c>
      <c r="L110" s="33">
        <f t="shared" si="16"/>
        <v>0.99939578111104088</v>
      </c>
    </row>
    <row r="111" spans="1:12">
      <c r="A111" s="2"/>
      <c r="B111" s="29">
        <v>2010</v>
      </c>
      <c r="C111" s="9">
        <v>479043.87287399988</v>
      </c>
      <c r="D111" s="9"/>
      <c r="E111" s="9">
        <v>25.9635742</v>
      </c>
      <c r="F111" s="9"/>
      <c r="G111" s="9">
        <v>10.7716756</v>
      </c>
      <c r="H111" s="9"/>
      <c r="I111" s="9"/>
      <c r="J111" s="9">
        <v>107.45661319999999</v>
      </c>
      <c r="K111" s="30">
        <v>479188.06473699986</v>
      </c>
      <c r="L111" s="33">
        <f t="shared" si="16"/>
        <v>0.99969909128876333</v>
      </c>
    </row>
    <row r="112" spans="1:12">
      <c r="A112" s="2"/>
      <c r="B112" s="29">
        <v>2011</v>
      </c>
      <c r="C112" s="9">
        <v>252821.29122926501</v>
      </c>
      <c r="D112" s="9"/>
      <c r="E112" s="9">
        <v>9.5789869999999997</v>
      </c>
      <c r="F112" s="9"/>
      <c r="G112" s="9"/>
      <c r="H112" s="9"/>
      <c r="I112" s="9"/>
      <c r="J112" s="9">
        <v>6.2412226000000004</v>
      </c>
      <c r="K112" s="30">
        <v>252837.11143886499</v>
      </c>
      <c r="L112" s="33">
        <f t="shared" si="16"/>
        <v>0.99993742924244811</v>
      </c>
    </row>
    <row r="113" spans="1:12">
      <c r="A113" s="2"/>
      <c r="B113" s="29">
        <v>2012</v>
      </c>
      <c r="C113" s="9">
        <v>511634.23347442702</v>
      </c>
      <c r="D113" s="9">
        <v>0</v>
      </c>
      <c r="E113" s="9">
        <v>10.200684200000001</v>
      </c>
      <c r="F113" s="9">
        <v>4.5238392000000003</v>
      </c>
      <c r="G113" s="9">
        <v>318.02016380000003</v>
      </c>
      <c r="H113" s="9"/>
      <c r="I113" s="9">
        <v>10.564443199999999</v>
      </c>
      <c r="J113" s="9">
        <v>761.94282899999996</v>
      </c>
      <c r="K113" s="30">
        <v>512739.4854338271</v>
      </c>
      <c r="L113" s="33">
        <f t="shared" si="16"/>
        <v>0.99784441808989033</v>
      </c>
    </row>
    <row r="114" spans="1:12" ht="15" thickBot="1">
      <c r="A114" s="3"/>
      <c r="B114" s="31">
        <v>2013</v>
      </c>
      <c r="C114" s="12">
        <v>614791.84705928015</v>
      </c>
      <c r="D114" s="12"/>
      <c r="E114" s="12"/>
      <c r="F114" s="12"/>
      <c r="G114" s="12"/>
      <c r="H114" s="12"/>
      <c r="I114" s="12"/>
      <c r="J114" s="12"/>
      <c r="K114" s="32">
        <v>614791.84705928015</v>
      </c>
      <c r="L114" s="34">
        <f t="shared" si="16"/>
        <v>1</v>
      </c>
    </row>
    <row r="115" spans="1:12">
      <c r="A115" s="1" t="s">
        <v>32</v>
      </c>
      <c r="B115" s="27">
        <v>1986</v>
      </c>
      <c r="C115" s="6">
        <v>1163460.7186934997</v>
      </c>
      <c r="D115" s="6"/>
      <c r="E115" s="6"/>
      <c r="F115" s="6"/>
      <c r="G115" s="6">
        <v>54.823992799999999</v>
      </c>
      <c r="H115" s="6">
        <v>0</v>
      </c>
      <c r="I115" s="6"/>
      <c r="J115" s="6">
        <v>120.34272749099999</v>
      </c>
      <c r="K115" s="28">
        <v>1163635.8854137906</v>
      </c>
      <c r="L115" s="35">
        <f t="shared" si="16"/>
        <v>0.99984946603788472</v>
      </c>
    </row>
    <row r="116" spans="1:12">
      <c r="A116" s="2"/>
      <c r="B116" s="29">
        <v>1987</v>
      </c>
      <c r="C116" s="9">
        <v>1006466.2178553001</v>
      </c>
      <c r="D116" s="9"/>
      <c r="E116" s="9">
        <v>2.9563685999999998</v>
      </c>
      <c r="F116" s="9"/>
      <c r="G116" s="9">
        <v>544.49431259999994</v>
      </c>
      <c r="H116" s="9"/>
      <c r="I116" s="9"/>
      <c r="J116" s="9"/>
      <c r="K116" s="30">
        <v>1007013.6685365001</v>
      </c>
      <c r="L116" s="33">
        <f t="shared" si="16"/>
        <v>0.99945636221403467</v>
      </c>
    </row>
    <row r="117" spans="1:12">
      <c r="A117" s="2"/>
      <c r="B117" s="29">
        <v>1988</v>
      </c>
      <c r="C117" s="9">
        <v>1412402.8682426799</v>
      </c>
      <c r="D117" s="9"/>
      <c r="E117" s="9">
        <v>5.8532130000000002</v>
      </c>
      <c r="F117" s="9"/>
      <c r="G117" s="9">
        <v>28.875850800000002</v>
      </c>
      <c r="H117" s="9"/>
      <c r="I117" s="9"/>
      <c r="J117" s="9"/>
      <c r="K117" s="30">
        <v>1412437.5973064799</v>
      </c>
      <c r="L117" s="33">
        <f t="shared" si="16"/>
        <v>0.99997541196590467</v>
      </c>
    </row>
    <row r="118" spans="1:12">
      <c r="A118" s="2"/>
      <c r="B118" s="29">
        <v>1989</v>
      </c>
      <c r="C118" s="9">
        <v>2940503.8997030002</v>
      </c>
      <c r="D118" s="9"/>
      <c r="E118" s="9">
        <v>108.14671755000001</v>
      </c>
      <c r="F118" s="9"/>
      <c r="G118" s="9"/>
      <c r="H118" s="9">
        <v>6.9048071999999996</v>
      </c>
      <c r="I118" s="9"/>
      <c r="J118" s="9">
        <v>79.745582275000004</v>
      </c>
      <c r="K118" s="30">
        <v>2940698.6968100257</v>
      </c>
      <c r="L118" s="33">
        <f t="shared" si="16"/>
        <v>0.99993375822309272</v>
      </c>
    </row>
    <row r="119" spans="1:12">
      <c r="A119" s="2"/>
      <c r="B119" s="29">
        <v>1990</v>
      </c>
      <c r="C119" s="9">
        <v>1901648.3408988302</v>
      </c>
      <c r="D119" s="9"/>
      <c r="E119" s="9">
        <v>4.0344179999999996</v>
      </c>
      <c r="F119" s="9">
        <v>297.40053814999999</v>
      </c>
      <c r="G119" s="9">
        <v>331.99071400000003</v>
      </c>
      <c r="H119" s="9">
        <v>48.324832000000001</v>
      </c>
      <c r="I119" s="9"/>
      <c r="J119" s="9">
        <v>52.947783035</v>
      </c>
      <c r="K119" s="30">
        <v>1902383.0391840152</v>
      </c>
      <c r="L119" s="33">
        <f t="shared" si="16"/>
        <v>0.99961380107472986</v>
      </c>
    </row>
    <row r="120" spans="1:12">
      <c r="A120" s="2"/>
      <c r="B120" s="29">
        <v>1991</v>
      </c>
      <c r="C120" s="9">
        <v>3749403.1705040205</v>
      </c>
      <c r="D120" s="9"/>
      <c r="E120" s="9">
        <v>97.288998000000007</v>
      </c>
      <c r="F120" s="9">
        <v>1.6534500000000001</v>
      </c>
      <c r="G120" s="9">
        <v>7.3633639999999998</v>
      </c>
      <c r="H120" s="9">
        <v>4.0564640000000001</v>
      </c>
      <c r="I120" s="9"/>
      <c r="J120" s="9">
        <v>1595.3146979999999</v>
      </c>
      <c r="K120" s="30">
        <v>3751108.84747802</v>
      </c>
      <c r="L120" s="33">
        <f t="shared" si="16"/>
        <v>0.99954528726215286</v>
      </c>
    </row>
    <row r="121" spans="1:12">
      <c r="A121" s="2"/>
      <c r="B121" s="29">
        <v>1992</v>
      </c>
      <c r="C121" s="9">
        <v>1461985.1434930803</v>
      </c>
      <c r="D121" s="9"/>
      <c r="E121" s="9">
        <v>146.076796</v>
      </c>
      <c r="F121" s="9">
        <v>695.77669233000006</v>
      </c>
      <c r="G121" s="9">
        <v>123.171002</v>
      </c>
      <c r="H121" s="9"/>
      <c r="I121" s="9"/>
      <c r="J121" s="9">
        <v>3.813958</v>
      </c>
      <c r="K121" s="30">
        <v>1462953.9819414103</v>
      </c>
      <c r="L121" s="33">
        <f t="shared" si="16"/>
        <v>0.99933775193185204</v>
      </c>
    </row>
    <row r="122" spans="1:12">
      <c r="A122" s="2"/>
      <c r="B122" s="29">
        <v>1993</v>
      </c>
      <c r="C122" s="9">
        <v>1559552.4166443497</v>
      </c>
      <c r="D122" s="9">
        <v>593.90123870000002</v>
      </c>
      <c r="E122" s="9">
        <v>166.49139200000002</v>
      </c>
      <c r="F122" s="9">
        <v>24.691519999999997</v>
      </c>
      <c r="G122" s="9">
        <v>417.52919400000002</v>
      </c>
      <c r="H122" s="9"/>
      <c r="I122" s="9"/>
      <c r="J122" s="9"/>
      <c r="K122" s="30">
        <v>1560755.0299890498</v>
      </c>
      <c r="L122" s="33">
        <f t="shared" si="16"/>
        <v>0.99922946694286252</v>
      </c>
    </row>
    <row r="123" spans="1:12">
      <c r="A123" s="2"/>
      <c r="B123" s="29">
        <v>1994</v>
      </c>
      <c r="C123" s="9">
        <v>1293375.1689542197</v>
      </c>
      <c r="D123" s="9"/>
      <c r="E123" s="9">
        <v>39.616661999999991</v>
      </c>
      <c r="F123" s="9"/>
      <c r="G123" s="9">
        <v>336.57628199999999</v>
      </c>
      <c r="H123" s="9"/>
      <c r="I123" s="9"/>
      <c r="J123" s="9">
        <v>2.3148299999999997</v>
      </c>
      <c r="K123" s="30">
        <v>1293753.6767282197</v>
      </c>
      <c r="L123" s="33">
        <f t="shared" si="16"/>
        <v>0.99970743443608423</v>
      </c>
    </row>
    <row r="124" spans="1:12">
      <c r="A124" s="2"/>
      <c r="B124" s="29">
        <v>1995</v>
      </c>
      <c r="C124" s="9">
        <v>892924.34156940971</v>
      </c>
      <c r="D124" s="9"/>
      <c r="E124" s="9">
        <v>127.73452399999999</v>
      </c>
      <c r="F124" s="9">
        <v>28.747984000000002</v>
      </c>
      <c r="G124" s="9">
        <v>3.5714519999999998</v>
      </c>
      <c r="H124" s="9"/>
      <c r="I124" s="9"/>
      <c r="J124" s="9"/>
      <c r="K124" s="30">
        <v>893084.39552940964</v>
      </c>
      <c r="L124" s="33">
        <f t="shared" si="16"/>
        <v>0.99982078517909267</v>
      </c>
    </row>
    <row r="125" spans="1:12">
      <c r="A125" s="2"/>
      <c r="B125" s="29">
        <v>1996</v>
      </c>
      <c r="C125" s="9">
        <v>741462.1275992099</v>
      </c>
      <c r="D125" s="9"/>
      <c r="E125" s="9">
        <v>158.57687799999999</v>
      </c>
      <c r="F125" s="9"/>
      <c r="G125" s="9">
        <v>241.35960800000001</v>
      </c>
      <c r="H125" s="9"/>
      <c r="I125" s="9"/>
      <c r="J125" s="9"/>
      <c r="K125" s="30">
        <v>741862.06408520998</v>
      </c>
      <c r="L125" s="33">
        <f t="shared" si="16"/>
        <v>0.99946090182344982</v>
      </c>
    </row>
    <row r="126" spans="1:12">
      <c r="A126" s="2"/>
      <c r="B126" s="29">
        <v>1997</v>
      </c>
      <c r="C126" s="9">
        <v>871093.96636898001</v>
      </c>
      <c r="D126" s="9"/>
      <c r="E126" s="9">
        <v>35.538152000000004</v>
      </c>
      <c r="F126" s="9"/>
      <c r="G126" s="9">
        <v>528.24860414</v>
      </c>
      <c r="H126" s="9">
        <v>1.1684380000000001</v>
      </c>
      <c r="I126" s="9"/>
      <c r="J126" s="9"/>
      <c r="K126" s="30">
        <v>871658.92156312009</v>
      </c>
      <c r="L126" s="33">
        <f t="shared" si="16"/>
        <v>0.99935186208714877</v>
      </c>
    </row>
    <row r="127" spans="1:12">
      <c r="A127" s="2"/>
      <c r="B127" s="29">
        <v>1998</v>
      </c>
      <c r="C127" s="9">
        <v>565536.33191844018</v>
      </c>
      <c r="D127" s="9">
        <v>15665.2472155</v>
      </c>
      <c r="E127" s="9">
        <v>21.450758</v>
      </c>
      <c r="F127" s="9"/>
      <c r="G127" s="9">
        <v>74.471388000000005</v>
      </c>
      <c r="H127" s="9"/>
      <c r="I127" s="9"/>
      <c r="J127" s="9">
        <v>147.28962562999999</v>
      </c>
      <c r="K127" s="30">
        <v>581444.79090557015</v>
      </c>
      <c r="L127" s="33">
        <f t="shared" si="16"/>
        <v>0.9726397772652613</v>
      </c>
    </row>
    <row r="128" spans="1:12">
      <c r="A128" s="2"/>
      <c r="B128" s="29">
        <v>1999</v>
      </c>
      <c r="C128" s="9">
        <v>428919.554414896</v>
      </c>
      <c r="D128" s="9">
        <v>5.2689940000000002</v>
      </c>
      <c r="E128" s="9">
        <v>49.405085999999997</v>
      </c>
      <c r="F128" s="9">
        <v>30.599847999999998</v>
      </c>
      <c r="G128" s="9">
        <v>99.38336799999999</v>
      </c>
      <c r="H128" s="9">
        <v>2.97621</v>
      </c>
      <c r="I128" s="9"/>
      <c r="J128" s="9">
        <v>0.727518</v>
      </c>
      <c r="K128" s="30">
        <v>429107.91543889605</v>
      </c>
      <c r="L128" s="33">
        <f t="shared" si="16"/>
        <v>0.99956104043476479</v>
      </c>
    </row>
    <row r="129" spans="1:12">
      <c r="A129" s="2"/>
      <c r="B129" s="29">
        <v>2000</v>
      </c>
      <c r="C129" s="9">
        <v>534699.44812317705</v>
      </c>
      <c r="D129" s="9">
        <v>36.385774484000002</v>
      </c>
      <c r="E129" s="9">
        <v>4.0344179999999996</v>
      </c>
      <c r="F129" s="9">
        <v>23.148299999999999</v>
      </c>
      <c r="G129" s="9">
        <v>400.77423399999998</v>
      </c>
      <c r="H129" s="9"/>
      <c r="I129" s="9"/>
      <c r="J129" s="9"/>
      <c r="K129" s="30">
        <v>535163.79084966111</v>
      </c>
      <c r="L129" s="33">
        <f t="shared" si="16"/>
        <v>0.99913233530664169</v>
      </c>
    </row>
    <row r="130" spans="1:12">
      <c r="A130" s="2"/>
      <c r="B130" s="29">
        <v>2001</v>
      </c>
      <c r="C130" s="9">
        <v>432493.35655893997</v>
      </c>
      <c r="D130" s="9"/>
      <c r="E130" s="9">
        <v>27.535454000000001</v>
      </c>
      <c r="F130" s="9"/>
      <c r="G130" s="9">
        <v>46.362737999999993</v>
      </c>
      <c r="H130" s="9">
        <v>2.4250600000000002</v>
      </c>
      <c r="I130" s="9"/>
      <c r="J130" s="9"/>
      <c r="K130" s="30">
        <v>432569.67981093994</v>
      </c>
      <c r="L130" s="33">
        <f t="shared" si="16"/>
        <v>0.99982355847956483</v>
      </c>
    </row>
    <row r="131" spans="1:12">
      <c r="A131" s="2"/>
      <c r="B131" s="29">
        <v>2002</v>
      </c>
      <c r="C131" s="9">
        <v>626224.00688667689</v>
      </c>
      <c r="D131" s="9">
        <v>5.95242</v>
      </c>
      <c r="E131" s="9">
        <v>70.304693999999998</v>
      </c>
      <c r="F131" s="9">
        <v>215.21529618</v>
      </c>
      <c r="G131" s="9">
        <v>105.37988</v>
      </c>
      <c r="H131" s="9">
        <v>2.3809680000000002</v>
      </c>
      <c r="I131" s="9"/>
      <c r="J131" s="9"/>
      <c r="K131" s="30">
        <v>626623.24014485697</v>
      </c>
      <c r="L131" s="33">
        <f t="shared" si="16"/>
        <v>0.99936288150103114</v>
      </c>
    </row>
    <row r="132" spans="1:12">
      <c r="A132" s="2"/>
      <c r="B132" s="29">
        <v>2003</v>
      </c>
      <c r="C132" s="9">
        <v>800827.96416824707</v>
      </c>
      <c r="D132" s="9"/>
      <c r="E132" s="9">
        <v>2757.4429721000001</v>
      </c>
      <c r="F132" s="9">
        <v>4.1005560000000001</v>
      </c>
      <c r="G132" s="9"/>
      <c r="H132" s="9">
        <v>60.466003121</v>
      </c>
      <c r="I132" s="9"/>
      <c r="J132" s="9">
        <v>5.7980980000000004</v>
      </c>
      <c r="K132" s="30">
        <v>803655.77179746795</v>
      </c>
      <c r="L132" s="33">
        <f t="shared" ref="L132:L142" si="17">C132/K132</f>
        <v>0.99648131982814458</v>
      </c>
    </row>
    <row r="133" spans="1:12">
      <c r="A133" s="2"/>
      <c r="B133" s="29">
        <v>2004</v>
      </c>
      <c r="C133" s="9">
        <v>890033.11329825502</v>
      </c>
      <c r="D133" s="9">
        <v>12.367805999999998</v>
      </c>
      <c r="E133" s="9">
        <v>124.96908428</v>
      </c>
      <c r="F133" s="9">
        <v>3.0864400000000001</v>
      </c>
      <c r="G133" s="9">
        <v>12.676449999999999</v>
      </c>
      <c r="H133" s="9"/>
      <c r="I133" s="9"/>
      <c r="J133" s="9">
        <v>102.07298</v>
      </c>
      <c r="K133" s="30">
        <v>890288.2860585351</v>
      </c>
      <c r="L133" s="33">
        <f t="shared" si="17"/>
        <v>0.99971338187385372</v>
      </c>
    </row>
    <row r="134" spans="1:12">
      <c r="A134" s="2"/>
      <c r="B134" s="29">
        <v>2005</v>
      </c>
      <c r="C134" s="9">
        <v>568382.60661529587</v>
      </c>
      <c r="D134" s="9">
        <v>18.95956</v>
      </c>
      <c r="E134" s="9">
        <v>101.45569199999998</v>
      </c>
      <c r="F134" s="9">
        <v>50.198741999999996</v>
      </c>
      <c r="G134" s="9">
        <v>40.741008000000001</v>
      </c>
      <c r="H134" s="9">
        <v>161.86191262</v>
      </c>
      <c r="I134" s="9"/>
      <c r="J134" s="9">
        <v>31.591918</v>
      </c>
      <c r="K134" s="30">
        <v>568787.4154479159</v>
      </c>
      <c r="L134" s="33">
        <f t="shared" si="17"/>
        <v>0.99928829502618077</v>
      </c>
    </row>
    <row r="135" spans="1:12">
      <c r="A135" s="2"/>
      <c r="B135" s="29">
        <v>2006</v>
      </c>
      <c r="C135" s="9">
        <v>667548.07683282113</v>
      </c>
      <c r="D135" s="9">
        <v>0.970024</v>
      </c>
      <c r="E135" s="9">
        <v>193.10091400000005</v>
      </c>
      <c r="F135" s="9"/>
      <c r="G135" s="9">
        <v>34.338977927000002</v>
      </c>
      <c r="H135" s="9">
        <v>244.10298473199998</v>
      </c>
      <c r="I135" s="9"/>
      <c r="J135" s="9">
        <v>69.334670000000003</v>
      </c>
      <c r="K135" s="30">
        <v>668089.92440348014</v>
      </c>
      <c r="L135" s="33">
        <f t="shared" si="17"/>
        <v>0.99918896012218295</v>
      </c>
    </row>
    <row r="136" spans="1:12">
      <c r="A136" s="2"/>
      <c r="B136" s="29">
        <v>2007</v>
      </c>
      <c r="C136" s="9">
        <v>1107992.3584869101</v>
      </c>
      <c r="D136" s="9">
        <v>16.426474599999999</v>
      </c>
      <c r="E136" s="9">
        <v>2782.4829795999999</v>
      </c>
      <c r="F136" s="9">
        <v>27.8903946</v>
      </c>
      <c r="G136" s="9">
        <v>17.696324199999999</v>
      </c>
      <c r="H136" s="9"/>
      <c r="I136" s="9"/>
      <c r="J136" s="9">
        <v>101.2043676</v>
      </c>
      <c r="K136" s="30">
        <v>1110938.0590275098</v>
      </c>
      <c r="L136" s="33">
        <f t="shared" si="17"/>
        <v>0.9973484565438524</v>
      </c>
    </row>
    <row r="137" spans="1:12">
      <c r="A137" s="2"/>
      <c r="B137" s="29">
        <v>2008</v>
      </c>
      <c r="C137" s="9">
        <v>1210576.542197834</v>
      </c>
      <c r="D137" s="9"/>
      <c r="E137" s="9">
        <v>232.30090659999996</v>
      </c>
      <c r="F137" s="9">
        <v>65.101689626999999</v>
      </c>
      <c r="G137" s="9">
        <v>20.524826000000001</v>
      </c>
      <c r="H137" s="9">
        <v>360.37831944999999</v>
      </c>
      <c r="I137" s="9"/>
      <c r="J137" s="9">
        <v>4.3210160000000002</v>
      </c>
      <c r="K137" s="30">
        <v>1211259.1689555107</v>
      </c>
      <c r="L137" s="33">
        <f t="shared" si="17"/>
        <v>0.99943643212355171</v>
      </c>
    </row>
    <row r="138" spans="1:12">
      <c r="A138" s="2"/>
      <c r="B138" s="29">
        <v>2009</v>
      </c>
      <c r="C138" s="9">
        <v>505184.75743868994</v>
      </c>
      <c r="D138" s="9"/>
      <c r="E138" s="9">
        <v>234.49187757000001</v>
      </c>
      <c r="F138" s="9">
        <v>3.4766542</v>
      </c>
      <c r="G138" s="9">
        <v>34.709222400000002</v>
      </c>
      <c r="H138" s="9">
        <v>141.061331</v>
      </c>
      <c r="I138" s="9"/>
      <c r="J138" s="9">
        <v>20.482938599999997</v>
      </c>
      <c r="K138" s="30">
        <v>505618.97946245992</v>
      </c>
      <c r="L138" s="33">
        <f t="shared" si="17"/>
        <v>0.99914120703255327</v>
      </c>
    </row>
    <row r="139" spans="1:12">
      <c r="A139" s="2"/>
      <c r="B139" s="29">
        <v>2010</v>
      </c>
      <c r="C139" s="9">
        <v>568413.29732846003</v>
      </c>
      <c r="D139" s="9"/>
      <c r="E139" s="9">
        <v>14.528314000000002</v>
      </c>
      <c r="F139" s="9"/>
      <c r="G139" s="9">
        <v>8.5472341999999983</v>
      </c>
      <c r="H139" s="9">
        <v>2.0216181999999998</v>
      </c>
      <c r="I139" s="9"/>
      <c r="J139" s="9">
        <v>27.520021800000002</v>
      </c>
      <c r="K139" s="30">
        <v>568465.91451666004</v>
      </c>
      <c r="L139" s="33">
        <f t="shared" si="17"/>
        <v>0.99990744002963705</v>
      </c>
    </row>
    <row r="140" spans="1:12">
      <c r="A140" s="2"/>
      <c r="B140" s="29">
        <v>2011</v>
      </c>
      <c r="C140" s="9">
        <v>450517.86119157693</v>
      </c>
      <c r="D140" s="9"/>
      <c r="E140" s="9">
        <v>31.975518399999999</v>
      </c>
      <c r="F140" s="9"/>
      <c r="G140" s="9">
        <v>49.594681600000001</v>
      </c>
      <c r="H140" s="9">
        <v>85.181334800000002</v>
      </c>
      <c r="I140" s="9"/>
      <c r="J140" s="9">
        <v>75.843532177</v>
      </c>
      <c r="K140" s="30">
        <v>450760.4562585539</v>
      </c>
      <c r="L140" s="33">
        <f t="shared" si="17"/>
        <v>0.99946180934106199</v>
      </c>
    </row>
    <row r="141" spans="1:12">
      <c r="A141" s="2"/>
      <c r="B141" s="29">
        <v>2012</v>
      </c>
      <c r="C141" s="9">
        <v>621829.75991614093</v>
      </c>
      <c r="D141" s="9"/>
      <c r="E141" s="9">
        <v>6.7857588</v>
      </c>
      <c r="F141" s="9"/>
      <c r="G141" s="9">
        <v>14.420288600000001</v>
      </c>
      <c r="H141" s="9">
        <v>70.042346600000002</v>
      </c>
      <c r="I141" s="9"/>
      <c r="J141" s="9">
        <v>37.881641800000004</v>
      </c>
      <c r="K141" s="30">
        <v>621958.88995194109</v>
      </c>
      <c r="L141" s="33">
        <f t="shared" si="17"/>
        <v>0.99979238171865326</v>
      </c>
    </row>
    <row r="142" spans="1:12" ht="15" thickBot="1">
      <c r="A142" s="3"/>
      <c r="B142" s="31">
        <v>2013</v>
      </c>
      <c r="C142" s="12">
        <v>785270.22500118695</v>
      </c>
      <c r="D142" s="12"/>
      <c r="E142" s="12"/>
      <c r="F142" s="12"/>
      <c r="G142" s="12"/>
      <c r="H142" s="12"/>
      <c r="I142" s="12"/>
      <c r="J142" s="12"/>
      <c r="K142" s="32">
        <v>785270.22500118695</v>
      </c>
      <c r="L142" s="34">
        <f t="shared" si="17"/>
        <v>1</v>
      </c>
    </row>
    <row r="143" spans="1:12">
      <c r="A143" t="s">
        <v>36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commercial (NONCONFIDENTIAL)</vt:lpstr>
      <vt:lpstr>recreational</vt:lpstr>
    </vt:vector>
  </TitlesOfParts>
  <Company>SERO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Robert Mahood</cp:lastModifiedBy>
  <dcterms:created xsi:type="dcterms:W3CDTF">2014-03-19T15:08:33Z</dcterms:created>
  <dcterms:modified xsi:type="dcterms:W3CDTF">2014-05-29T16:56:47Z</dcterms:modified>
</cp:coreProperties>
</file>