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autoCompressPictures="0"/>
  <bookViews>
    <workbookView xWindow="0" yWindow="20" windowWidth="24700" windowHeight="14480"/>
  </bookViews>
  <sheets>
    <sheet name="Table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10" i="1"/>
  <c r="J37" i="1"/>
  <c r="J38" i="1"/>
  <c r="J35" i="1"/>
  <c r="J36" i="1"/>
  <c r="J33" i="1"/>
  <c r="J34" i="1"/>
  <c r="J31" i="1"/>
  <c r="J32" i="1"/>
  <c r="J29" i="1"/>
  <c r="J30" i="1"/>
  <c r="H37" i="1"/>
  <c r="H38" i="1"/>
  <c r="H33" i="1"/>
  <c r="H34" i="1"/>
  <c r="H31" i="1"/>
  <c r="H32" i="1"/>
  <c r="H29" i="1"/>
  <c r="H30" i="1"/>
  <c r="F37" i="1"/>
  <c r="F38" i="1"/>
  <c r="F35" i="1"/>
  <c r="F36" i="1"/>
  <c r="F33" i="1"/>
  <c r="F34" i="1"/>
  <c r="F31" i="1"/>
  <c r="F32" i="1"/>
  <c r="F29" i="1"/>
  <c r="F30" i="1"/>
  <c r="D37" i="1"/>
  <c r="D38" i="1"/>
  <c r="D35" i="1"/>
  <c r="D36" i="1"/>
  <c r="D31" i="1"/>
  <c r="D32" i="1"/>
  <c r="D29" i="1"/>
  <c r="D30" i="1"/>
  <c r="J24" i="1"/>
  <c r="J25" i="1"/>
  <c r="J22" i="1"/>
  <c r="J23" i="1"/>
  <c r="J20" i="1"/>
  <c r="J21" i="1"/>
  <c r="J18" i="1"/>
  <c r="J19" i="1"/>
  <c r="J16" i="1"/>
  <c r="J17" i="1"/>
  <c r="H24" i="1"/>
  <c r="H25" i="1"/>
  <c r="H20" i="1"/>
  <c r="H21" i="1"/>
  <c r="H18" i="1"/>
  <c r="H19" i="1"/>
  <c r="H16" i="1"/>
  <c r="H17" i="1"/>
  <c r="F24" i="1"/>
  <c r="F25" i="1"/>
  <c r="F22" i="1"/>
  <c r="F23" i="1"/>
  <c r="F20" i="1"/>
  <c r="F21" i="1"/>
  <c r="F18" i="1"/>
  <c r="F19" i="1"/>
  <c r="F16" i="1"/>
  <c r="F17" i="1"/>
  <c r="D24" i="1"/>
  <c r="D25" i="1"/>
  <c r="D22" i="1"/>
  <c r="D23" i="1"/>
  <c r="D18" i="1"/>
  <c r="D19" i="1"/>
  <c r="D16" i="1"/>
  <c r="D17" i="1"/>
  <c r="J11" i="1"/>
  <c r="J12" i="1"/>
  <c r="J9" i="1"/>
  <c r="J10" i="1"/>
  <c r="J7" i="1"/>
  <c r="J8" i="1"/>
  <c r="J5" i="1"/>
  <c r="J6" i="1"/>
  <c r="J3" i="1"/>
  <c r="J4" i="1"/>
  <c r="H11" i="1"/>
  <c r="H12" i="1"/>
  <c r="H7" i="1"/>
  <c r="H8" i="1"/>
  <c r="H5" i="1"/>
  <c r="H6" i="1"/>
  <c r="H3" i="1"/>
  <c r="H4" i="1"/>
  <c r="F11" i="1"/>
  <c r="F12" i="1"/>
  <c r="F9" i="1"/>
  <c r="F10" i="1"/>
  <c r="F7" i="1"/>
  <c r="F8" i="1"/>
  <c r="F5" i="1"/>
  <c r="F6" i="1"/>
  <c r="F3" i="1"/>
  <c r="F4" i="1"/>
  <c r="D11" i="1"/>
  <c r="D12" i="1"/>
  <c r="D5" i="1"/>
  <c r="D6" i="1"/>
  <c r="D4" i="1"/>
  <c r="D3" i="1"/>
  <c r="K11" i="1"/>
  <c r="K12" i="1"/>
</calcChain>
</file>

<file path=xl/sharedStrings.xml><?xml version="1.0" encoding="utf-8"?>
<sst xmlns="http://schemas.openxmlformats.org/spreadsheetml/2006/main" count="64" uniqueCount="19">
  <si>
    <t>Pounds of Dolphin Landed by LL</t>
  </si>
  <si>
    <t>Year</t>
  </si>
  <si>
    <t>Permit</t>
  </si>
  <si>
    <t>NC</t>
  </si>
  <si>
    <t>SC</t>
  </si>
  <si>
    <r>
      <t>Mid &amp; North Atl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</si>
  <si>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Dolphin Only</t>
  </si>
  <si>
    <t>HMS</t>
  </si>
  <si>
    <t>*</t>
  </si>
  <si>
    <t>Number of Participants in the Dolphin LL Fishery</t>
  </si>
  <si>
    <t>Number of Trips That landed Dolphin by LL</t>
  </si>
  <si>
    <t>* Data are confidential due to there being less than 3 participants.</t>
  </si>
  <si>
    <t>1. The Mid-Atl and North Atl regions were combined due to issues with confidentiality for trips with only Dolphin permits.</t>
  </si>
  <si>
    <t>Total 2014 landings</t>
  </si>
  <si>
    <t>Permitted HMS &amp; dolphin permit longline landings</t>
  </si>
  <si>
    <t>Non-longline landings</t>
  </si>
  <si>
    <r>
      <t>GA-EFL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</si>
  <si>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2. GA and E. FL were combined due to confidentiality issues with the GA data.</t>
  </si>
  <si>
    <t>EFL does not include landings from Monroe County,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</si>
</sst>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0" xfId="0" applyNumberFormat="1"/>
    <xf numFmtId="0" fontId="1" fillId="0" borderId="9" xfId="0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L19" sqref="L19"/>
    </sheetView>
  </sheetViews>
  <sheetFormatPr baseColWidth="10" defaultColWidth="8.83203125" defaultRowHeight="14" x14ac:dyDescent="0"/>
  <cols>
    <col min="2" max="2" width="11.33203125" bestFit="1" customWidth="1"/>
    <col min="3" max="3" width="7.83203125" customWidth="1"/>
    <col min="4" max="4" width="6.83203125" customWidth="1"/>
    <col min="5" max="5" width="8.1640625" customWidth="1"/>
    <col min="6" max="6" width="6.83203125" customWidth="1"/>
    <col min="7" max="7" width="7.5" customWidth="1"/>
    <col min="8" max="8" width="6.83203125" customWidth="1"/>
    <col min="10" max="10" width="6.83203125" customWidth="1"/>
  </cols>
  <sheetData>
    <row r="1" spans="1:12" ht="15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7" thickBot="1">
      <c r="A2" s="1" t="s">
        <v>1</v>
      </c>
      <c r="B2" s="2" t="s">
        <v>2</v>
      </c>
      <c r="C2" s="13" t="s">
        <v>5</v>
      </c>
      <c r="D2" s="16"/>
      <c r="E2" s="13" t="s">
        <v>3</v>
      </c>
      <c r="F2" s="16"/>
      <c r="G2" s="13" t="s">
        <v>4</v>
      </c>
      <c r="H2" s="18"/>
      <c r="I2" s="17" t="s">
        <v>16</v>
      </c>
      <c r="J2" s="19"/>
    </row>
    <row r="3" spans="1:12">
      <c r="A3" s="10">
        <v>2010</v>
      </c>
      <c r="B3" s="3" t="s">
        <v>6</v>
      </c>
      <c r="C3" s="22">
        <v>2607</v>
      </c>
      <c r="D3" s="14">
        <f>C3/(C3+C4)</f>
        <v>7.7862732214324118E-2</v>
      </c>
      <c r="E3" s="4">
        <v>53564.159999999982</v>
      </c>
      <c r="F3" s="14">
        <f>E3/(E3+E4)</f>
        <v>0.31950570412967816</v>
      </c>
      <c r="G3" s="4">
        <v>15832.219999999998</v>
      </c>
      <c r="H3" s="14">
        <f>G3/(G3+G4)</f>
        <v>0.30303816807627593</v>
      </c>
      <c r="I3" s="5">
        <v>114058.79999999999</v>
      </c>
      <c r="J3" s="14">
        <f>I3/(I3+I4)</f>
        <v>0.58628504177132135</v>
      </c>
    </row>
    <row r="4" spans="1:12" ht="15" thickBot="1">
      <c r="A4" s="11"/>
      <c r="B4" s="6" t="s">
        <v>7</v>
      </c>
      <c r="C4" s="23">
        <v>30875</v>
      </c>
      <c r="D4" s="15">
        <f>1-D3</f>
        <v>0.92213726778567584</v>
      </c>
      <c r="E4" s="7">
        <v>114082.79999999997</v>
      </c>
      <c r="F4" s="15">
        <f>1-F3</f>
        <v>0.68049429587032184</v>
      </c>
      <c r="G4" s="7">
        <v>36412.750000000022</v>
      </c>
      <c r="H4" s="15">
        <f>1-H3</f>
        <v>0.69696183192372407</v>
      </c>
      <c r="I4" s="8">
        <v>80486.159999999916</v>
      </c>
      <c r="J4" s="15">
        <f>1-J3</f>
        <v>0.41371495822867865</v>
      </c>
    </row>
    <row r="5" spans="1:12">
      <c r="A5" s="10">
        <v>2011</v>
      </c>
      <c r="B5" s="3" t="s">
        <v>6</v>
      </c>
      <c r="C5" s="22">
        <v>8325</v>
      </c>
      <c r="D5" s="14">
        <f t="shared" ref="D5:F5" si="0">C5/(C5+C6)</f>
        <v>0.29276269517513009</v>
      </c>
      <c r="E5" s="4">
        <v>30201.600000000009</v>
      </c>
      <c r="F5" s="14">
        <f t="shared" si="0"/>
        <v>0.6356433042945322</v>
      </c>
      <c r="G5" s="4">
        <v>44877.789999999994</v>
      </c>
      <c r="H5" s="14">
        <f t="shared" ref="H5" si="1">G5/(G5+G6)</f>
        <v>0.31681673021550449</v>
      </c>
      <c r="I5" s="5">
        <v>133140.39999999997</v>
      </c>
      <c r="J5" s="14">
        <f t="shared" ref="J5" si="2">I5/(I5+I6)</f>
        <v>0.73639227057030465</v>
      </c>
    </row>
    <row r="6" spans="1:12" ht="15" thickBot="1">
      <c r="A6" s="11"/>
      <c r="B6" s="6" t="s">
        <v>7</v>
      </c>
      <c r="C6" s="23">
        <v>20111</v>
      </c>
      <c r="D6" s="15">
        <f t="shared" ref="D6:J12" si="3">1-D5</f>
        <v>0.70723730482486991</v>
      </c>
      <c r="E6" s="7">
        <v>17311.840000000004</v>
      </c>
      <c r="F6" s="15">
        <f t="shared" si="3"/>
        <v>0.3643566957054678</v>
      </c>
      <c r="G6" s="7">
        <v>96774.420000000013</v>
      </c>
      <c r="H6" s="15">
        <f t="shared" si="3"/>
        <v>0.68318326978449551</v>
      </c>
      <c r="I6" s="8">
        <v>47660.51999999999</v>
      </c>
      <c r="J6" s="15">
        <f t="shared" si="3"/>
        <v>0.26360772942969535</v>
      </c>
    </row>
    <row r="7" spans="1:12">
      <c r="A7" s="10">
        <v>2012</v>
      </c>
      <c r="B7" s="3" t="s">
        <v>6</v>
      </c>
      <c r="C7" s="22" t="s">
        <v>8</v>
      </c>
      <c r="D7" s="14"/>
      <c r="E7" s="4">
        <v>87103.12</v>
      </c>
      <c r="F7" s="14">
        <f t="shared" ref="D7:F7" si="4">E7/(E7+E8)</f>
        <v>0.55740203386220843</v>
      </c>
      <c r="G7" s="4">
        <v>4437.7799999999988</v>
      </c>
      <c r="H7" s="14">
        <f t="shared" ref="H7" si="5">G7/(G7+G8)</f>
        <v>0.27945348329776493</v>
      </c>
      <c r="I7" s="5">
        <v>52883.87999999999</v>
      </c>
      <c r="J7" s="14">
        <f t="shared" ref="J7" si="6">I7/(I7+I8)</f>
        <v>0.39280039598030075</v>
      </c>
    </row>
    <row r="8" spans="1:12" ht="15" thickBot="1">
      <c r="A8" s="11"/>
      <c r="B8" s="6" t="s">
        <v>7</v>
      </c>
      <c r="C8" s="23">
        <v>63847</v>
      </c>
      <c r="D8" s="15"/>
      <c r="E8" s="7">
        <v>69163.120000000024</v>
      </c>
      <c r="F8" s="15">
        <f t="shared" ref="D8:J12" si="7">1-F7</f>
        <v>0.44259796613779157</v>
      </c>
      <c r="G8" s="7">
        <v>11442.429999999998</v>
      </c>
      <c r="H8" s="15">
        <f t="shared" si="7"/>
        <v>0.72054651670223513</v>
      </c>
      <c r="I8" s="8">
        <v>81749.08</v>
      </c>
      <c r="J8" s="15">
        <f t="shared" si="7"/>
        <v>0.60719960401969919</v>
      </c>
    </row>
    <row r="9" spans="1:12">
      <c r="A9" s="10">
        <v>2013</v>
      </c>
      <c r="B9" s="3" t="s">
        <v>6</v>
      </c>
      <c r="C9" s="22">
        <v>170</v>
      </c>
      <c r="D9" s="14">
        <f t="shared" ref="D9" si="8">C9/(C9+C10)</f>
        <v>3.6560712288700591E-3</v>
      </c>
      <c r="E9" s="4">
        <v>36533.120000000024</v>
      </c>
      <c r="F9" s="14">
        <f t="shared" ref="D9:F9" si="9">E9/(E9+E10)</f>
        <v>0.26316577307438255</v>
      </c>
      <c r="G9" s="4" t="s">
        <v>8</v>
      </c>
      <c r="H9" s="14"/>
      <c r="I9" s="5">
        <v>52777.399999999994</v>
      </c>
      <c r="J9" s="14">
        <f t="shared" ref="J9" si="10">I9/(I9+I10)</f>
        <v>0.37000265001689581</v>
      </c>
    </row>
    <row r="10" spans="1:12" ht="15" thickBot="1">
      <c r="A10" s="11"/>
      <c r="B10" s="6" t="s">
        <v>7</v>
      </c>
      <c r="C10" s="23">
        <v>46328</v>
      </c>
      <c r="D10" s="15">
        <f t="shared" ref="D10:J12" si="11">1-D9</f>
        <v>0.99634392877112998</v>
      </c>
      <c r="E10" s="7">
        <v>102288.58000000002</v>
      </c>
      <c r="F10" s="15">
        <f t="shared" ref="D10:J12" si="12">1-F9</f>
        <v>0.7368342269256174</v>
      </c>
      <c r="G10" s="7">
        <v>22740.280000000006</v>
      </c>
      <c r="H10" s="15"/>
      <c r="I10" s="8">
        <v>89863.199999999924</v>
      </c>
      <c r="J10" s="15">
        <f t="shared" si="12"/>
        <v>0.62999734998310419</v>
      </c>
      <c r="K10" s="12">
        <v>1209929</v>
      </c>
      <c r="L10" t="s">
        <v>13</v>
      </c>
    </row>
    <row r="11" spans="1:12">
      <c r="A11" s="10">
        <v>2014</v>
      </c>
      <c r="B11" s="3" t="s">
        <v>6</v>
      </c>
      <c r="C11" s="22">
        <v>847</v>
      </c>
      <c r="D11" s="14">
        <f t="shared" ref="D11:F11" si="13">C11/(C11+C12)</f>
        <v>1.2703412073490813E-2</v>
      </c>
      <c r="E11" s="4">
        <v>70295.679999999978</v>
      </c>
      <c r="F11" s="14">
        <f t="shared" si="13"/>
        <v>0.20322893084662969</v>
      </c>
      <c r="G11" s="4">
        <v>61967.75</v>
      </c>
      <c r="H11" s="14">
        <f t="shared" ref="H11" si="14">G11/(G11+G12)</f>
        <v>0.40879478343875719</v>
      </c>
      <c r="I11" s="5">
        <v>117637.67999999998</v>
      </c>
      <c r="J11" s="14">
        <f t="shared" ref="J11" si="15">I11/(I11+I12)</f>
        <v>0.44036582678817171</v>
      </c>
      <c r="K11" s="12">
        <f>SUM(C11:I12)</f>
        <v>831294.7699999999</v>
      </c>
      <c r="L11" t="s">
        <v>14</v>
      </c>
    </row>
    <row r="12" spans="1:12" ht="15" thickBot="1">
      <c r="A12" s="11"/>
      <c r="B12" s="6" t="s">
        <v>7</v>
      </c>
      <c r="C12" s="23">
        <v>65828</v>
      </c>
      <c r="D12" s="15">
        <f t="shared" si="11"/>
        <v>0.98729658792650921</v>
      </c>
      <c r="E12" s="7">
        <v>275598.38</v>
      </c>
      <c r="F12" s="15">
        <f t="shared" si="11"/>
        <v>0.79677106915337026</v>
      </c>
      <c r="G12" s="7">
        <v>89618.7</v>
      </c>
      <c r="H12" s="15">
        <f t="shared" si="11"/>
        <v>0.59120521656124281</v>
      </c>
      <c r="I12" s="8">
        <v>149498.57999999996</v>
      </c>
      <c r="J12" s="15">
        <f t="shared" si="11"/>
        <v>0.55963417321182829</v>
      </c>
      <c r="K12" s="12">
        <f>K10-K11</f>
        <v>378634.2300000001</v>
      </c>
      <c r="L12" t="s">
        <v>15</v>
      </c>
    </row>
    <row r="14" spans="1:12" ht="15" thickBot="1">
      <c r="A14" s="20" t="s">
        <v>9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2" ht="17" thickBot="1">
      <c r="A15" s="1" t="s">
        <v>1</v>
      </c>
      <c r="B15" s="2" t="s">
        <v>2</v>
      </c>
      <c r="C15" s="13" t="s">
        <v>5</v>
      </c>
      <c r="D15" s="16"/>
      <c r="E15" s="13" t="s">
        <v>3</v>
      </c>
      <c r="F15" s="16"/>
      <c r="G15" s="13" t="s">
        <v>4</v>
      </c>
      <c r="H15" s="19"/>
      <c r="I15" s="17" t="s">
        <v>16</v>
      </c>
      <c r="J15" s="19"/>
    </row>
    <row r="16" spans="1:12">
      <c r="A16" s="10">
        <v>2010</v>
      </c>
      <c r="B16" s="3" t="s">
        <v>6</v>
      </c>
      <c r="C16" s="22">
        <v>5</v>
      </c>
      <c r="D16" s="14">
        <f>C16/(C16+C17)</f>
        <v>0.1111111111111111</v>
      </c>
      <c r="E16" s="4">
        <v>21</v>
      </c>
      <c r="F16" s="14">
        <f>E16/(E16+E17)</f>
        <v>0.46666666666666667</v>
      </c>
      <c r="G16" s="4">
        <v>4</v>
      </c>
      <c r="H16" s="14">
        <f>G16/(G16+G17)</f>
        <v>0.13793103448275862</v>
      </c>
      <c r="I16" s="5">
        <v>14</v>
      </c>
      <c r="J16" s="14">
        <f>I16/(I16+I17)</f>
        <v>0.2857142857142857</v>
      </c>
    </row>
    <row r="17" spans="1:10" ht="15" thickBot="1">
      <c r="A17" s="11"/>
      <c r="B17" s="6" t="s">
        <v>7</v>
      </c>
      <c r="C17" s="23">
        <v>40</v>
      </c>
      <c r="D17" s="15">
        <f>1-D16</f>
        <v>0.88888888888888884</v>
      </c>
      <c r="E17" s="7">
        <v>24</v>
      </c>
      <c r="F17" s="15">
        <f>1-F16</f>
        <v>0.53333333333333333</v>
      </c>
      <c r="G17" s="7">
        <v>25</v>
      </c>
      <c r="H17" s="15">
        <f>1-H16</f>
        <v>0.86206896551724133</v>
      </c>
      <c r="I17" s="8">
        <v>35</v>
      </c>
      <c r="J17" s="15">
        <f>1-J16</f>
        <v>0.7142857142857143</v>
      </c>
    </row>
    <row r="18" spans="1:10">
      <c r="A18" s="10">
        <v>2011</v>
      </c>
      <c r="B18" s="3" t="s">
        <v>6</v>
      </c>
      <c r="C18" s="22">
        <v>3</v>
      </c>
      <c r="D18" s="14">
        <f t="shared" ref="D18" si="16">C18/(C18+C19)</f>
        <v>7.1428571428571425E-2</v>
      </c>
      <c r="E18" s="4">
        <v>18</v>
      </c>
      <c r="F18" s="14">
        <f t="shared" ref="F18" si="17">E18/(E18+E19)</f>
        <v>0.39130434782608697</v>
      </c>
      <c r="G18" s="4">
        <v>7</v>
      </c>
      <c r="H18" s="14">
        <f t="shared" ref="H18" si="18">G18/(G18+G19)</f>
        <v>0.35</v>
      </c>
      <c r="I18" s="5">
        <v>13</v>
      </c>
      <c r="J18" s="14">
        <f t="shared" ref="J18" si="19">I18/(I18+I19)</f>
        <v>0.27083333333333331</v>
      </c>
    </row>
    <row r="19" spans="1:10" ht="15" thickBot="1">
      <c r="A19" s="11"/>
      <c r="B19" s="6" t="s">
        <v>7</v>
      </c>
      <c r="C19" s="23">
        <v>39</v>
      </c>
      <c r="D19" s="15">
        <f t="shared" ref="D19:D25" si="20">1-D18</f>
        <v>0.9285714285714286</v>
      </c>
      <c r="E19" s="7">
        <v>28</v>
      </c>
      <c r="F19" s="15">
        <f t="shared" ref="F19:F25" si="21">1-F18</f>
        <v>0.60869565217391308</v>
      </c>
      <c r="G19" s="7">
        <v>13</v>
      </c>
      <c r="H19" s="15">
        <f t="shared" ref="H19:H25" si="22">1-H18</f>
        <v>0.65</v>
      </c>
      <c r="I19" s="8">
        <v>35</v>
      </c>
      <c r="J19" s="15">
        <f t="shared" ref="J19:J25" si="23">1-J18</f>
        <v>0.72916666666666674</v>
      </c>
    </row>
    <row r="20" spans="1:10">
      <c r="A20" s="10">
        <v>2012</v>
      </c>
      <c r="B20" s="3" t="s">
        <v>6</v>
      </c>
      <c r="C20" s="22" t="s">
        <v>8</v>
      </c>
      <c r="D20" s="14"/>
      <c r="E20" s="4">
        <v>19</v>
      </c>
      <c r="F20" s="14">
        <f t="shared" ref="F20" si="24">E20/(E20+E21)</f>
        <v>0.39583333333333331</v>
      </c>
      <c r="G20" s="4">
        <v>6</v>
      </c>
      <c r="H20" s="14">
        <f t="shared" ref="H20" si="25">G20/(G20+G21)</f>
        <v>0.25</v>
      </c>
      <c r="I20" s="5">
        <v>31</v>
      </c>
      <c r="J20" s="14">
        <f t="shared" ref="J20" si="26">I20/(I20+I21)</f>
        <v>0.40789473684210525</v>
      </c>
    </row>
    <row r="21" spans="1:10" ht="15" thickBot="1">
      <c r="A21" s="11"/>
      <c r="B21" s="6" t="s">
        <v>7</v>
      </c>
      <c r="C21" s="23">
        <v>42</v>
      </c>
      <c r="D21" s="15"/>
      <c r="E21" s="7">
        <v>29</v>
      </c>
      <c r="F21" s="15">
        <f t="shared" ref="F21:F25" si="27">1-F20</f>
        <v>0.60416666666666674</v>
      </c>
      <c r="G21" s="7">
        <v>18</v>
      </c>
      <c r="H21" s="15">
        <f t="shared" ref="H21:H25" si="28">1-H20</f>
        <v>0.75</v>
      </c>
      <c r="I21" s="8">
        <v>45</v>
      </c>
      <c r="J21" s="15">
        <f t="shared" ref="J21:J25" si="29">1-J20</f>
        <v>0.59210526315789469</v>
      </c>
    </row>
    <row r="22" spans="1:10">
      <c r="A22" s="10">
        <v>2013</v>
      </c>
      <c r="B22" s="3" t="s">
        <v>6</v>
      </c>
      <c r="C22" s="22">
        <v>4</v>
      </c>
      <c r="D22" s="14">
        <f t="shared" ref="D22" si="30">C22/(C22+C23)</f>
        <v>5.5555555555555552E-2</v>
      </c>
      <c r="E22" s="4">
        <v>20</v>
      </c>
      <c r="F22" s="14">
        <f t="shared" ref="F22" si="31">E22/(E22+E23)</f>
        <v>0.32786885245901637</v>
      </c>
      <c r="G22" s="4" t="s">
        <v>8</v>
      </c>
      <c r="H22" s="14"/>
      <c r="I22" s="5">
        <v>20</v>
      </c>
      <c r="J22" s="14">
        <f t="shared" ref="J22" si="32">I22/(I22+I23)</f>
        <v>0.35087719298245612</v>
      </c>
    </row>
    <row r="23" spans="1:10" ht="15" thickBot="1">
      <c r="A23" s="11"/>
      <c r="B23" s="6" t="s">
        <v>7</v>
      </c>
      <c r="C23" s="23">
        <v>68</v>
      </c>
      <c r="D23" s="15">
        <f t="shared" ref="D23:D25" si="33">1-D22</f>
        <v>0.94444444444444442</v>
      </c>
      <c r="E23" s="7">
        <v>41</v>
      </c>
      <c r="F23" s="15">
        <f t="shared" ref="F23:F25" si="34">1-F22</f>
        <v>0.67213114754098369</v>
      </c>
      <c r="G23" s="7">
        <v>10</v>
      </c>
      <c r="H23" s="15"/>
      <c r="I23" s="8">
        <v>37</v>
      </c>
      <c r="J23" s="15">
        <f t="shared" ref="J23:J25" si="35">1-J22</f>
        <v>0.64912280701754388</v>
      </c>
    </row>
    <row r="24" spans="1:10">
      <c r="A24" s="10">
        <v>2014</v>
      </c>
      <c r="B24" s="3" t="s">
        <v>6</v>
      </c>
      <c r="C24" s="22">
        <v>7</v>
      </c>
      <c r="D24" s="14">
        <f t="shared" ref="D24" si="36">C24/(C24+C25)</f>
        <v>0.1076923076923077</v>
      </c>
      <c r="E24" s="4">
        <v>15</v>
      </c>
      <c r="F24" s="14">
        <f t="shared" ref="F24" si="37">E24/(E24+E25)</f>
        <v>0.27272727272727271</v>
      </c>
      <c r="G24" s="4">
        <v>11</v>
      </c>
      <c r="H24" s="14">
        <f t="shared" ref="H24" si="38">G24/(G24+G25)</f>
        <v>0.37931034482758619</v>
      </c>
      <c r="I24" s="5">
        <v>29</v>
      </c>
      <c r="J24" s="14">
        <f t="shared" ref="J24" si="39">I24/(I24+I25)</f>
        <v>0.39189189189189189</v>
      </c>
    </row>
    <row r="25" spans="1:10" ht="15" thickBot="1">
      <c r="A25" s="11"/>
      <c r="B25" s="6" t="s">
        <v>7</v>
      </c>
      <c r="C25" s="23">
        <v>58</v>
      </c>
      <c r="D25" s="15">
        <f t="shared" ref="D25" si="40">1-D24</f>
        <v>0.89230769230769225</v>
      </c>
      <c r="E25" s="7">
        <v>40</v>
      </c>
      <c r="F25" s="15">
        <f t="shared" ref="F25" si="41">1-F24</f>
        <v>0.72727272727272729</v>
      </c>
      <c r="G25" s="7">
        <v>18</v>
      </c>
      <c r="H25" s="15">
        <f t="shared" ref="H25" si="42">1-H24</f>
        <v>0.62068965517241381</v>
      </c>
      <c r="I25" s="8">
        <v>45</v>
      </c>
      <c r="J25" s="15">
        <f t="shared" ref="J25" si="43">1-J24</f>
        <v>0.60810810810810811</v>
      </c>
    </row>
    <row r="27" spans="1:10" ht="15" thickBot="1">
      <c r="A27" s="20" t="s">
        <v>10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7" thickBot="1">
      <c r="A28" s="1" t="s">
        <v>1</v>
      </c>
      <c r="B28" s="2" t="s">
        <v>2</v>
      </c>
      <c r="C28" s="13" t="s">
        <v>5</v>
      </c>
      <c r="D28" s="16"/>
      <c r="E28" s="13" t="s">
        <v>3</v>
      </c>
      <c r="F28" s="16"/>
      <c r="G28" s="13" t="s">
        <v>4</v>
      </c>
      <c r="H28" s="19"/>
      <c r="I28" s="17" t="s">
        <v>16</v>
      </c>
      <c r="J28" s="19"/>
    </row>
    <row r="29" spans="1:10">
      <c r="A29" s="10">
        <v>2010</v>
      </c>
      <c r="B29" s="3" t="s">
        <v>6</v>
      </c>
      <c r="C29" s="22">
        <v>12</v>
      </c>
      <c r="D29" s="14">
        <f>C29/(C29+C30)</f>
        <v>8.5714285714285715E-2</v>
      </c>
      <c r="E29" s="22">
        <v>94</v>
      </c>
      <c r="F29" s="14">
        <f>E29/(E29+E30)</f>
        <v>0.44131455399061031</v>
      </c>
      <c r="G29" s="22">
        <v>6</v>
      </c>
      <c r="H29" s="14">
        <f>G29/(G29+G30)</f>
        <v>7.5949367088607597E-2</v>
      </c>
      <c r="I29" s="24">
        <v>22</v>
      </c>
      <c r="J29" s="14">
        <f>I29/(I29+I30)</f>
        <v>0.10138248847926268</v>
      </c>
    </row>
    <row r="30" spans="1:10" ht="15" thickBot="1">
      <c r="A30" s="11"/>
      <c r="B30" s="6" t="s">
        <v>7</v>
      </c>
      <c r="C30" s="23">
        <v>128</v>
      </c>
      <c r="D30" s="15">
        <f>1-D29</f>
        <v>0.91428571428571426</v>
      </c>
      <c r="E30" s="23">
        <v>119</v>
      </c>
      <c r="F30" s="15">
        <f>1-F29</f>
        <v>0.55868544600938974</v>
      </c>
      <c r="G30" s="23">
        <v>73</v>
      </c>
      <c r="H30" s="15">
        <f>1-H29</f>
        <v>0.92405063291139244</v>
      </c>
      <c r="I30" s="25">
        <v>195</v>
      </c>
      <c r="J30" s="15">
        <f>1-J29</f>
        <v>0.89861751152073732</v>
      </c>
    </row>
    <row r="31" spans="1:10">
      <c r="A31" s="10">
        <v>2011</v>
      </c>
      <c r="B31" s="3" t="s">
        <v>6</v>
      </c>
      <c r="C31" s="22">
        <v>3</v>
      </c>
      <c r="D31" s="14">
        <f t="shared" ref="D31" si="44">C31/(C31+C32)</f>
        <v>2.4390243902439025E-2</v>
      </c>
      <c r="E31" s="22">
        <v>47</v>
      </c>
      <c r="F31" s="14">
        <f t="shared" ref="F31" si="45">E31/(E31+E32)</f>
        <v>0.30519480519480519</v>
      </c>
      <c r="G31" s="22">
        <v>11</v>
      </c>
      <c r="H31" s="14">
        <f t="shared" ref="H31" si="46">G31/(G31+G32)</f>
        <v>0.14666666666666667</v>
      </c>
      <c r="I31" s="24">
        <v>28</v>
      </c>
      <c r="J31" s="14">
        <f t="shared" ref="J31" si="47">I31/(I31+I32)</f>
        <v>0.13207547169811321</v>
      </c>
    </row>
    <row r="32" spans="1:10" ht="15" thickBot="1">
      <c r="A32" s="11"/>
      <c r="B32" s="6" t="s">
        <v>7</v>
      </c>
      <c r="C32" s="23">
        <v>120</v>
      </c>
      <c r="D32" s="15">
        <f t="shared" ref="D32:D38" si="48">1-D31</f>
        <v>0.97560975609756095</v>
      </c>
      <c r="E32" s="23">
        <v>107</v>
      </c>
      <c r="F32" s="15">
        <f t="shared" ref="F32:F38" si="49">1-F31</f>
        <v>0.69480519480519476</v>
      </c>
      <c r="G32" s="23">
        <v>64</v>
      </c>
      <c r="H32" s="15">
        <f t="shared" ref="H32:H38" si="50">1-H31</f>
        <v>0.85333333333333328</v>
      </c>
      <c r="I32" s="25">
        <v>184</v>
      </c>
      <c r="J32" s="15">
        <f t="shared" ref="J32:J38" si="51">1-J31</f>
        <v>0.86792452830188682</v>
      </c>
    </row>
    <row r="33" spans="1:10">
      <c r="A33" s="10">
        <v>2012</v>
      </c>
      <c r="B33" s="3" t="s">
        <v>6</v>
      </c>
      <c r="C33" s="22" t="s">
        <v>8</v>
      </c>
      <c r="D33" s="14"/>
      <c r="E33" s="22">
        <v>49</v>
      </c>
      <c r="F33" s="14">
        <f t="shared" ref="F33" si="52">E33/(E33+E34)</f>
        <v>0.23557692307692307</v>
      </c>
      <c r="G33" s="22">
        <v>12</v>
      </c>
      <c r="H33" s="14">
        <f t="shared" ref="H33" si="53">G33/(G33+G34)</f>
        <v>0.22641509433962265</v>
      </c>
      <c r="I33" s="24">
        <v>44</v>
      </c>
      <c r="J33" s="14">
        <f t="shared" ref="J33" si="54">I33/(I33+I34)</f>
        <v>0.15017064846416384</v>
      </c>
    </row>
    <row r="34" spans="1:10" ht="15" thickBot="1">
      <c r="A34" s="11"/>
      <c r="B34" s="6" t="s">
        <v>7</v>
      </c>
      <c r="C34" s="23">
        <v>137</v>
      </c>
      <c r="D34" s="15"/>
      <c r="E34" s="23">
        <v>159</v>
      </c>
      <c r="F34" s="15">
        <f t="shared" ref="F34:F38" si="55">1-F33</f>
        <v>0.76442307692307687</v>
      </c>
      <c r="G34" s="23">
        <v>41</v>
      </c>
      <c r="H34" s="15">
        <f t="shared" ref="H34:H38" si="56">1-H33</f>
        <v>0.77358490566037741</v>
      </c>
      <c r="I34" s="25">
        <v>249</v>
      </c>
      <c r="J34" s="15">
        <f t="shared" ref="J34:J38" si="57">1-J33</f>
        <v>0.84982935153583616</v>
      </c>
    </row>
    <row r="35" spans="1:10">
      <c r="A35" s="10">
        <v>2013</v>
      </c>
      <c r="B35" s="3" t="s">
        <v>6</v>
      </c>
      <c r="C35" s="22">
        <v>7</v>
      </c>
      <c r="D35" s="14">
        <f t="shared" ref="D35" si="58">C35/(C35+C36)</f>
        <v>3.9325842696629212E-2</v>
      </c>
      <c r="E35" s="22">
        <v>71</v>
      </c>
      <c r="F35" s="14">
        <f t="shared" ref="F35" si="59">E35/(E35+E36)</f>
        <v>0.20285714285714285</v>
      </c>
      <c r="G35" s="22" t="s">
        <v>8</v>
      </c>
      <c r="H35" s="14"/>
      <c r="I35" s="24">
        <v>35</v>
      </c>
      <c r="J35" s="14">
        <f t="shared" ref="J35" si="60">I35/(I35+I36)</f>
        <v>0.11666666666666667</v>
      </c>
    </row>
    <row r="36" spans="1:10" ht="15" thickBot="1">
      <c r="A36" s="11"/>
      <c r="B36" s="6" t="s">
        <v>7</v>
      </c>
      <c r="C36" s="23">
        <v>171</v>
      </c>
      <c r="D36" s="15">
        <f t="shared" ref="D36:D38" si="61">1-D35</f>
        <v>0.9606741573033708</v>
      </c>
      <c r="E36" s="23">
        <v>279</v>
      </c>
      <c r="F36" s="15">
        <f t="shared" ref="F36:F38" si="62">1-F35</f>
        <v>0.79714285714285715</v>
      </c>
      <c r="G36" s="23">
        <v>37</v>
      </c>
      <c r="H36" s="15"/>
      <c r="I36" s="25">
        <v>265</v>
      </c>
      <c r="J36" s="15">
        <f t="shared" ref="J36:J38" si="63">1-J35</f>
        <v>0.8833333333333333</v>
      </c>
    </row>
    <row r="37" spans="1:10">
      <c r="A37" s="10">
        <v>2014</v>
      </c>
      <c r="B37" s="3" t="s">
        <v>6</v>
      </c>
      <c r="C37" s="22">
        <v>10</v>
      </c>
      <c r="D37" s="14">
        <f t="shared" ref="D37" si="64">C37/(C37+C38)</f>
        <v>5.181347150259067E-2</v>
      </c>
      <c r="E37" s="22">
        <v>31</v>
      </c>
      <c r="F37" s="14">
        <f t="shared" ref="F37" si="65">E37/(E37+E38)</f>
        <v>0.124</v>
      </c>
      <c r="G37" s="22">
        <v>20</v>
      </c>
      <c r="H37" s="14">
        <f t="shared" ref="H37" si="66">G37/(G37+G38)</f>
        <v>0.26666666666666666</v>
      </c>
      <c r="I37" s="24">
        <v>49</v>
      </c>
      <c r="J37" s="14">
        <f t="shared" ref="J37" si="67">I37/(I37+I38)</f>
        <v>0.16279069767441862</v>
      </c>
    </row>
    <row r="38" spans="1:10" ht="15" thickBot="1">
      <c r="A38" s="11"/>
      <c r="B38" s="6" t="s">
        <v>7</v>
      </c>
      <c r="C38" s="23">
        <v>183</v>
      </c>
      <c r="D38" s="15">
        <f t="shared" ref="D38" si="68">1-D37</f>
        <v>0.94818652849740936</v>
      </c>
      <c r="E38" s="23">
        <v>219</v>
      </c>
      <c r="F38" s="15">
        <f t="shared" ref="F38" si="69">1-F37</f>
        <v>0.876</v>
      </c>
      <c r="G38" s="23">
        <v>55</v>
      </c>
      <c r="H38" s="15">
        <f t="shared" ref="H38" si="70">1-H37</f>
        <v>0.73333333333333339</v>
      </c>
      <c r="I38" s="25">
        <v>252</v>
      </c>
      <c r="J38" s="15">
        <f t="shared" ref="J38" si="71">1-J37</f>
        <v>0.83720930232558133</v>
      </c>
    </row>
    <row r="39" spans="1:10">
      <c r="A39" t="s">
        <v>11</v>
      </c>
    </row>
    <row r="40" spans="1:10">
      <c r="A40" s="9" t="s">
        <v>12</v>
      </c>
      <c r="B40" s="9"/>
      <c r="C40" s="9"/>
      <c r="D40" s="9"/>
      <c r="E40" s="9"/>
      <c r="F40" s="9"/>
      <c r="G40" s="9"/>
      <c r="H40" s="9"/>
      <c r="I40" s="9"/>
    </row>
    <row r="41" spans="1:10">
      <c r="A41" s="9"/>
      <c r="B41" s="9"/>
      <c r="C41" s="9"/>
      <c r="D41" s="9"/>
      <c r="E41" s="9"/>
      <c r="F41" s="9"/>
      <c r="G41" s="9"/>
      <c r="H41" s="9"/>
      <c r="I41" s="9"/>
    </row>
    <row r="42" spans="1:10">
      <c r="A42" t="s">
        <v>17</v>
      </c>
    </row>
    <row r="43" spans="1:10">
      <c r="A43" t="s">
        <v>18</v>
      </c>
    </row>
  </sheetData>
  <mergeCells count="31">
    <mergeCell ref="A7:A8"/>
    <mergeCell ref="A9:A10"/>
    <mergeCell ref="A11:A12"/>
    <mergeCell ref="A3:A4"/>
    <mergeCell ref="A5:A6"/>
    <mergeCell ref="C2:D2"/>
    <mergeCell ref="E2:F2"/>
    <mergeCell ref="G2:H2"/>
    <mergeCell ref="I2:J2"/>
    <mergeCell ref="A1:J1"/>
    <mergeCell ref="A20:A21"/>
    <mergeCell ref="A22:A23"/>
    <mergeCell ref="A24:A25"/>
    <mergeCell ref="A16:A17"/>
    <mergeCell ref="A18:A19"/>
    <mergeCell ref="A14:J14"/>
    <mergeCell ref="I15:J15"/>
    <mergeCell ref="E15:F15"/>
    <mergeCell ref="G15:H15"/>
    <mergeCell ref="C15:D15"/>
    <mergeCell ref="A40:I41"/>
    <mergeCell ref="A33:A34"/>
    <mergeCell ref="A35:A36"/>
    <mergeCell ref="A37:A38"/>
    <mergeCell ref="A29:A30"/>
    <mergeCell ref="A31:A32"/>
    <mergeCell ref="A27:J27"/>
    <mergeCell ref="I28:J28"/>
    <mergeCell ref="C28:D28"/>
    <mergeCell ref="E28:F28"/>
    <mergeCell ref="G28:H28"/>
  </mergeCells>
  <pageMargins left="0.7" right="0.7" top="0.75" bottom="0.75" header="0.3" footer="0.3"/>
  <pageSetup orientation="portrait" horizontalDpi="4294967293" verticalDpi="4294967293"/>
  <ignoredErrors>
    <ignoredError sqref="D4:J11 D17:J23 D30:J36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Brian Cheuvront</cp:lastModifiedBy>
  <dcterms:created xsi:type="dcterms:W3CDTF">2016-04-14T16:57:20Z</dcterms:created>
  <dcterms:modified xsi:type="dcterms:W3CDTF">2016-05-03T18:32:28Z</dcterms:modified>
</cp:coreProperties>
</file>