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C32EB88E-2851-4BFB-B3BE-0CD85622343A}" xr6:coauthVersionLast="47" xr6:coauthVersionMax="47" xr10:uidLastSave="{00000000-0000-0000-0000-000000000000}"/>
  <bookViews>
    <workbookView xWindow="-110" yWindow="-110" windowWidth="25820" windowHeight="15500" firstSheet="1" activeTab="1" xr2:uid="{8CE58FE4-D9EC-2A47-98A4-56D30499FC57}"/>
  </bookViews>
  <sheets>
    <sheet name="HOW WORKLOAD IS ESTIMATED" sheetId="4" r:id="rId1"/>
    <sheet name="2024 - 2026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5" l="1"/>
  <c r="I19" i="5"/>
  <c r="L42" i="5"/>
  <c r="L43" i="5" s="1"/>
  <c r="K42" i="5"/>
  <c r="K43" i="5" s="1"/>
  <c r="J42" i="5"/>
  <c r="J43" i="5" s="1"/>
  <c r="I42" i="5"/>
  <c r="I43" i="5" s="1"/>
  <c r="G42" i="5"/>
  <c r="G43" i="5" s="1"/>
  <c r="F19" i="5"/>
  <c r="AJ18" i="5" a="1"/>
  <c r="AJ18" i="5" s="1"/>
  <c r="AI8" i="5" a="1"/>
  <c r="AI8" i="5" s="1"/>
  <c r="L19" i="5"/>
  <c r="K19" i="5"/>
  <c r="H19" i="5"/>
  <c r="G19" i="5"/>
  <c r="H42" i="5"/>
  <c r="H43" i="5" s="1"/>
  <c r="F42" i="5"/>
  <c r="F43"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<sst xmlns="http://schemas.openxmlformats.org/spreadsheetml/2006/main" count="351" uniqueCount="191">
  <si>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</si>
  <si>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</si>
  <si>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</si>
  <si>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</si>
  <si>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</si>
  <si>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</si>
  <si>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</si>
  <si>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</si>
  <si>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</si>
  <si>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</si>
  <si>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</si>
  <si>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</si>
  <si>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Amendments with statutory deadline</t>
  </si>
  <si>
    <t>SAFMC Lead</t>
  </si>
  <si>
    <t>UNDERWAY</t>
  </si>
  <si>
    <t>Allie</t>
  </si>
  <si>
    <t xml:space="preserve">PH </t>
  </si>
  <si>
    <t>A</t>
  </si>
  <si>
    <t>Mike</t>
  </si>
  <si>
    <t>DOC</t>
  </si>
  <si>
    <t>PH</t>
  </si>
  <si>
    <t>STATUTORY DEADLINE WORKLOAD SUBTOTAL</t>
  </si>
  <si>
    <t>SG</t>
  </si>
  <si>
    <t>Long-term RS response (MSE, SG fishery management measures)</t>
  </si>
  <si>
    <t>TBD</t>
  </si>
  <si>
    <t xml:space="preserve">Private Recreational Permitting and Education </t>
  </si>
  <si>
    <t>JohnH</t>
  </si>
  <si>
    <t>DW Reg 3</t>
  </si>
  <si>
    <t>Coral</t>
  </si>
  <si>
    <t xml:space="preserve">UNDERWAY FMP WORKLOAD SUBTOTAL </t>
  </si>
  <si>
    <t>PLANNED</t>
  </si>
  <si>
    <t>AR</t>
  </si>
  <si>
    <t>(AP)</t>
  </si>
  <si>
    <t>FMP ITEMS PER MEETING: Target maximum is 8</t>
  </si>
  <si>
    <t>OTHER COUNCIL ACTIVITIES</t>
  </si>
  <si>
    <r>
      <t xml:space="preserve">EVERY MEETING - </t>
    </r>
    <r>
      <rPr>
        <sz val="12"/>
        <rFont val="Calibri"/>
        <family val="2"/>
        <scheme val="minor"/>
      </rPr>
      <t>Liaison, Agency, Staff Reports</t>
    </r>
  </si>
  <si>
    <t>AP or SSC Selection (CLOSED)</t>
  </si>
  <si>
    <t>SEDAR Committee</t>
  </si>
  <si>
    <t>CC</t>
  </si>
  <si>
    <t>Citizen Science Committee</t>
  </si>
  <si>
    <t>KH</t>
  </si>
  <si>
    <t>Outreach and Communications Committee</t>
  </si>
  <si>
    <t>KI/NS</t>
  </si>
  <si>
    <t>MS</t>
  </si>
  <si>
    <t>CW</t>
  </si>
  <si>
    <t>Headboat Vessel Limit Amendment Discussion</t>
  </si>
  <si>
    <t>Snapper Grouper MSE Results</t>
  </si>
  <si>
    <t>Committee</t>
  </si>
  <si>
    <t>Hogfish Assessment Response</t>
  </si>
  <si>
    <t>Snowy Grouper Assessment Response</t>
  </si>
  <si>
    <t>?</t>
  </si>
  <si>
    <t>SL and SG</t>
  </si>
  <si>
    <t>Spiny lobster &amp; SG permit holder item</t>
  </si>
  <si>
    <t>DW</t>
  </si>
  <si>
    <t>Dolphin Wahoo Pelagic Longline Measures</t>
  </si>
  <si>
    <t>Dolphin Wahoo regional management and other items</t>
  </si>
  <si>
    <t>FW AM to examine scamp retention limits</t>
  </si>
  <si>
    <t>Deepwater Coral HAPC Expansion</t>
  </si>
  <si>
    <t>Other Activities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</si>
  <si>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</si>
  <si>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</si>
  <si>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</si>
  <si>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</si>
  <si>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</si>
  <si>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</si>
  <si>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</si>
  <si>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</si>
  <si>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</si>
  <si>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</si>
  <si>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</si>
  <si>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</si>
  <si>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</si>
  <si>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</si>
  <si>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</si>
  <si>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</si>
  <si>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</si>
  <si>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</si>
  <si>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</si>
  <si>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</si>
  <si>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</si>
  <si>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</si>
  <si>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</si>
  <si>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</si>
  <si>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</si>
  <si>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</si>
  <si>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</si>
  <si>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</si>
  <si>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</si>
  <si>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</si>
  <si>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</si>
  <si>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</si>
  <si>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</si>
  <si>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</si>
  <si>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</si>
  <si>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Align the opening of recreational seasons for deepwater species</t>
  </si>
  <si>
    <t>Indicates that action is being taken but will not be discussed at the Council meeting (no time allocated toward the workload calculations)</t>
  </si>
  <si>
    <t xml:space="preserve">Completion of Dolphin MSE </t>
  </si>
  <si>
    <t>Tentative Start</t>
  </si>
  <si>
    <t>Part of Blueline Tilefish AM</t>
  </si>
  <si>
    <t>S</t>
  </si>
  <si>
    <t>Approve for Scoping</t>
  </si>
  <si>
    <t>Coral 11/Shrimp 12</t>
  </si>
  <si>
    <t>SFAA in Oculina HAPC northern extension</t>
  </si>
  <si>
    <t>Kathleen &amp; Allie</t>
  </si>
  <si>
    <t xml:space="preserve">SG 44 </t>
  </si>
  <si>
    <t>Yellowtail Snapper and Mutton Snapper Assessment Response (Joint w/ Gulf as lead)</t>
  </si>
  <si>
    <t>Sunsetting of SMZs</t>
  </si>
  <si>
    <t>KI/JC</t>
  </si>
  <si>
    <t>SG??</t>
  </si>
  <si>
    <t>Blueline Tilefish Assessment Response, Deepwater Species Management Items</t>
  </si>
  <si>
    <t>MIke</t>
  </si>
  <si>
    <t>Needed to discuss Council feedback for the MSE</t>
  </si>
  <si>
    <t>SG Commercial Fishery Amendment</t>
  </si>
  <si>
    <t>SEFSC</t>
  </si>
  <si>
    <t>Black Grouper Assessment or MSE Response</t>
  </si>
  <si>
    <t>Lines of Communication Meetings Summary</t>
  </si>
  <si>
    <t>Standardized Bycatch Reduction Methodology (SBRM) Review</t>
  </si>
  <si>
    <t>Added a meeting pending catch level recommendation</t>
  </si>
  <si>
    <t>SAFMC 2025-2027 WORKPLAN - INCORPORATING PROJECTS UNDERWAY AND UPCOMING ASSESSMENTS</t>
  </si>
  <si>
    <t>Timeline depends on availability of permit data.  Approval could be moved up to September</t>
  </si>
  <si>
    <t>Allocation review for species meeting the review trigger policy</t>
  </si>
  <si>
    <t>JH</t>
  </si>
  <si>
    <t>SG 60</t>
  </si>
  <si>
    <t>Every other meeting for state agency and federal LE updates</t>
  </si>
  <si>
    <t>Other Amendments requested or anticipated in 2025-2027</t>
  </si>
  <si>
    <t>Best Fishing Practices Update</t>
  </si>
  <si>
    <t>AO/GW/CW</t>
  </si>
  <si>
    <t>Habitat Committee (meeting time in 2025 accounted for under Coral 11/Shrimp 12)</t>
  </si>
  <si>
    <t>Character</t>
  </si>
  <si>
    <t>Code</t>
  </si>
  <si>
    <t>2025 Q2 to Q3- Revised per the Council's June 2025 Meeting</t>
  </si>
  <si>
    <t>Deprioritized Amendments</t>
  </si>
  <si>
    <t>Anticipated Amendments</t>
  </si>
  <si>
    <t>Topic</t>
  </si>
  <si>
    <t>FC</t>
  </si>
  <si>
    <t>Timing will be discussed in December 2025</t>
  </si>
  <si>
    <t>Timing will be discussed once SG 44 is completed</t>
  </si>
  <si>
    <t>For-hire Limited Entry</t>
  </si>
  <si>
    <t>Yellowtail Snapper and Mutton Snapper Management Changes</t>
  </si>
  <si>
    <t>Amendments that do not respond to a stock assessment, change to catch level recommendations, or regulatory deadline</t>
  </si>
  <si>
    <t>Moved up per June guidance and since it is deregulatory.</t>
  </si>
  <si>
    <t xml:space="preserve">SG Commercial Sub-Committee </t>
  </si>
  <si>
    <t>Setting allocations and catch levels with the inclusion of discards</t>
  </si>
  <si>
    <t>CC/Blue Matter</t>
  </si>
  <si>
    <t>MC</t>
  </si>
  <si>
    <t>Spanish Mackerel Assessment Response and Port Meeting Items</t>
  </si>
  <si>
    <t>Dolphin Size Limit and Recreational Retention Limits</t>
  </si>
  <si>
    <t>Innovation Plan for the Snapper Grouper Fishery</t>
  </si>
  <si>
    <t>SERO Priority</t>
  </si>
  <si>
    <t>Secondary</t>
  </si>
  <si>
    <t xml:space="preserve">Primary </t>
  </si>
  <si>
    <t xml:space="preserve">Recreational Data Collection Sub-Committee </t>
  </si>
  <si>
    <t>TBD pending revised MRIP FES data and updated assessment</t>
  </si>
  <si>
    <t>Dolphin MSE Feedback (include a summary of recent journal articles in September)</t>
  </si>
  <si>
    <t>Evaluation of species within the SG FMU</t>
  </si>
  <si>
    <t>Suggest not combining with Unassessed Species to avoid delay in timing.  Also moved up in workplan since deregulatory.</t>
  </si>
  <si>
    <t>ABV FW 4 Golden Tilefish Assessment Response</t>
  </si>
  <si>
    <t>Amendment #</t>
  </si>
  <si>
    <t>Amendment Name</t>
  </si>
  <si>
    <t>SG 55</t>
  </si>
  <si>
    <t>SG FW 36</t>
  </si>
  <si>
    <t>SG 48</t>
  </si>
  <si>
    <t>Wreckfish ITQ Program Revisions</t>
  </si>
  <si>
    <t>Joint Commercial Electronic Logbook</t>
  </si>
  <si>
    <t>SG 54, DW 4, CMP 35</t>
  </si>
  <si>
    <t>SERO Priority Amendments Undergoing Rulemaking</t>
  </si>
  <si>
    <t>EO Response</t>
  </si>
  <si>
    <t xml:space="preserve">Update on the Golden Tilefish Landings and Assessment </t>
  </si>
  <si>
    <t>Primary</t>
  </si>
  <si>
    <t>On-Demand Pot gear/Gag and Black Grouper Vessel Limits</t>
  </si>
  <si>
    <t>TBD pending resolution of landings stream (SERO Secondary Priority)</t>
  </si>
  <si>
    <t>WORKLOAD SUBTOTAL:  (FMP AMs listed above. Target max. is 6.)</t>
  </si>
  <si>
    <t>Scamp and Yellowmouth Grouper ACLs and Mgmt Measures</t>
  </si>
  <si>
    <t>WORKLOAD SUBTOTAL:  (Recurring and special topic activities)</t>
  </si>
  <si>
    <t>WORKLOAD TOTAL: ( FMP projects + recurring &amp; special topics. Target is max. is 8)</t>
  </si>
  <si>
    <t>Update Jacks Complex and Spadefish Ams</t>
  </si>
  <si>
    <t>Recreational Data Discussion (MRIP, EFPs, state efforts, EO, FH reporting updates)</t>
  </si>
  <si>
    <t>SG Reg 37</t>
  </si>
  <si>
    <t>Black Sea Bass Management Measures</t>
  </si>
  <si>
    <t>TBD pending stock assessment review</t>
  </si>
  <si>
    <t>AM 56 Black Sea Bass Assessment Response</t>
  </si>
  <si>
    <t>Council Research and Monitoring Plan</t>
  </si>
  <si>
    <t>SG 61</t>
  </si>
  <si>
    <t>Information on state management and federally managed species</t>
  </si>
  <si>
    <t>For-Hire Reporting Improvements</t>
  </si>
  <si>
    <t>SG (FW? AFW?)</t>
  </si>
  <si>
    <t>Aggregate Recreational Limit</t>
  </si>
  <si>
    <t>Chip &amp; TBD</t>
  </si>
  <si>
    <t>Per direction June 2025</t>
  </si>
  <si>
    <t>Pending MSE results.</t>
  </si>
  <si>
    <t>JB/MW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</si>
</sst>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yy;@"/>
    <numFmt numFmtId="165" formatCode="0.0"/>
    <numFmt numFmtId="166" formatCode="&quot;&quot;"/>
  </numFmts>
  <fonts count="9"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name val="Calibri"/>
      <family val="2"/>
      <scheme val="minor"/>
    </font>
    <font>
      <sz val="8"/>
      <name val="Calibri"/>
      <family val="2"/>
      <scheme val="minor"/>
    </font>
    <font>
      <b/>
      <sz val="12"/>
      <color rgb="FF000000"/>
      <name val="Calibri"/>
      <family val="2"/>
      <scheme val="minor"/>
    </font>
    <font>
      <sz val="12"/>
      <color rgb="FF000000"/>
      <name val="Calibri"/>
      <family val="2"/>
      <scheme val="minor"/>
    </font>
  </fonts>
  <fills count="18">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0000"/>
        <bgColor indexed="64"/>
      </patternFill>
    </fill>
    <fill>
      <patternFill patternType="solid">
        <fgColor theme="9" tint="0.59999389629810485"/>
        <bgColor indexed="64"/>
      </patternFill>
    </fill>
    <fill>
      <patternFill patternType="solid">
        <fgColor rgb="FF05EBE6"/>
        <bgColor indexed="64"/>
      </patternFill>
    </fill>
    <fill>
      <patternFill patternType="solid">
        <fgColor theme="5" tint="0.79998168889431442"/>
        <bgColor indexed="64"/>
      </patternFill>
    </fill>
  </fills>
  <borders count="70">
    <border>
      <left/>
      <right/>
      <top/>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style="medium">
        <color rgb="FF000000"/>
      </left>
      <right/>
      <top/>
      <bottom/>
      <diagonal/>
    </border>
    <border>
      <left/>
      <right/>
      <top style="medium">
        <color indexed="64"/>
      </top>
      <bottom style="thin">
        <color indexed="64"/>
      </bottom>
      <diagonal/>
    </border>
    <border>
      <left style="medium">
        <color rgb="FF000000"/>
      </left>
      <right/>
      <top style="thin">
        <color rgb="FF000000"/>
      </top>
      <bottom style="thin">
        <color rgb="FF000000"/>
      </bottom>
      <diagonal/>
    </border>
    <border>
      <left style="medium">
        <color rgb="FF000000"/>
      </left>
      <right/>
      <top style="medium">
        <color indexed="64"/>
      </top>
      <bottom style="thin">
        <color indexed="64"/>
      </bottom>
      <diagonal/>
    </border>
    <border>
      <left style="medium">
        <color rgb="FF000000"/>
      </left>
      <right/>
      <top style="medium">
        <color rgb="FF000000"/>
      </top>
      <bottom style="thin">
        <color indexed="64"/>
      </bottom>
      <diagonal/>
    </border>
    <border>
      <left style="medium">
        <color rgb="FF000000"/>
      </left>
      <right style="medium">
        <color rgb="FF000000"/>
      </right>
      <top/>
      <bottom/>
      <diagonal/>
    </border>
    <border>
      <left/>
      <right/>
      <top/>
      <bottom style="medium">
        <color rgb="FF000000"/>
      </bottom>
      <diagonal/>
    </border>
    <border>
      <left/>
      <right/>
      <top style="medium">
        <color rgb="FF000000"/>
      </top>
      <bottom style="thin">
        <color indexed="64"/>
      </bottom>
      <diagonal/>
    </border>
    <border>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medium">
        <color rgb="FF000000"/>
      </top>
      <bottom style="thin">
        <color indexed="64"/>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right/>
      <top style="thin">
        <color indexed="64"/>
      </top>
      <bottom style="thin">
        <color rgb="FF000000"/>
      </bottom>
      <diagonal/>
    </border>
    <border>
      <left/>
      <right/>
      <top/>
      <bottom style="medium">
        <color indexed="64"/>
      </bottom>
      <diagonal/>
    </border>
    <border>
      <left style="medium">
        <color rgb="FF000000"/>
      </left>
      <right style="medium">
        <color rgb="FF000000"/>
      </right>
      <top style="thin">
        <color indexed="64"/>
      </top>
      <bottom style="thin">
        <color rgb="FF000000"/>
      </bottom>
      <diagonal/>
    </border>
    <border>
      <left style="medium">
        <color rgb="FF000000"/>
      </left>
      <right style="medium">
        <color rgb="FF000000"/>
      </right>
      <top style="medium">
        <color indexed="64"/>
      </top>
      <bottom style="thin">
        <color indexed="64"/>
      </bottom>
      <diagonal/>
    </border>
    <border>
      <left style="medium">
        <color indexed="64"/>
      </left>
      <right style="medium">
        <color indexed="64"/>
      </right>
      <top/>
      <bottom/>
      <diagonal/>
    </border>
    <border>
      <left style="medium">
        <color rgb="FF000000"/>
      </left>
      <right/>
      <top style="thin">
        <color indexed="64"/>
      </top>
      <bottom style="medium">
        <color indexed="64"/>
      </bottom>
      <diagonal/>
    </border>
    <border>
      <left style="medium">
        <color rgb="FF000000"/>
      </left>
      <right style="medium">
        <color auto="1"/>
      </right>
      <top/>
      <bottom/>
      <diagonal/>
    </border>
    <border>
      <left style="medium">
        <color rgb="FF000000"/>
      </left>
      <right style="medium">
        <color auto="1"/>
      </right>
      <top style="medium">
        <color rgb="FF000000"/>
      </top>
      <bottom style="medium">
        <color rgb="FF000000"/>
      </bottom>
      <diagonal/>
    </border>
    <border>
      <left style="medium">
        <color rgb="FF000000"/>
      </left>
      <right style="medium">
        <color auto="1"/>
      </right>
      <top style="medium">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bottom style="thin">
        <color rgb="FF000000"/>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rgb="FF000000"/>
      </left>
      <right style="medium">
        <color rgb="FF000000"/>
      </right>
      <top/>
      <bottom style="thin">
        <color indexed="64"/>
      </bottom>
      <diagonal/>
    </border>
    <border>
      <left style="medium">
        <color rgb="FF000000"/>
      </left>
      <right style="medium">
        <color rgb="FF000000"/>
      </right>
      <top style="medium">
        <color rgb="FF000000"/>
      </top>
      <bottom/>
      <diagonal/>
    </border>
    <border>
      <left style="medium">
        <color auto="1"/>
      </left>
      <right style="medium">
        <color auto="1"/>
      </right>
      <top style="thin">
        <color auto="1"/>
      </top>
      <bottom style="medium">
        <color auto="1"/>
      </bottom>
      <diagonal/>
    </border>
    <border>
      <left style="thin">
        <color rgb="FF000000"/>
      </left>
      <right/>
      <top style="thin">
        <color auto="1"/>
      </top>
      <bottom style="medium">
        <color auto="1"/>
      </bottom>
      <diagonal/>
    </border>
    <border>
      <left style="medium">
        <color rgb="FF000000"/>
      </left>
      <right style="medium">
        <color rgb="FF000000"/>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right/>
      <top/>
      <bottom style="thin">
        <color rgb="FF000000"/>
      </bottom>
      <diagonal/>
    </border>
    <border>
      <left style="medium">
        <color rgb="FF000000"/>
      </left>
      <right style="medium">
        <color auto="1"/>
      </right>
      <top/>
      <bottom style="thin">
        <color rgb="FF000000"/>
      </bottom>
      <diagonal/>
    </border>
    <border>
      <left/>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rgb="FF000000"/>
      </left>
      <right style="medium">
        <color auto="1"/>
      </right>
      <top style="medium">
        <color rgb="FF000000"/>
      </top>
      <bottom style="medium">
        <color indexed="64"/>
      </bottom>
      <diagonal/>
    </border>
    <border>
      <left style="medium">
        <color indexed="64"/>
      </left>
      <right style="medium">
        <color rgb="FF000000"/>
      </right>
      <top/>
      <bottom/>
      <diagonal/>
    </border>
    <border>
      <left style="medium">
        <color indexed="64"/>
      </left>
      <right style="medium">
        <color rgb="FF000000"/>
      </right>
      <top style="medium">
        <color indexed="64"/>
      </top>
      <bottom style="medium">
        <color indexed="64"/>
      </bottom>
      <diagonal/>
    </border>
  </borders>
  <cellStyleXfs count="1">
    <xf numFmtId="0" fontId="0" fillId="0" borderId="0"/>
  </cellStyleXfs>
  <cellXfs count="210">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1" xfId="0" applyBorder="1"/>
    <xf numFmtId="49" fontId="0" fillId="0" borderId="1" xfId="0" applyNumberFormat="1" applyBorder="1" applyAlignment="1">
      <alignment horizontal="center" wrapText="1"/>
    </xf>
    <xf numFmtId="0" fontId="1" fillId="4" borderId="0" xfId="0" applyFont="1" applyFill="1" applyAlignment="1">
      <alignment horizontal="center" vertical="center"/>
    </xf>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164" fontId="1" fillId="6" borderId="0" xfId="0" applyNumberFormat="1" applyFont="1" applyFill="1"/>
    <xf numFmtId="0" fontId="0" fillId="9" borderId="0" xfId="0" applyFill="1" applyAlignment="1">
      <alignment horizontal="center" vertical="center"/>
    </xf>
    <xf numFmtId="0" fontId="1" fillId="0" borderId="0" xfId="0" applyFont="1" applyAlignment="1">
      <alignment horizontal="left" vertical="center"/>
    </xf>
    <xf numFmtId="0" fontId="0" fillId="0" borderId="13" xfId="0" applyBorder="1"/>
    <xf numFmtId="0" fontId="1" fillId="10" borderId="14" xfId="0" applyFont="1" applyFill="1" applyBorder="1" applyAlignment="1">
      <alignment horizontal="center"/>
    </xf>
    <xf numFmtId="164" fontId="0" fillId="0" borderId="4" xfId="0" applyNumberFormat="1" applyBorder="1" applyAlignment="1">
      <alignment horizontal="right"/>
    </xf>
    <xf numFmtId="17" fontId="0" fillId="0" borderId="4" xfId="0" applyNumberFormat="1" applyBorder="1"/>
    <xf numFmtId="0" fontId="0" fillId="0" borderId="4" xfId="0" applyBorder="1" applyAlignment="1">
      <alignment horizontal="right"/>
    </xf>
    <xf numFmtId="0" fontId="1" fillId="9" borderId="10" xfId="0" applyFont="1" applyFill="1" applyBorder="1" applyAlignment="1">
      <alignment horizontal="center" vertical="center"/>
    </xf>
    <xf numFmtId="0" fontId="1" fillId="4" borderId="0" xfId="0" applyFont="1" applyFill="1" applyAlignment="1">
      <alignment horizontal="center"/>
    </xf>
    <xf numFmtId="0" fontId="1" fillId="0" borderId="0" xfId="0" applyFont="1" applyAlignment="1">
      <alignment horizontal="center"/>
    </xf>
    <xf numFmtId="0" fontId="1" fillId="5" borderId="21" xfId="0" applyFont="1" applyFill="1" applyBorder="1" applyAlignment="1">
      <alignment horizontal="center"/>
    </xf>
    <xf numFmtId="164" fontId="1" fillId="2" borderId="19" xfId="0" applyNumberFormat="1" applyFont="1" applyFill="1" applyBorder="1"/>
    <xf numFmtId="0" fontId="0" fillId="0" borderId="20" xfId="0" applyBorder="1"/>
    <xf numFmtId="0" fontId="5" fillId="9" borderId="22" xfId="0" applyFont="1" applyFill="1" applyBorder="1"/>
    <xf numFmtId="0" fontId="0" fillId="5" borderId="23" xfId="0" applyFill="1" applyBorder="1"/>
    <xf numFmtId="0" fontId="0" fillId="8" borderId="6" xfId="0" applyFill="1" applyBorder="1" applyAlignment="1">
      <alignment horizontal="center" vertical="center"/>
    </xf>
    <xf numFmtId="0" fontId="0" fillId="3" borderId="20" xfId="0" applyFill="1" applyBorder="1" applyAlignment="1">
      <alignment horizontal="center" vertical="center"/>
    </xf>
    <xf numFmtId="0" fontId="5" fillId="0" borderId="20" xfId="0" applyFont="1" applyBorder="1"/>
    <xf numFmtId="0" fontId="1" fillId="9" borderId="22" xfId="0" applyFont="1" applyFill="1" applyBorder="1" applyAlignment="1">
      <alignment horizontal="center" vertical="center"/>
    </xf>
    <xf numFmtId="0" fontId="1" fillId="4" borderId="20" xfId="0" applyFont="1" applyFill="1" applyBorder="1" applyAlignment="1">
      <alignment horizontal="center"/>
    </xf>
    <xf numFmtId="0" fontId="1" fillId="0" borderId="20" xfId="0" applyFont="1" applyBorder="1" applyAlignment="1">
      <alignment horizontal="center"/>
    </xf>
    <xf numFmtId="0" fontId="1" fillId="5" borderId="23" xfId="0" applyFont="1" applyFill="1" applyBorder="1" applyAlignment="1">
      <alignment horizontal="center"/>
    </xf>
    <xf numFmtId="0" fontId="0" fillId="4" borderId="12" xfId="0" applyFill="1" applyBorder="1" applyAlignment="1">
      <alignment horizontal="center"/>
    </xf>
    <xf numFmtId="164" fontId="1" fillId="2" borderId="24" xfId="0" applyNumberFormat="1" applyFont="1" applyFill="1" applyBorder="1" applyAlignment="1">
      <alignment horizontal="center"/>
    </xf>
    <xf numFmtId="0" fontId="0" fillId="4" borderId="15" xfId="0" applyFill="1" applyBorder="1" applyAlignment="1">
      <alignment horizontal="center" vertical="center"/>
    </xf>
    <xf numFmtId="0" fontId="0" fillId="13" borderId="0" xfId="0" applyFill="1" applyAlignment="1">
      <alignment horizontal="center"/>
    </xf>
    <xf numFmtId="0" fontId="0" fillId="13" borderId="0" xfId="0" applyFill="1"/>
    <xf numFmtId="0" fontId="0" fillId="0" borderId="25" xfId="0" applyBorder="1"/>
    <xf numFmtId="0" fontId="0" fillId="0" borderId="13" xfId="0" applyBorder="1" applyAlignment="1">
      <alignment horizontal="center" vertical="center"/>
    </xf>
    <xf numFmtId="0" fontId="0" fillId="0" borderId="26" xfId="0" applyBorder="1" applyAlignment="1">
      <alignment horizontal="center"/>
    </xf>
    <xf numFmtId="0" fontId="0" fillId="0" borderId="26" xfId="0" applyBorder="1" applyAlignment="1">
      <alignment horizontal="center" vertical="center"/>
    </xf>
    <xf numFmtId="17" fontId="0" fillId="0" borderId="4" xfId="0" applyNumberFormat="1" applyBorder="1" applyAlignment="1">
      <alignment horizontal="right"/>
    </xf>
    <xf numFmtId="164" fontId="1" fillId="2" borderId="27" xfId="0" applyNumberFormat="1" applyFont="1" applyFill="1" applyBorder="1" applyAlignment="1">
      <alignment horizontal="center"/>
    </xf>
    <xf numFmtId="0" fontId="1" fillId="0" borderId="0" xfId="0" applyFont="1" applyAlignment="1">
      <alignment horizontal="center" vertical="center"/>
    </xf>
    <xf numFmtId="0" fontId="3" fillId="0" borderId="20" xfId="0" applyFont="1" applyBorder="1"/>
    <xf numFmtId="0" fontId="1" fillId="11" borderId="17" xfId="0" applyFont="1" applyFill="1" applyBorder="1" applyAlignment="1">
      <alignment horizontal="center"/>
    </xf>
    <xf numFmtId="0" fontId="1" fillId="11" borderId="16" xfId="0" applyFont="1" applyFill="1" applyBorder="1" applyAlignment="1">
      <alignment horizontal="center"/>
    </xf>
    <xf numFmtId="0" fontId="1" fillId="4" borderId="28" xfId="0" applyFont="1" applyFill="1" applyBorder="1" applyAlignment="1">
      <alignment horizontal="center"/>
    </xf>
    <xf numFmtId="164" fontId="1" fillId="2" borderId="29" xfId="0" applyNumberFormat="1" applyFont="1" applyFill="1" applyBorder="1" applyAlignment="1">
      <alignment horizontal="center"/>
    </xf>
    <xf numFmtId="164" fontId="1" fillId="2" borderId="30" xfId="0" applyNumberFormat="1" applyFont="1" applyFill="1" applyBorder="1" applyAlignment="1">
      <alignment horizontal="center"/>
    </xf>
    <xf numFmtId="0" fontId="0" fillId="0" borderId="26" xfId="0" applyBorder="1"/>
    <xf numFmtId="0" fontId="0" fillId="4" borderId="26" xfId="0" applyFill="1" applyBorder="1" applyAlignment="1">
      <alignment horizontal="center" vertical="center"/>
    </xf>
    <xf numFmtId="0" fontId="0" fillId="0" borderId="31" xfId="0" applyBorder="1" applyAlignment="1">
      <alignment horizontal="center" vertical="center"/>
    </xf>
    <xf numFmtId="0" fontId="7" fillId="4" borderId="0" xfId="0" applyFont="1" applyFill="1" applyAlignment="1">
      <alignment horizontal="center" vertical="center"/>
    </xf>
    <xf numFmtId="0" fontId="0" fillId="0" borderId="34" xfId="0" applyBorder="1"/>
    <xf numFmtId="0" fontId="0" fillId="9" borderId="32" xfId="0" applyFill="1" applyBorder="1"/>
    <xf numFmtId="0" fontId="0" fillId="4" borderId="6" xfId="0" applyFill="1" applyBorder="1" applyAlignment="1">
      <alignment horizontal="center" vertical="center"/>
    </xf>
    <xf numFmtId="0" fontId="0" fillId="8" borderId="37" xfId="0" applyFill="1" applyBorder="1" applyAlignment="1">
      <alignment horizontal="center" vertical="center"/>
    </xf>
    <xf numFmtId="0" fontId="1" fillId="4" borderId="39" xfId="0" applyFont="1" applyFill="1" applyBorder="1" applyAlignment="1">
      <alignment horizontal="center"/>
    </xf>
    <xf numFmtId="0" fontId="0" fillId="4" borderId="13" xfId="0" applyFill="1" applyBorder="1" applyAlignment="1">
      <alignment horizontal="center"/>
    </xf>
    <xf numFmtId="0" fontId="0" fillId="3" borderId="13" xfId="0" applyFill="1" applyBorder="1" applyAlignment="1">
      <alignment horizontal="center" vertical="center"/>
    </xf>
    <xf numFmtId="0" fontId="1" fillId="9" borderId="41" xfId="0" applyFont="1" applyFill="1" applyBorder="1" applyAlignment="1">
      <alignment horizontal="center" vertical="center"/>
    </xf>
    <xf numFmtId="0" fontId="1" fillId="4" borderId="6" xfId="0" applyFont="1" applyFill="1" applyBorder="1" applyAlignment="1">
      <alignment horizontal="center" vertical="center"/>
    </xf>
    <xf numFmtId="0" fontId="0" fillId="3" borderId="26" xfId="0" applyFill="1" applyBorder="1" applyAlignment="1">
      <alignment horizontal="center"/>
    </xf>
    <xf numFmtId="0" fontId="0" fillId="0" borderId="42" xfId="0" applyBorder="1"/>
    <xf numFmtId="164" fontId="1" fillId="2" borderId="36" xfId="0" applyNumberFormat="1" applyFont="1" applyFill="1" applyBorder="1" applyAlignment="1">
      <alignment horizontal="center"/>
    </xf>
    <xf numFmtId="0" fontId="1" fillId="9" borderId="43" xfId="0" applyFont="1" applyFill="1" applyBorder="1" applyAlignment="1">
      <alignment horizontal="center" vertical="center"/>
    </xf>
    <xf numFmtId="0" fontId="1" fillId="0" borderId="25" xfId="0" applyFont="1" applyBorder="1" applyAlignment="1">
      <alignment horizontal="center" vertical="center"/>
    </xf>
    <xf numFmtId="0" fontId="1" fillId="0" borderId="25" xfId="0" applyFont="1" applyBorder="1"/>
    <xf numFmtId="0" fontId="0" fillId="4" borderId="25" xfId="0" applyFill="1" applyBorder="1" applyAlignment="1">
      <alignment horizontal="center" vertical="center"/>
    </xf>
    <xf numFmtId="0" fontId="1" fillId="11" borderId="40" xfId="0" applyFont="1" applyFill="1" applyBorder="1" applyAlignment="1">
      <alignment horizontal="center"/>
    </xf>
    <xf numFmtId="0" fontId="0" fillId="3" borderId="25" xfId="0" applyFill="1" applyBorder="1" applyAlignment="1">
      <alignment horizontal="center" vertical="center"/>
    </xf>
    <xf numFmtId="0" fontId="1" fillId="5" borderId="44" xfId="0" applyFont="1" applyFill="1" applyBorder="1" applyAlignment="1">
      <alignment horizontal="center"/>
    </xf>
    <xf numFmtId="0" fontId="1" fillId="4" borderId="15" xfId="0" applyFont="1" applyFill="1" applyBorder="1" applyAlignment="1">
      <alignment horizontal="center" vertical="center"/>
    </xf>
    <xf numFmtId="0" fontId="1" fillId="4" borderId="45" xfId="0" applyFont="1" applyFill="1" applyBorder="1" applyAlignment="1">
      <alignment horizontal="center" vertical="center"/>
    </xf>
    <xf numFmtId="0" fontId="0" fillId="3" borderId="12" xfId="0" applyFill="1" applyBorder="1" applyAlignment="1">
      <alignment horizontal="center"/>
    </xf>
    <xf numFmtId="0" fontId="0" fillId="3" borderId="12" xfId="0" applyFill="1" applyBorder="1" applyAlignment="1">
      <alignment horizontal="center" vertical="center"/>
    </xf>
    <xf numFmtId="0" fontId="0" fillId="3" borderId="0" xfId="0" applyFill="1"/>
    <xf numFmtId="164" fontId="0" fillId="0" borderId="0" xfId="0" applyNumberFormat="1"/>
    <xf numFmtId="165" fontId="0" fillId="0" borderId="0" xfId="0" applyNumberFormat="1"/>
    <xf numFmtId="0" fontId="0" fillId="4" borderId="0" xfId="0" applyFill="1"/>
    <xf numFmtId="166" fontId="0" fillId="0" borderId="0" xfId="0" applyNumberFormat="1"/>
    <xf numFmtId="0" fontId="0" fillId="5" borderId="35" xfId="0" applyFill="1" applyBorder="1"/>
    <xf numFmtId="0" fontId="0" fillId="5" borderId="16" xfId="0" applyFill="1" applyBorder="1"/>
    <xf numFmtId="0" fontId="1" fillId="5" borderId="17" xfId="0" applyFont="1" applyFill="1" applyBorder="1" applyAlignment="1">
      <alignment horizontal="center"/>
    </xf>
    <xf numFmtId="0" fontId="1" fillId="5" borderId="16" xfId="0" applyFont="1" applyFill="1" applyBorder="1" applyAlignment="1">
      <alignment horizontal="center"/>
    </xf>
    <xf numFmtId="0" fontId="1" fillId="10" borderId="46" xfId="0" applyFont="1" applyFill="1" applyBorder="1" applyAlignment="1">
      <alignment horizontal="center"/>
    </xf>
    <xf numFmtId="164" fontId="1" fillId="2" borderId="8" xfId="0" applyNumberFormat="1" applyFont="1" applyFill="1" applyBorder="1" applyAlignment="1">
      <alignment horizontal="center"/>
    </xf>
    <xf numFmtId="0" fontId="0" fillId="0" borderId="4" xfId="0" applyBorder="1" applyAlignment="1">
      <alignment horizontal="left"/>
    </xf>
    <xf numFmtId="164" fontId="0" fillId="0" borderId="4" xfId="0" applyNumberFormat="1" applyBorder="1" applyAlignment="1">
      <alignment horizontal="left"/>
    </xf>
    <xf numFmtId="164" fontId="0" fillId="0" borderId="7" xfId="0" applyNumberFormat="1" applyBorder="1" applyAlignment="1">
      <alignment horizontal="right"/>
    </xf>
    <xf numFmtId="0" fontId="0" fillId="0" borderId="4" xfId="0" applyBorder="1" applyAlignment="1">
      <alignment horizontal="center"/>
    </xf>
    <xf numFmtId="164" fontId="0" fillId="0" borderId="7" xfId="0" applyNumberFormat="1" applyBorder="1" applyAlignment="1">
      <alignment horizontal="left"/>
    </xf>
    <xf numFmtId="0" fontId="0" fillId="0" borderId="47" xfId="0" applyBorder="1"/>
    <xf numFmtId="0" fontId="1" fillId="0" borderId="47" xfId="0" applyFont="1" applyBorder="1"/>
    <xf numFmtId="0" fontId="8" fillId="4" borderId="47" xfId="0" applyFont="1" applyFill="1" applyBorder="1" applyAlignment="1">
      <alignment horizontal="center" vertical="center"/>
    </xf>
    <xf numFmtId="0" fontId="1" fillId="5" borderId="48" xfId="0" applyFont="1" applyFill="1" applyBorder="1" applyAlignment="1">
      <alignment horizontal="center"/>
    </xf>
    <xf numFmtId="0" fontId="1" fillId="4" borderId="47" xfId="0" applyFont="1" applyFill="1" applyBorder="1" applyAlignment="1">
      <alignment horizontal="center" vertical="center"/>
    </xf>
    <xf numFmtId="0" fontId="0" fillId="3" borderId="47" xfId="0" applyFill="1" applyBorder="1" applyAlignment="1">
      <alignment horizontal="center" vertical="center"/>
    </xf>
    <xf numFmtId="0" fontId="0" fillId="4" borderId="47" xfId="0" applyFill="1" applyBorder="1" applyAlignment="1">
      <alignment horizontal="center" vertical="center"/>
    </xf>
    <xf numFmtId="0" fontId="1" fillId="4" borderId="49" xfId="0" applyFont="1" applyFill="1" applyBorder="1" applyAlignment="1">
      <alignment horizontal="center"/>
    </xf>
    <xf numFmtId="0" fontId="1" fillId="0" borderId="47" xfId="0" applyFont="1" applyBorder="1" applyAlignment="1">
      <alignment horizontal="center"/>
    </xf>
    <xf numFmtId="0" fontId="1" fillId="4" borderId="47" xfId="0" applyFont="1" applyFill="1" applyBorder="1" applyAlignment="1">
      <alignment horizontal="center"/>
    </xf>
    <xf numFmtId="0" fontId="0" fillId="3" borderId="15" xfId="0" applyFill="1" applyBorder="1" applyAlignment="1">
      <alignment horizontal="center"/>
    </xf>
    <xf numFmtId="0" fontId="0" fillId="0" borderId="15" xfId="0" applyBorder="1" applyAlignment="1">
      <alignment horizontal="center" vertical="center"/>
    </xf>
    <xf numFmtId="0" fontId="0" fillId="4" borderId="15" xfId="0" applyFill="1" applyBorder="1" applyAlignment="1">
      <alignment horizontal="center"/>
    </xf>
    <xf numFmtId="0" fontId="0" fillId="0" borderId="5" xfId="0" applyBorder="1" applyAlignment="1">
      <alignment horizontal="center"/>
    </xf>
    <xf numFmtId="0" fontId="0" fillId="0" borderId="5" xfId="0" applyBorder="1"/>
    <xf numFmtId="0" fontId="0" fillId="0" borderId="5" xfId="0" applyBorder="1" applyAlignment="1">
      <alignment horizontal="right"/>
    </xf>
    <xf numFmtId="0" fontId="1" fillId="10" borderId="50" xfId="0" applyFont="1" applyFill="1" applyBorder="1" applyAlignment="1">
      <alignment horizontal="left"/>
    </xf>
    <xf numFmtId="0" fontId="1" fillId="10" borderId="50" xfId="0" applyFont="1" applyFill="1" applyBorder="1" applyAlignment="1">
      <alignment horizontal="center"/>
    </xf>
    <xf numFmtId="0" fontId="0" fillId="0" borderId="51" xfId="0" applyBorder="1" applyAlignment="1">
      <alignment horizontal="left"/>
    </xf>
    <xf numFmtId="0" fontId="0" fillId="0" borderId="51" xfId="0" applyBorder="1" applyAlignment="1">
      <alignment horizontal="right"/>
    </xf>
    <xf numFmtId="0" fontId="0" fillId="0" borderId="52" xfId="0" applyBorder="1" applyAlignment="1">
      <alignment horizontal="left"/>
    </xf>
    <xf numFmtId="0" fontId="0" fillId="0" borderId="52" xfId="0" applyBorder="1" applyAlignment="1">
      <alignment horizontal="right"/>
    </xf>
    <xf numFmtId="0" fontId="0" fillId="0" borderId="53" xfId="0" applyBorder="1" applyAlignment="1">
      <alignment horizontal="left"/>
    </xf>
    <xf numFmtId="0" fontId="0" fillId="0" borderId="53" xfId="0" applyBorder="1" applyAlignment="1">
      <alignment horizontal="right"/>
    </xf>
    <xf numFmtId="0" fontId="0" fillId="0" borderId="15" xfId="0" applyBorder="1"/>
    <xf numFmtId="0" fontId="0" fillId="0" borderId="31" xfId="0" applyBorder="1"/>
    <xf numFmtId="164" fontId="1" fillId="2" borderId="54" xfId="0" applyNumberFormat="1" applyFont="1" applyFill="1" applyBorder="1"/>
    <xf numFmtId="0" fontId="1" fillId="5" borderId="12" xfId="0" applyFont="1" applyFill="1" applyBorder="1"/>
    <xf numFmtId="0" fontId="0" fillId="5" borderId="12" xfId="0" applyFill="1" applyBorder="1"/>
    <xf numFmtId="0" fontId="0" fillId="5" borderId="55" xfId="0" applyFill="1" applyBorder="1"/>
    <xf numFmtId="0" fontId="1" fillId="10" borderId="12" xfId="0" applyFont="1" applyFill="1" applyBorder="1"/>
    <xf numFmtId="0" fontId="0" fillId="10" borderId="12" xfId="0" applyFill="1" applyBorder="1"/>
    <xf numFmtId="0" fontId="1" fillId="12" borderId="12" xfId="0" applyFont="1" applyFill="1" applyBorder="1"/>
    <xf numFmtId="0" fontId="0" fillId="12" borderId="12" xfId="0" applyFill="1" applyBorder="1"/>
    <xf numFmtId="0" fontId="0" fillId="15" borderId="56" xfId="0" applyFill="1" applyBorder="1"/>
    <xf numFmtId="0" fontId="1" fillId="9" borderId="30" xfId="0" applyFont="1" applyFill="1" applyBorder="1"/>
    <xf numFmtId="0" fontId="0" fillId="6" borderId="15" xfId="0" applyFill="1" applyBorder="1"/>
    <xf numFmtId="0" fontId="1" fillId="5" borderId="18" xfId="0" applyFont="1" applyFill="1" applyBorder="1"/>
    <xf numFmtId="0" fontId="0" fillId="5" borderId="1" xfId="0" applyFill="1" applyBorder="1"/>
    <xf numFmtId="164" fontId="1" fillId="2" borderId="25" xfId="0" applyNumberFormat="1" applyFont="1" applyFill="1" applyBorder="1"/>
    <xf numFmtId="0" fontId="1" fillId="5" borderId="57" xfId="0" applyFont="1" applyFill="1" applyBorder="1"/>
    <xf numFmtId="0" fontId="1" fillId="2" borderId="38" xfId="0" applyFont="1" applyFill="1" applyBorder="1"/>
    <xf numFmtId="0" fontId="2" fillId="2" borderId="58" xfId="0" applyFont="1" applyFill="1" applyBorder="1"/>
    <xf numFmtId="0" fontId="1" fillId="2" borderId="28" xfId="0" applyFont="1" applyFill="1" applyBorder="1"/>
    <xf numFmtId="164" fontId="1" fillId="2" borderId="15" xfId="0" applyNumberFormat="1" applyFont="1" applyFill="1" applyBorder="1"/>
    <xf numFmtId="0" fontId="0" fillId="10" borderId="59" xfId="0" applyFill="1" applyBorder="1"/>
    <xf numFmtId="0" fontId="1" fillId="10" borderId="14" xfId="0" applyFont="1" applyFill="1" applyBorder="1"/>
    <xf numFmtId="0" fontId="0" fillId="10" borderId="60" xfId="0" applyFill="1" applyBorder="1"/>
    <xf numFmtId="0" fontId="0" fillId="10" borderId="46" xfId="0" applyFill="1" applyBorder="1"/>
    <xf numFmtId="0" fontId="0" fillId="10" borderId="61" xfId="0" applyFill="1" applyBorder="1"/>
    <xf numFmtId="0" fontId="1" fillId="10" borderId="61" xfId="0" applyFont="1" applyFill="1" applyBorder="1" applyAlignment="1">
      <alignment horizontal="center"/>
    </xf>
    <xf numFmtId="0" fontId="0" fillId="5" borderId="62" xfId="0" applyFill="1" applyBorder="1"/>
    <xf numFmtId="0" fontId="0" fillId="10" borderId="62" xfId="0" applyFill="1" applyBorder="1"/>
    <xf numFmtId="0" fontId="4" fillId="0" borderId="25" xfId="0" applyFont="1" applyBorder="1"/>
    <xf numFmtId="0" fontId="4" fillId="0" borderId="15" xfId="0" applyFont="1" applyBorder="1"/>
    <xf numFmtId="0" fontId="1" fillId="5" borderId="62" xfId="0" applyFont="1" applyFill="1" applyBorder="1"/>
    <xf numFmtId="0" fontId="1" fillId="10" borderId="62" xfId="0" applyFont="1" applyFill="1" applyBorder="1"/>
    <xf numFmtId="0" fontId="0" fillId="0" borderId="25" xfId="0" applyBorder="1" applyAlignment="1">
      <alignment horizontal="center"/>
    </xf>
    <xf numFmtId="0" fontId="0" fillId="4" borderId="13" xfId="0" applyFill="1" applyBorder="1" applyAlignment="1">
      <alignment horizontal="center" vertical="center"/>
    </xf>
    <xf numFmtId="0" fontId="1" fillId="14" borderId="63" xfId="0" applyFont="1" applyFill="1" applyBorder="1" applyAlignment="1">
      <alignment horizontal="center"/>
    </xf>
    <xf numFmtId="0" fontId="1" fillId="14" borderId="19" xfId="0" applyFont="1" applyFill="1" applyBorder="1" applyAlignment="1">
      <alignment horizontal="center"/>
    </xf>
    <xf numFmtId="0" fontId="1" fillId="14" borderId="64" xfId="0" applyFont="1" applyFill="1" applyBorder="1" applyAlignment="1">
      <alignment horizontal="center"/>
    </xf>
    <xf numFmtId="0" fontId="1" fillId="5" borderId="65" xfId="0" applyFont="1" applyFill="1" applyBorder="1" applyAlignment="1">
      <alignment horizontal="center"/>
    </xf>
    <xf numFmtId="0" fontId="1" fillId="14" borderId="65" xfId="0" applyFont="1" applyFill="1" applyBorder="1" applyAlignment="1">
      <alignment horizontal="center"/>
    </xf>
    <xf numFmtId="0" fontId="1" fillId="14" borderId="66" xfId="0" applyFont="1" applyFill="1" applyBorder="1" applyAlignment="1">
      <alignment horizontal="center"/>
    </xf>
    <xf numFmtId="0" fontId="1" fillId="5" borderId="67" xfId="0" applyFont="1" applyFill="1" applyBorder="1" applyAlignment="1">
      <alignment horizontal="center"/>
    </xf>
    <xf numFmtId="0" fontId="0" fillId="4" borderId="37" xfId="0" applyFill="1" applyBorder="1" applyAlignment="1">
      <alignment horizontal="center" vertical="center"/>
    </xf>
    <xf numFmtId="0" fontId="0" fillId="4" borderId="33" xfId="0" applyFill="1" applyBorder="1" applyAlignment="1">
      <alignment horizontal="center" vertical="center"/>
    </xf>
    <xf numFmtId="0" fontId="1" fillId="16" borderId="50" xfId="0" applyFont="1" applyFill="1" applyBorder="1" applyAlignment="1">
      <alignment horizontal="center"/>
    </xf>
    <xf numFmtId="0" fontId="1" fillId="2" borderId="16" xfId="0" applyFont="1" applyFill="1" applyBorder="1" applyAlignment="1">
      <alignment horizontal="center"/>
    </xf>
    <xf numFmtId="0" fontId="1" fillId="2" borderId="17" xfId="0" applyFont="1" applyFill="1" applyBorder="1" applyAlignment="1">
      <alignment horizontal="center"/>
    </xf>
    <xf numFmtId="0" fontId="1" fillId="2" borderId="18" xfId="0" applyFont="1" applyFill="1" applyBorder="1" applyAlignment="1">
      <alignment horizontal="center"/>
    </xf>
    <xf numFmtId="0" fontId="1" fillId="7" borderId="5" xfId="0" applyFont="1" applyFill="1" applyBorder="1" applyAlignment="1">
      <alignment horizontal="center"/>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3" borderId="11" xfId="0" applyFont="1" applyFill="1" applyBorder="1" applyAlignment="1">
      <alignment horizontal="center"/>
    </xf>
    <xf numFmtId="164" fontId="1" fillId="17" borderId="9" xfId="0" applyNumberFormat="1" applyFont="1" applyFill="1" applyBorder="1" applyAlignment="1">
      <alignment horizontal="center"/>
    </xf>
    <xf numFmtId="164" fontId="1" fillId="17" borderId="10" xfId="0" applyNumberFormat="1" applyFont="1" applyFill="1" applyBorder="1" applyAlignment="1">
      <alignment horizontal="center"/>
    </xf>
    <xf numFmtId="164" fontId="1" fillId="17" borderId="11" xfId="0" applyNumberFormat="1" applyFont="1" applyFill="1" applyBorder="1" applyAlignment="1">
      <alignment horizontal="center"/>
    </xf>
    <xf numFmtId="164" fontId="1" fillId="10" borderId="9" xfId="0" applyNumberFormat="1" applyFont="1" applyFill="1" applyBorder="1" applyAlignment="1">
      <alignment horizontal="center"/>
    </xf>
    <xf numFmtId="164" fontId="1" fillId="10" borderId="10" xfId="0" applyNumberFormat="1" applyFont="1" applyFill="1" applyBorder="1" applyAlignment="1">
      <alignment horizontal="center"/>
    </xf>
    <xf numFmtId="164" fontId="1" fillId="10" borderId="11" xfId="0" applyNumberFormat="1" applyFont="1" applyFill="1" applyBorder="1" applyAlignment="1">
      <alignment horizontal="center"/>
    </xf>
    <xf numFmtId="0" fontId="0" fillId="0" borderId="25" xfId="0" applyFill="1" applyBorder="1"/>
    <xf numFmtId="0" fontId="0" fillId="0" borderId="15" xfId="0" applyFill="1" applyBorder="1"/>
    <xf numFmtId="0" fontId="0" fillId="0" borderId="20" xfId="0" applyFill="1" applyBorder="1"/>
    <xf numFmtId="0" fontId="0" fillId="0" borderId="0" xfId="0" applyFill="1" applyAlignment="1">
      <alignment horizontal="center"/>
    </xf>
    <xf numFmtId="0" fontId="0" fillId="0" borderId="0" xfId="0" applyFill="1"/>
    <xf numFmtId="0" fontId="1" fillId="0" borderId="0" xfId="0" applyFont="1" applyFill="1" applyAlignment="1">
      <alignment horizontal="center"/>
    </xf>
    <xf numFmtId="0" fontId="1" fillId="0" borderId="0" xfId="0" applyFont="1" applyFill="1" applyAlignment="1">
      <alignment horizontal="center" vertical="center"/>
    </xf>
    <xf numFmtId="0" fontId="1" fillId="0" borderId="47" xfId="0" applyFont="1" applyFill="1" applyBorder="1" applyAlignment="1">
      <alignment horizontal="center"/>
    </xf>
    <xf numFmtId="0" fontId="1" fillId="0" borderId="0" xfId="0" applyFont="1" applyFill="1"/>
    <xf numFmtId="0" fontId="0" fillId="0" borderId="13" xfId="0" applyBorder="1" applyAlignment="1">
      <alignment horizontal="center"/>
    </xf>
    <xf numFmtId="0" fontId="1" fillId="0" borderId="20" xfId="0" applyFont="1" applyFill="1" applyBorder="1" applyAlignment="1">
      <alignment horizontal="center"/>
    </xf>
    <xf numFmtId="0" fontId="1" fillId="0" borderId="25" xfId="0" applyFont="1" applyFill="1" applyBorder="1"/>
    <xf numFmtId="0" fontId="1" fillId="0" borderId="25" xfId="0" applyFont="1" applyFill="1" applyBorder="1" applyAlignment="1">
      <alignment vertical="center" wrapText="1"/>
    </xf>
    <xf numFmtId="164" fontId="0" fillId="0" borderId="2" xfId="0" applyNumberFormat="1" applyFill="1" applyBorder="1" applyAlignment="1">
      <alignment horizontal="center"/>
    </xf>
    <xf numFmtId="164" fontId="0" fillId="0" borderId="3" xfId="0" applyNumberFormat="1" applyFill="1" applyBorder="1" applyAlignment="1">
      <alignment horizontal="center"/>
    </xf>
    <xf numFmtId="164" fontId="0" fillId="0" borderId="4" xfId="0" applyNumberFormat="1" applyFill="1" applyBorder="1" applyAlignment="1">
      <alignment horizontal="center"/>
    </xf>
    <xf numFmtId="0" fontId="1" fillId="4" borderId="12" xfId="0" applyFont="1" applyFill="1" applyBorder="1" applyAlignment="1">
      <alignment horizontal="center"/>
    </xf>
    <xf numFmtId="0" fontId="1" fillId="3" borderId="0" xfId="0" applyFont="1" applyFill="1" applyAlignment="1">
      <alignment horizontal="center"/>
    </xf>
    <xf numFmtId="164" fontId="1" fillId="2" borderId="32" xfId="0" applyNumberFormat="1" applyFont="1" applyFill="1" applyBorder="1"/>
    <xf numFmtId="0" fontId="5" fillId="9" borderId="35" xfId="0" applyFont="1" applyFill="1" applyBorder="1"/>
    <xf numFmtId="0" fontId="0" fillId="5" borderId="40" xfId="0" applyFill="1" applyBorder="1" applyAlignment="1">
      <alignment horizontal="center"/>
    </xf>
    <xf numFmtId="0" fontId="0" fillId="0" borderId="68" xfId="0" applyBorder="1" applyAlignment="1">
      <alignment horizontal="center"/>
    </xf>
    <xf numFmtId="0" fontId="0" fillId="0" borderId="68" xfId="0" applyFill="1" applyBorder="1" applyAlignment="1">
      <alignment horizontal="center"/>
    </xf>
    <xf numFmtId="0" fontId="0" fillId="5" borderId="69" xfId="0" applyFill="1" applyBorder="1" applyAlignment="1">
      <alignment horizontal="center"/>
    </xf>
    <xf numFmtId="0" fontId="0" fillId="10" borderId="69" xfId="0" applyFill="1" applyBorder="1" applyAlignment="1">
      <alignment horizontal="center"/>
    </xf>
    <xf numFmtId="0" fontId="3" fillId="0" borderId="25" xfId="0" applyFont="1" applyBorder="1" applyAlignment="1">
      <alignment horizontal="center"/>
    </xf>
    <xf numFmtId="0" fontId="5" fillId="0" borderId="25" xfId="0" applyFont="1" applyBorder="1" applyAlignment="1">
      <alignment horizontal="center"/>
    </xf>
    <xf numFmtId="0" fontId="0" fillId="0" borderId="25" xfId="0" applyFill="1" applyBorder="1" applyAlignment="1">
      <alignment horizontal="center"/>
    </xf>
    <xf numFmtId="0" fontId="0" fillId="5" borderId="44" xfId="0" applyFill="1" applyBorder="1"/>
  </cellXfs>
  <cellStyles count="1">
    <cellStyle name="Normal" xfId="0" builtinId="0"/>
  </cellStyles>
  <dxfs count="18">
    <dxf>
      <fill>
        <patternFill>
          <bgColor rgb="FFFF0000"/>
        </patternFill>
      </fill>
    </dxf>
    <dxf>
      <fill>
        <patternFill>
          <bgColor rgb="FFFFC000"/>
        </patternFill>
      </fill>
    </dxf>
    <dxf>
      <fill>
        <patternFill>
          <bgColor rgb="FF92D050"/>
        </patternFill>
      </fill>
    </dxf>
    <dxf>
      <fill>
        <patternFill>
          <bgColor theme="0" tint="-0.24994659260841701"/>
        </patternFill>
      </fill>
    </dxf>
    <dxf>
      <fill>
        <patternFill>
          <bgColor theme="9"/>
        </patternFill>
      </fill>
    </dxf>
    <dxf>
      <fill>
        <patternFill>
          <bgColor rgb="FFFF9999"/>
        </patternFill>
      </fill>
    </dxf>
    <dxf>
      <fill>
        <patternFill>
          <bgColor theme="7" tint="0.79998168889431442"/>
        </patternFill>
      </fill>
    </dxf>
    <dxf>
      <fill>
        <patternFill>
          <bgColor theme="0" tint="-0.14996795556505021"/>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theme="7" tint="0.79998168889431442"/>
        </patternFill>
      </fill>
    </dxf>
    <dxf>
      <fill>
        <patternFill>
          <bgColor rgb="FFFF0000"/>
        </patternFill>
      </fill>
    </dxf>
    <dxf>
      <fill>
        <patternFill>
          <bgColor rgb="FF92D050"/>
        </patternFill>
      </fill>
    </dxf>
    <dxf>
      <fill>
        <patternFill>
          <bgColor rgb="FFFF0000"/>
        </patternFill>
      </fill>
    </dxf>
    <dxf>
      <fill>
        <patternFill>
          <bgColor theme="9" tint="0.79998168889431442"/>
        </patternFill>
      </fill>
    </dxf>
  </dxfs>
  <tableStyles count="0" defaultTableStyle="TableStyleMedium2" defaultPivotStyle="PivotStyleLight16"/>
  <colors>
    <mruColors>
      <color rgb="FFFF33CC"/>
      <color rgb="FF05EBE6"/>
      <color rgb="FFFF9999"/>
      <color rgb="FFFF0066"/>
      <color rgb="FFFF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5" x14ac:dyDescent="0.35"/>
  <cols>
    <col min="9" max="9" width="11.25" customWidth="1"/>
    <col min="12" max="12" width="11.25" customWidth="1"/>
    <col min="13" max="13" width="12.08203125" customWidth="1"/>
    <col min="14" max="14" width="14" customWidth="1"/>
  </cols>
  <sheetData>
    <row r="2" spans="9:14" x14ac:dyDescent="0.35">
      <c r="I2" s="2" t="s">
        <v>0</v>
      </c>
    </row>
    <row r="3" spans="9:14" x14ac:dyDescent="0.35">
      <c r="I3" s="2" t="s">
        <v>1</v>
      </c>
      <c r="J3" s="2"/>
      <c r="K3" s="2"/>
      <c r="L3" s="2"/>
      <c r="M3" s="2"/>
      <c r="N3" s="2"/>
    </row>
    <row r="4" spans="9:14" ht="46.5" x14ac:dyDescent="0.35">
      <c r="I4" s="8" t="s">
        <v>2</v>
      </c>
      <c r="J4" s="8"/>
      <c r="K4" s="8"/>
      <c r="L4" s="8"/>
      <c r="M4" s="9" t="s">
        <v>3</v>
      </c>
      <c r="N4" s="9" t="s">
        <v>4</v>
      </c>
    </row>
    <row r="5" spans="9:14" x14ac:dyDescent="0.35">
      <c r="I5" t="s">
        <v>5</v>
      </c>
      <c r="M5" s="5">
        <v>0.5</v>
      </c>
      <c r="N5" s="1" t="s">
        <v>6</v>
      </c>
    </row>
    <row r="6" spans="9:14" x14ac:dyDescent="0.35">
      <c r="I6" t="s">
        <v>7</v>
      </c>
      <c r="M6" s="6">
        <v>1</v>
      </c>
      <c r="N6" s="1" t="s">
        <v>8</v>
      </c>
    </row>
    <row r="7" spans="9:14" x14ac:dyDescent="0.35">
      <c r="I7" t="s">
        <v>9</v>
      </c>
      <c r="M7" s="6">
        <v>1</v>
      </c>
      <c r="N7" s="1" t="s">
        <v>8</v>
      </c>
    </row>
    <row r="8" spans="9:14" x14ac:dyDescent="0.35">
      <c r="I8" t="s">
        <v>10</v>
      </c>
      <c r="M8" s="5">
        <v>0.5</v>
      </c>
      <c r="N8" s="1" t="s">
        <v>6</v>
      </c>
    </row>
    <row r="9" spans="9:14" x14ac:dyDescent="0.35">
      <c r="I9" t="s">
        <v>11</v>
      </c>
      <c r="M9" s="5">
        <v>0.5</v>
      </c>
      <c r="N9" s="1" t="s">
        <v>6</v>
      </c>
    </row>
    <row r="15" spans="9:14" x14ac:dyDescent="0.35">
      <c r="N15" s="1"/>
    </row>
    <row r="17" spans="13:13" x14ac:dyDescent="0.35">
      <c r="M17" s="1"/>
    </row>
    <row r="18" spans="13:13" x14ac:dyDescent="0.35">
      <c r="M18" s="1"/>
    </row>
    <row r="19" spans="13:13" x14ac:dyDescent="0.35">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sheetPr>
    <pageSetUpPr fitToPage="1"/>
  </sheetPr>
  <dimension ref="A1:HE71"/>
  <sheetViews>
    <sheetView tabSelected="1" zoomScale="90" zoomScaleNormal="90" workbookViewId="0">
      <selection activeCell="H30" sqref="H30"/>
    </sheetView>
  </sheetViews>
  <sheetFormatPr defaultRowHeight="15.5" x14ac:dyDescent="0.35"/>
  <cols>
    <col min="1" max="1" width="24" bestFit="1" customWidth="1"/>
    <col min="2" max="2" width="57.08203125" customWidth="1"/>
    <col min="3" max="3" width="71.9140625" customWidth="1"/>
    <col min="4" max="4" width="14.33203125" bestFit="1" customWidth="1"/>
    <col min="5" max="5" width="12" bestFit="1" customWidth="1"/>
    <col min="34" max="34" width="8.9140625" bestFit="1" customWidth="1"/>
  </cols>
  <sheetData>
    <row r="1" spans="1:45" ht="16" thickBot="1" x14ac:dyDescent="0.4">
      <c r="B1" s="2" t="s">
        <v>118</v>
      </c>
      <c r="F1" s="2" t="s">
        <v>130</v>
      </c>
      <c r="AM1" s="62" t="s">
        <v>99</v>
      </c>
      <c r="AN1" s="63" t="s">
        <v>19</v>
      </c>
      <c r="AO1" s="62" t="s">
        <v>19</v>
      </c>
      <c r="AP1" s="31" t="s">
        <v>20</v>
      </c>
      <c r="AQ1" s="5" t="s">
        <v>19</v>
      </c>
      <c r="AR1" s="68" t="s">
        <v>17</v>
      </c>
      <c r="AS1" s="73"/>
    </row>
    <row r="2" spans="1:45" s="2" customFormat="1" ht="16" thickBot="1" x14ac:dyDescent="0.4">
      <c r="A2" s="140"/>
      <c r="B2" s="141"/>
      <c r="C2" s="142"/>
      <c r="D2" s="168"/>
      <c r="E2" s="169"/>
      <c r="F2" s="169"/>
      <c r="G2" s="169"/>
      <c r="H2" s="169"/>
      <c r="I2" s="169"/>
      <c r="J2" s="169"/>
      <c r="K2" s="169"/>
      <c r="L2" s="170"/>
      <c r="N2" s="16"/>
      <c r="O2" s="17" t="s">
        <v>12</v>
      </c>
      <c r="P2"/>
      <c r="Q2"/>
      <c r="R2"/>
      <c r="S2"/>
      <c r="T2"/>
      <c r="AH2" s="2" t="s">
        <v>128</v>
      </c>
      <c r="AI2" s="2" t="s">
        <v>129</v>
      </c>
      <c r="AL2" s="11" t="s">
        <v>19</v>
      </c>
      <c r="AM2" s="11" t="s">
        <v>19</v>
      </c>
      <c r="AN2" s="66" t="s">
        <v>20</v>
      </c>
      <c r="AO2" s="11" t="s">
        <v>19</v>
      </c>
      <c r="AP2" s="24" t="s">
        <v>17</v>
      </c>
      <c r="AQ2"/>
      <c r="AR2"/>
      <c r="AS2" s="43"/>
    </row>
    <row r="3" spans="1:45" s="3" customFormat="1" ht="16" thickBot="1" x14ac:dyDescent="0.4">
      <c r="A3" s="125"/>
      <c r="B3" s="138" t="s">
        <v>157</v>
      </c>
      <c r="C3" s="143" t="s">
        <v>133</v>
      </c>
      <c r="D3" s="27" t="s">
        <v>13</v>
      </c>
      <c r="E3" s="199" t="s">
        <v>148</v>
      </c>
      <c r="F3" s="54">
        <v>45901</v>
      </c>
      <c r="G3" s="55">
        <v>45992</v>
      </c>
      <c r="H3" s="39">
        <v>46083</v>
      </c>
      <c r="I3" s="48">
        <v>46176</v>
      </c>
      <c r="J3" s="48">
        <v>46269</v>
      </c>
      <c r="K3" s="48">
        <v>46361</v>
      </c>
      <c r="L3" s="71">
        <v>46452</v>
      </c>
      <c r="N3" s="15"/>
      <c r="O3" s="3" t="s">
        <v>139</v>
      </c>
      <c r="P3"/>
      <c r="Q3"/>
      <c r="R3"/>
      <c r="S3"/>
      <c r="T3"/>
      <c r="AH3" s="84" t="s">
        <v>99</v>
      </c>
      <c r="AI3" s="85">
        <v>0.5</v>
      </c>
      <c r="AL3" s="12" t="s">
        <v>20</v>
      </c>
      <c r="AM3" s="5" t="s">
        <v>19</v>
      </c>
      <c r="AN3" s="24" t="s">
        <v>17</v>
      </c>
      <c r="AO3" s="28"/>
      <c r="AP3" s="2"/>
      <c r="AQ3" s="2"/>
      <c r="AR3"/>
      <c r="AS3" s="43"/>
    </row>
    <row r="4" spans="1:45" x14ac:dyDescent="0.35">
      <c r="A4" s="126" t="s">
        <v>14</v>
      </c>
      <c r="B4" s="61"/>
      <c r="C4" s="134" t="s">
        <v>21</v>
      </c>
      <c r="D4" s="29"/>
      <c r="E4" s="200"/>
      <c r="F4" s="23">
        <v>0</v>
      </c>
      <c r="G4" s="23">
        <v>0</v>
      </c>
      <c r="H4" s="34">
        <v>0</v>
      </c>
      <c r="I4" s="23">
        <v>0</v>
      </c>
      <c r="J4" s="23">
        <v>0</v>
      </c>
      <c r="K4" s="67">
        <v>0</v>
      </c>
      <c r="L4" s="72">
        <v>0</v>
      </c>
      <c r="N4" s="42"/>
      <c r="O4" s="2" t="s">
        <v>95</v>
      </c>
      <c r="AH4" t="s">
        <v>20</v>
      </c>
      <c r="AI4" s="85">
        <v>0.5</v>
      </c>
      <c r="AL4" s="11" t="s">
        <v>99</v>
      </c>
      <c r="AM4" s="5" t="s">
        <v>19</v>
      </c>
      <c r="AN4" s="40" t="s">
        <v>20</v>
      </c>
      <c r="AO4" s="10" t="s">
        <v>17</v>
      </c>
      <c r="AP4" s="49"/>
      <c r="AQ4" s="49"/>
      <c r="AS4" s="74"/>
    </row>
    <row r="5" spans="1:45" x14ac:dyDescent="0.35">
      <c r="A5" s="127"/>
      <c r="B5" s="181" t="s">
        <v>108</v>
      </c>
      <c r="C5" s="123" t="s">
        <v>23</v>
      </c>
      <c r="D5" s="28" t="s">
        <v>187</v>
      </c>
      <c r="E5" s="156"/>
      <c r="F5" s="62" t="s">
        <v>99</v>
      </c>
      <c r="G5" s="165" t="s">
        <v>19</v>
      </c>
      <c r="H5" s="62" t="s">
        <v>19</v>
      </c>
      <c r="I5" s="62" t="s">
        <v>19</v>
      </c>
      <c r="J5" s="5" t="s">
        <v>19</v>
      </c>
      <c r="K5" s="62" t="s">
        <v>20</v>
      </c>
      <c r="L5" s="166" t="s">
        <v>19</v>
      </c>
      <c r="M5" s="24" t="s">
        <v>17</v>
      </c>
      <c r="Q5" s="49"/>
      <c r="AH5" t="s">
        <v>19</v>
      </c>
      <c r="AI5" s="85">
        <v>0.5</v>
      </c>
      <c r="AL5" s="13"/>
      <c r="AM5" s="1"/>
      <c r="AN5" s="11" t="s">
        <v>99</v>
      </c>
      <c r="AO5" s="81" t="s">
        <v>19</v>
      </c>
      <c r="AP5" s="11" t="s">
        <v>19</v>
      </c>
      <c r="AQ5" s="12" t="s">
        <v>20</v>
      </c>
      <c r="AR5" s="5" t="s">
        <v>19</v>
      </c>
      <c r="AS5" s="80" t="s">
        <v>17</v>
      </c>
    </row>
    <row r="6" spans="1:45" x14ac:dyDescent="0.35">
      <c r="A6" s="126"/>
      <c r="B6" s="181" t="s">
        <v>177</v>
      </c>
      <c r="C6" s="123" t="s">
        <v>178</v>
      </c>
      <c r="D6" s="28" t="s">
        <v>18</v>
      </c>
      <c r="E6" s="156" t="s">
        <v>150</v>
      </c>
      <c r="F6" s="12" t="s">
        <v>20</v>
      </c>
      <c r="G6" s="157" t="s">
        <v>17</v>
      </c>
      <c r="H6" s="13"/>
      <c r="I6" s="25"/>
      <c r="L6" s="99"/>
      <c r="M6" s="2" t="s">
        <v>117</v>
      </c>
      <c r="AH6" t="s">
        <v>17</v>
      </c>
      <c r="AI6">
        <v>0.5</v>
      </c>
      <c r="AL6" s="5" t="s">
        <v>19</v>
      </c>
      <c r="AM6" s="11" t="s">
        <v>20</v>
      </c>
      <c r="AN6" s="79" t="s">
        <v>17</v>
      </c>
      <c r="AO6" s="13"/>
      <c r="AP6" s="49"/>
      <c r="AS6" s="43"/>
    </row>
    <row r="7" spans="1:45" ht="16" thickBot="1" x14ac:dyDescent="0.4">
      <c r="A7" s="127"/>
      <c r="B7" s="43" t="s">
        <v>104</v>
      </c>
      <c r="C7" s="123" t="s">
        <v>105</v>
      </c>
      <c r="D7" s="28" t="s">
        <v>15</v>
      </c>
      <c r="E7" s="156"/>
      <c r="F7" s="5" t="s">
        <v>19</v>
      </c>
      <c r="G7" s="40" t="s">
        <v>20</v>
      </c>
      <c r="H7" s="10" t="s">
        <v>17</v>
      </c>
      <c r="I7" s="49"/>
      <c r="J7" s="49"/>
      <c r="L7" s="100"/>
      <c r="AL7" s="5" t="s">
        <v>20</v>
      </c>
      <c r="AM7" s="5" t="s">
        <v>19</v>
      </c>
      <c r="AN7" s="24" t="s">
        <v>17</v>
      </c>
      <c r="AO7" s="28"/>
      <c r="AP7" s="49"/>
      <c r="AS7" s="43"/>
    </row>
    <row r="8" spans="1:45" ht="16" thickBot="1" x14ac:dyDescent="0.4">
      <c r="A8" s="127"/>
      <c r="B8" s="43" t="s">
        <v>27</v>
      </c>
      <c r="C8" s="135" t="s">
        <v>146</v>
      </c>
      <c r="D8" s="28" t="s">
        <v>26</v>
      </c>
      <c r="E8" s="156"/>
      <c r="G8" s="18"/>
      <c r="I8" s="5" t="s">
        <v>19</v>
      </c>
      <c r="J8" s="5" t="s">
        <v>19</v>
      </c>
      <c r="K8" s="12" t="s">
        <v>20</v>
      </c>
      <c r="L8" s="101" t="s">
        <v>19</v>
      </c>
      <c r="M8" s="59" t="s">
        <v>17</v>
      </c>
      <c r="N8" s="2" t="s">
        <v>189</v>
      </c>
      <c r="AI8" t="e" cm="1">
        <f t="array" aca="1" ref="AI8" ca="1">COLOR(AJ8)=0.5</f>
        <v>#NAME?</v>
      </c>
      <c r="AJ8" s="86"/>
      <c r="AL8" s="51">
        <v>3.5</v>
      </c>
      <c r="AM8" s="51">
        <v>4</v>
      </c>
      <c r="AN8" s="51">
        <v>6</v>
      </c>
      <c r="AO8" s="52">
        <v>4</v>
      </c>
      <c r="AP8" s="51">
        <v>3.5</v>
      </c>
      <c r="AQ8" s="51">
        <v>3</v>
      </c>
      <c r="AR8" s="51">
        <v>2.5</v>
      </c>
      <c r="AS8" s="76">
        <v>1.5</v>
      </c>
    </row>
    <row r="9" spans="1:45" ht="16" thickBot="1" x14ac:dyDescent="0.4">
      <c r="A9" s="127"/>
      <c r="B9" s="43" t="s">
        <v>101</v>
      </c>
      <c r="C9" s="135" t="s">
        <v>102</v>
      </c>
      <c r="D9" s="28" t="s">
        <v>103</v>
      </c>
      <c r="E9" s="156" t="s">
        <v>149</v>
      </c>
      <c r="F9" s="5" t="s">
        <v>19</v>
      </c>
      <c r="G9" s="24" t="s">
        <v>17</v>
      </c>
      <c r="H9" s="28"/>
      <c r="I9" s="49"/>
      <c r="L9" s="99"/>
      <c r="M9" s="2" t="s">
        <v>119</v>
      </c>
      <c r="AJ9" s="83">
        <v>1</v>
      </c>
      <c r="AL9" s="11" t="s">
        <v>99</v>
      </c>
      <c r="AM9" s="12" t="s">
        <v>19</v>
      </c>
      <c r="AN9" s="11" t="s">
        <v>19</v>
      </c>
      <c r="AO9" s="32" t="s">
        <v>20</v>
      </c>
      <c r="AP9" s="11" t="s">
        <v>19</v>
      </c>
      <c r="AQ9" s="10" t="s">
        <v>17</v>
      </c>
      <c r="AS9" s="43"/>
    </row>
    <row r="10" spans="1:45" ht="16" thickBot="1" x14ac:dyDescent="0.4">
      <c r="A10" s="128"/>
      <c r="B10" s="88"/>
      <c r="C10" s="136" t="s">
        <v>29</v>
      </c>
      <c r="D10" s="89"/>
      <c r="E10" s="201"/>
      <c r="F10" s="90">
        <v>2.5</v>
      </c>
      <c r="G10" s="90">
        <v>2</v>
      </c>
      <c r="H10" s="91">
        <v>1</v>
      </c>
      <c r="I10" s="90">
        <v>1</v>
      </c>
      <c r="J10" s="90">
        <v>1</v>
      </c>
      <c r="K10" s="90">
        <v>1.5</v>
      </c>
      <c r="L10" s="102">
        <v>1</v>
      </c>
      <c r="AL10" s="13"/>
      <c r="AM10" s="1"/>
      <c r="AN10" s="44"/>
      <c r="AO10" s="38" t="s">
        <v>31</v>
      </c>
      <c r="AP10" s="11" t="s">
        <v>99</v>
      </c>
      <c r="AQ10" s="6" t="s">
        <v>19</v>
      </c>
      <c r="AR10" s="11" t="s">
        <v>19</v>
      </c>
      <c r="AS10" s="77" t="s">
        <v>20</v>
      </c>
    </row>
    <row r="11" spans="1:45" x14ac:dyDescent="0.35">
      <c r="A11" s="129" t="s">
        <v>30</v>
      </c>
      <c r="B11" s="43" t="s">
        <v>22</v>
      </c>
      <c r="C11" s="123" t="s">
        <v>109</v>
      </c>
      <c r="D11" s="28" t="s">
        <v>110</v>
      </c>
      <c r="E11" s="156"/>
      <c r="F11" s="41" t="s">
        <v>32</v>
      </c>
      <c r="G11" s="40" t="s">
        <v>99</v>
      </c>
      <c r="H11" s="6" t="s">
        <v>19</v>
      </c>
      <c r="I11" s="11" t="s">
        <v>19</v>
      </c>
      <c r="J11" s="12" t="s">
        <v>20</v>
      </c>
      <c r="K11" s="11" t="s">
        <v>19</v>
      </c>
      <c r="L11" s="103" t="s">
        <v>17</v>
      </c>
      <c r="AN11" s="5" t="s">
        <v>99</v>
      </c>
      <c r="AO11" s="82" t="s">
        <v>19</v>
      </c>
      <c r="AP11" s="5" t="s">
        <v>19</v>
      </c>
      <c r="AQ11" s="6" t="s">
        <v>20</v>
      </c>
      <c r="AR11" s="65" t="s">
        <v>19</v>
      </c>
      <c r="AS11" s="80" t="s">
        <v>17</v>
      </c>
    </row>
    <row r="12" spans="1:45" ht="16" thickBot="1" x14ac:dyDescent="0.4">
      <c r="A12" s="130"/>
      <c r="B12" s="181" t="s">
        <v>182</v>
      </c>
      <c r="C12" s="135" t="s">
        <v>154</v>
      </c>
      <c r="D12" s="28" t="s">
        <v>24</v>
      </c>
      <c r="E12" s="156"/>
      <c r="F12" s="11" t="s">
        <v>99</v>
      </c>
      <c r="G12" s="109" t="s">
        <v>19</v>
      </c>
      <c r="H12" s="11" t="s">
        <v>19</v>
      </c>
      <c r="I12" s="12" t="s">
        <v>20</v>
      </c>
      <c r="J12" s="11" t="s">
        <v>19</v>
      </c>
      <c r="K12" s="10" t="s">
        <v>17</v>
      </c>
      <c r="L12" s="99"/>
      <c r="M12" s="2" t="s">
        <v>155</v>
      </c>
      <c r="O12" s="2"/>
      <c r="AL12" s="46"/>
      <c r="AM12" s="45"/>
      <c r="AN12" s="58"/>
      <c r="AO12" s="56"/>
      <c r="AP12" s="45"/>
      <c r="AQ12" s="57" t="s">
        <v>99</v>
      </c>
      <c r="AR12" s="69" t="s">
        <v>19</v>
      </c>
      <c r="AS12" s="75" t="s">
        <v>19</v>
      </c>
    </row>
    <row r="13" spans="1:45" x14ac:dyDescent="0.35">
      <c r="A13" s="130"/>
      <c r="B13" s="181" t="s">
        <v>22</v>
      </c>
      <c r="C13" s="123" t="s">
        <v>48</v>
      </c>
      <c r="D13" s="28" t="s">
        <v>24</v>
      </c>
      <c r="E13" s="156"/>
      <c r="F13" s="1"/>
      <c r="G13" s="110"/>
      <c r="H13" s="5" t="s">
        <v>31</v>
      </c>
      <c r="I13" s="11" t="s">
        <v>99</v>
      </c>
      <c r="J13" s="6" t="s">
        <v>19</v>
      </c>
      <c r="K13" s="11" t="s">
        <v>19</v>
      </c>
      <c r="L13" s="104" t="s">
        <v>20</v>
      </c>
      <c r="M13" s="11" t="s">
        <v>19</v>
      </c>
      <c r="N13" s="10" t="s">
        <v>17</v>
      </c>
    </row>
    <row r="14" spans="1:45" x14ac:dyDescent="0.35">
      <c r="A14" s="130"/>
      <c r="B14" s="181" t="s">
        <v>22</v>
      </c>
      <c r="C14" s="123" t="s">
        <v>114</v>
      </c>
      <c r="D14" s="28" t="s">
        <v>24</v>
      </c>
      <c r="E14" s="156"/>
      <c r="F14" s="1"/>
      <c r="G14" s="110"/>
      <c r="I14" s="5" t="s">
        <v>31</v>
      </c>
      <c r="J14" s="11" t="s">
        <v>99</v>
      </c>
      <c r="K14" s="6" t="s">
        <v>19</v>
      </c>
      <c r="L14" s="105" t="s">
        <v>19</v>
      </c>
      <c r="M14" s="12" t="s">
        <v>20</v>
      </c>
      <c r="N14" s="11" t="s">
        <v>19</v>
      </c>
      <c r="O14" s="10" t="s">
        <v>17</v>
      </c>
    </row>
    <row r="15" spans="1:45" x14ac:dyDescent="0.35">
      <c r="A15" s="130"/>
      <c r="B15" s="181" t="s">
        <v>122</v>
      </c>
      <c r="C15" s="135" t="s">
        <v>112</v>
      </c>
      <c r="D15" s="28" t="s">
        <v>24</v>
      </c>
      <c r="E15" s="202"/>
      <c r="F15" s="11" t="s">
        <v>19</v>
      </c>
      <c r="G15" s="111" t="s">
        <v>19</v>
      </c>
      <c r="H15" s="6" t="s">
        <v>20</v>
      </c>
      <c r="I15" s="5" t="s">
        <v>19</v>
      </c>
      <c r="J15" s="10" t="s">
        <v>17</v>
      </c>
      <c r="L15" s="99"/>
      <c r="M15" s="2" t="s">
        <v>140</v>
      </c>
      <c r="O15" s="49"/>
      <c r="P15" s="49"/>
    </row>
    <row r="16" spans="1:45" s="185" customFormat="1" x14ac:dyDescent="0.35">
      <c r="A16" s="130"/>
      <c r="B16" s="181" t="s">
        <v>185</v>
      </c>
      <c r="C16" s="135" t="s">
        <v>186</v>
      </c>
      <c r="D16" s="183" t="s">
        <v>24</v>
      </c>
      <c r="E16" s="203"/>
      <c r="F16" s="5" t="s">
        <v>99</v>
      </c>
      <c r="G16" s="12" t="s">
        <v>20</v>
      </c>
      <c r="H16" s="197" t="s">
        <v>17</v>
      </c>
      <c r="I16" s="184"/>
      <c r="J16" s="184"/>
      <c r="K16" s="187"/>
      <c r="L16" s="188"/>
      <c r="M16" s="189" t="s">
        <v>188</v>
      </c>
      <c r="O16" s="187"/>
      <c r="P16" s="187"/>
    </row>
    <row r="17" spans="1:213" ht="17.5" customHeight="1" thickBot="1" x14ac:dyDescent="0.4">
      <c r="A17" s="130"/>
      <c r="B17" s="43" t="s">
        <v>22</v>
      </c>
      <c r="C17" s="123" t="s">
        <v>106</v>
      </c>
      <c r="D17" s="28" t="s">
        <v>24</v>
      </c>
      <c r="E17" s="156"/>
      <c r="F17" s="45"/>
      <c r="G17" s="58"/>
      <c r="H17" s="56"/>
      <c r="I17" s="45"/>
      <c r="J17" s="57" t="s">
        <v>99</v>
      </c>
      <c r="K17" s="69" t="s">
        <v>19</v>
      </c>
      <c r="L17" s="105" t="s">
        <v>19</v>
      </c>
      <c r="M17" s="12" t="s">
        <v>20</v>
      </c>
      <c r="N17" s="11" t="s">
        <v>19</v>
      </c>
      <c r="O17" s="10" t="s">
        <v>17</v>
      </c>
      <c r="P17" s="49"/>
    </row>
    <row r="18" spans="1:213" s="7" customFormat="1" ht="16" thickBot="1" x14ac:dyDescent="0.4">
      <c r="A18" s="150"/>
      <c r="B18" s="154" t="s">
        <v>171</v>
      </c>
      <c r="C18" s="150"/>
      <c r="D18" s="150"/>
      <c r="E18" s="204"/>
      <c r="F18" s="161">
        <v>4</v>
      </c>
      <c r="G18" s="162">
        <v>5</v>
      </c>
      <c r="H18" s="163">
        <v>4.5</v>
      </c>
      <c r="I18" s="162">
        <v>4</v>
      </c>
      <c r="J18" s="162">
        <v>5</v>
      </c>
      <c r="K18" s="162">
        <v>5</v>
      </c>
      <c r="L18" s="164">
        <v>3.5</v>
      </c>
      <c r="M18"/>
      <c r="N18"/>
      <c r="O18"/>
      <c r="P18"/>
      <c r="Q18"/>
      <c r="R18"/>
      <c r="S18"/>
      <c r="T18"/>
      <c r="U18"/>
      <c r="V18"/>
      <c r="W18"/>
      <c r="X18"/>
      <c r="Y18"/>
      <c r="Z18"/>
      <c r="AA18"/>
      <c r="AB18"/>
      <c r="AC18"/>
      <c r="AD18"/>
      <c r="AE18"/>
      <c r="AF18"/>
      <c r="AG18"/>
      <c r="AH18"/>
      <c r="AI18"/>
      <c r="AJ18" t="b" cm="1">
        <f t="array" aca="1" ref="AJ18" ca="1">IF(CELL("color",AJ3)="orange",1)</f>
        <v>0</v>
      </c>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row>
    <row r="19" spans="1:213" s="7" customFormat="1" ht="16" thickBot="1" x14ac:dyDescent="0.4">
      <c r="A19" s="151"/>
      <c r="B19" s="155" t="s">
        <v>33</v>
      </c>
      <c r="C19" s="155"/>
      <c r="D19" s="151"/>
      <c r="E19" s="205"/>
      <c r="F19" s="158">
        <f>COUNTA(F5:F9,F11:F17)-1</f>
        <v>7</v>
      </c>
      <c r="G19" s="158">
        <f>COUNTA(G5:G9,G11:G17)</f>
        <v>8</v>
      </c>
      <c r="H19" s="159">
        <f>COUNTA(H11:H17,H5:H9)</f>
        <v>7</v>
      </c>
      <c r="I19" s="158">
        <f>COUNTA(I5:I9,I11:I17)</f>
        <v>7</v>
      </c>
      <c r="J19" s="158">
        <f>COUNTA(J11:J17,J5:J9)</f>
        <v>8</v>
      </c>
      <c r="K19" s="158">
        <f>COUNTA(K11:K17,K5:K9)</f>
        <v>7</v>
      </c>
      <c r="L19" s="160">
        <f>COUNTA(L11:L17,L5:L9)</f>
        <v>6</v>
      </c>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row>
    <row r="20" spans="1:213" x14ac:dyDescent="0.35">
      <c r="A20" s="131" t="s">
        <v>34</v>
      </c>
      <c r="B20" s="152"/>
      <c r="C20" s="153" t="s">
        <v>35</v>
      </c>
      <c r="D20" s="50"/>
      <c r="E20" s="206"/>
      <c r="F20" s="64">
        <v>0</v>
      </c>
      <c r="G20" s="53">
        <v>0.25</v>
      </c>
      <c r="H20" s="64">
        <v>0.5</v>
      </c>
      <c r="I20" s="64">
        <v>0.25</v>
      </c>
      <c r="J20" s="64">
        <v>0.5</v>
      </c>
      <c r="K20" s="64">
        <v>0.25</v>
      </c>
      <c r="L20" s="106">
        <v>0.5</v>
      </c>
      <c r="M20" s="2" t="s">
        <v>123</v>
      </c>
    </row>
    <row r="21" spans="1:213" x14ac:dyDescent="0.35">
      <c r="A21" s="132"/>
      <c r="B21" s="43"/>
      <c r="C21" s="123" t="s">
        <v>36</v>
      </c>
      <c r="D21" s="33" t="s">
        <v>107</v>
      </c>
      <c r="E21" s="207"/>
      <c r="F21" s="25"/>
      <c r="G21" s="24">
        <v>0.5</v>
      </c>
      <c r="H21" s="36"/>
      <c r="I21" s="24">
        <v>0.5</v>
      </c>
      <c r="K21" s="24">
        <v>0.5</v>
      </c>
      <c r="L21" s="107"/>
    </row>
    <row r="22" spans="1:213" x14ac:dyDescent="0.35">
      <c r="A22" s="132"/>
      <c r="B22" s="43"/>
      <c r="C22" s="123" t="s">
        <v>37</v>
      </c>
      <c r="D22" s="28" t="s">
        <v>38</v>
      </c>
      <c r="E22" s="156"/>
      <c r="F22" s="24">
        <v>0.5</v>
      </c>
      <c r="G22" s="1"/>
      <c r="H22" s="35">
        <v>0.5</v>
      </c>
      <c r="I22" s="25"/>
      <c r="J22" s="24">
        <v>0.5</v>
      </c>
      <c r="L22" s="108">
        <v>0.5</v>
      </c>
    </row>
    <row r="23" spans="1:213" x14ac:dyDescent="0.35">
      <c r="A23" s="132"/>
      <c r="B23" s="43"/>
      <c r="C23" s="123" t="s">
        <v>39</v>
      </c>
      <c r="D23" s="28" t="s">
        <v>190</v>
      </c>
      <c r="E23" s="156"/>
      <c r="F23" s="25"/>
      <c r="G23" s="24">
        <v>0.5</v>
      </c>
      <c r="H23" s="36"/>
      <c r="I23" s="24">
        <v>0.5</v>
      </c>
      <c r="K23" s="24">
        <v>0.5</v>
      </c>
      <c r="L23" s="107"/>
    </row>
    <row r="24" spans="1:213" x14ac:dyDescent="0.35">
      <c r="A24" s="132"/>
      <c r="B24" s="43"/>
      <c r="C24" s="123" t="s">
        <v>127</v>
      </c>
      <c r="D24" s="28" t="s">
        <v>40</v>
      </c>
      <c r="E24" s="156"/>
      <c r="F24" s="24">
        <v>0</v>
      </c>
      <c r="G24" s="25"/>
      <c r="H24" s="35">
        <v>0.5</v>
      </c>
      <c r="I24" s="25"/>
      <c r="J24" s="24">
        <v>0.5</v>
      </c>
      <c r="L24" s="108">
        <v>0.5</v>
      </c>
    </row>
    <row r="25" spans="1:213" x14ac:dyDescent="0.35">
      <c r="A25" s="132"/>
      <c r="B25" s="43"/>
      <c r="C25" s="123" t="s">
        <v>41</v>
      </c>
      <c r="D25" s="28" t="s">
        <v>42</v>
      </c>
      <c r="E25" s="156"/>
      <c r="F25" s="25"/>
      <c r="G25" s="25"/>
      <c r="H25" s="28"/>
      <c r="I25" s="24">
        <v>0.5</v>
      </c>
      <c r="K25" s="24">
        <v>0.5</v>
      </c>
      <c r="L25" s="100"/>
    </row>
    <row r="26" spans="1:213" x14ac:dyDescent="0.35">
      <c r="A26" s="132"/>
      <c r="B26" s="181"/>
      <c r="C26" s="123" t="s">
        <v>166</v>
      </c>
      <c r="D26" s="28" t="s">
        <v>24</v>
      </c>
      <c r="E26" s="156"/>
      <c r="F26" s="24">
        <v>0.5</v>
      </c>
      <c r="G26" s="25"/>
      <c r="H26" s="28"/>
      <c r="I26" s="25"/>
      <c r="K26" s="25"/>
      <c r="L26" s="100"/>
    </row>
    <row r="27" spans="1:213" x14ac:dyDescent="0.35">
      <c r="A27" s="132"/>
      <c r="B27" s="193"/>
      <c r="C27" s="123" t="s">
        <v>141</v>
      </c>
      <c r="D27" s="28" t="s">
        <v>43</v>
      </c>
      <c r="E27" s="156"/>
      <c r="F27" s="24">
        <v>0.5</v>
      </c>
      <c r="G27" s="1"/>
      <c r="H27" s="28"/>
      <c r="I27" s="2"/>
      <c r="L27" s="100"/>
      <c r="Z27" s="87"/>
    </row>
    <row r="28" spans="1:213" x14ac:dyDescent="0.35">
      <c r="A28" s="132"/>
      <c r="B28" s="181"/>
      <c r="C28" s="123" t="s">
        <v>45</v>
      </c>
      <c r="D28" s="28" t="s">
        <v>38</v>
      </c>
      <c r="E28" s="156"/>
      <c r="G28" s="190"/>
      <c r="H28" s="24">
        <v>0.5</v>
      </c>
      <c r="J28" s="2"/>
      <c r="L28" s="74"/>
    </row>
    <row r="29" spans="1:213" x14ac:dyDescent="0.35">
      <c r="A29" s="132"/>
      <c r="B29" s="181"/>
      <c r="C29" s="123" t="s">
        <v>142</v>
      </c>
      <c r="D29" s="28" t="s">
        <v>38</v>
      </c>
      <c r="E29" s="156"/>
      <c r="F29" s="25"/>
      <c r="G29" s="1"/>
      <c r="H29" s="35">
        <v>0.5</v>
      </c>
      <c r="J29" s="2"/>
      <c r="L29" s="74"/>
    </row>
    <row r="30" spans="1:213" x14ac:dyDescent="0.35">
      <c r="A30" s="132"/>
      <c r="B30" s="181"/>
      <c r="C30" s="123" t="s">
        <v>147</v>
      </c>
      <c r="D30" s="28" t="s">
        <v>24</v>
      </c>
      <c r="E30" s="156"/>
      <c r="F30" s="24">
        <v>0.5</v>
      </c>
      <c r="G30" s="1"/>
      <c r="H30" s="28"/>
      <c r="J30" s="2"/>
      <c r="L30" s="74"/>
    </row>
    <row r="31" spans="1:213" x14ac:dyDescent="0.35">
      <c r="A31" s="132"/>
      <c r="B31" s="181"/>
      <c r="C31" s="123" t="s">
        <v>167</v>
      </c>
      <c r="D31" s="28" t="s">
        <v>38</v>
      </c>
      <c r="E31" s="156" t="s">
        <v>149</v>
      </c>
      <c r="F31" s="24">
        <v>0</v>
      </c>
      <c r="G31" s="1"/>
      <c r="H31" s="28"/>
      <c r="J31" s="2"/>
      <c r="L31" s="74"/>
    </row>
    <row r="32" spans="1:213" x14ac:dyDescent="0.35">
      <c r="A32" s="132"/>
      <c r="B32" s="181"/>
      <c r="C32" s="123" t="s">
        <v>46</v>
      </c>
      <c r="D32" s="28" t="s">
        <v>143</v>
      </c>
      <c r="E32" s="156"/>
      <c r="F32" s="25"/>
      <c r="G32" s="1"/>
      <c r="H32" s="28"/>
      <c r="J32" s="2"/>
      <c r="K32" s="24">
        <v>0.5</v>
      </c>
      <c r="L32" s="74"/>
    </row>
    <row r="33" spans="1:213" x14ac:dyDescent="0.35">
      <c r="A33" s="132"/>
      <c r="B33" s="181"/>
      <c r="C33" s="123" t="s">
        <v>181</v>
      </c>
      <c r="D33" s="28" t="s">
        <v>38</v>
      </c>
      <c r="E33" s="156"/>
      <c r="F33" s="24">
        <v>0.5</v>
      </c>
      <c r="G33" s="1"/>
      <c r="H33" s="28"/>
      <c r="J33" s="2"/>
      <c r="L33" s="74"/>
    </row>
    <row r="34" spans="1:213" s="185" customFormat="1" x14ac:dyDescent="0.35">
      <c r="A34" s="132"/>
      <c r="B34" s="181"/>
      <c r="C34" s="182" t="s">
        <v>176</v>
      </c>
      <c r="D34" s="183" t="s">
        <v>24</v>
      </c>
      <c r="E34" s="208"/>
      <c r="F34" s="186"/>
      <c r="G34" s="198">
        <v>1</v>
      </c>
      <c r="H34" s="183"/>
      <c r="J34" s="189"/>
      <c r="L34" s="192"/>
    </row>
    <row r="35" spans="1:213" s="185" customFormat="1" x14ac:dyDescent="0.35">
      <c r="A35" s="132"/>
      <c r="B35" s="181"/>
      <c r="C35" s="182" t="s">
        <v>151</v>
      </c>
      <c r="D35" s="183" t="s">
        <v>24</v>
      </c>
      <c r="E35" s="208"/>
      <c r="G35" s="184"/>
      <c r="H35" s="35">
        <v>0.5</v>
      </c>
      <c r="J35" s="189"/>
      <c r="L35" s="192"/>
    </row>
    <row r="36" spans="1:213" s="185" customFormat="1" x14ac:dyDescent="0.35">
      <c r="A36" s="132"/>
      <c r="B36" s="181"/>
      <c r="C36" s="182" t="s">
        <v>183</v>
      </c>
      <c r="D36" s="183" t="s">
        <v>24</v>
      </c>
      <c r="E36" s="208"/>
      <c r="F36" s="24">
        <v>0.5</v>
      </c>
      <c r="G36" s="184"/>
      <c r="H36" s="191"/>
      <c r="J36" s="189"/>
      <c r="L36" s="192"/>
    </row>
    <row r="37" spans="1:213" x14ac:dyDescent="0.35">
      <c r="A37" s="132"/>
      <c r="B37" s="181"/>
      <c r="C37" s="123" t="s">
        <v>116</v>
      </c>
      <c r="D37" s="28" t="s">
        <v>24</v>
      </c>
      <c r="E37" s="156"/>
      <c r="F37" s="25"/>
      <c r="G37" s="1"/>
      <c r="H37" s="28"/>
      <c r="J37" s="2"/>
      <c r="K37" s="24">
        <v>0.5</v>
      </c>
      <c r="L37" s="43"/>
    </row>
    <row r="38" spans="1:213" x14ac:dyDescent="0.35">
      <c r="A38" s="132"/>
      <c r="B38" s="181"/>
      <c r="C38" s="123" t="s">
        <v>125</v>
      </c>
      <c r="D38" s="28" t="s">
        <v>126</v>
      </c>
      <c r="E38" s="156"/>
      <c r="F38" s="24">
        <v>0</v>
      </c>
      <c r="G38" s="1"/>
      <c r="H38" s="28"/>
      <c r="J38" s="2"/>
      <c r="K38" s="25"/>
      <c r="L38" s="43"/>
    </row>
    <row r="39" spans="1:213" x14ac:dyDescent="0.35">
      <c r="A39" s="132"/>
      <c r="B39" s="181"/>
      <c r="C39" t="s">
        <v>115</v>
      </c>
      <c r="D39" s="28" t="s">
        <v>44</v>
      </c>
      <c r="E39" s="43"/>
      <c r="F39" s="25"/>
      <c r="G39" s="24">
        <v>0.5</v>
      </c>
      <c r="H39" s="35">
        <v>0.5</v>
      </c>
      <c r="J39" s="2"/>
      <c r="L39" s="74"/>
    </row>
    <row r="40" spans="1:213" x14ac:dyDescent="0.35">
      <c r="A40" s="132"/>
      <c r="B40" s="181"/>
      <c r="C40" t="s">
        <v>120</v>
      </c>
      <c r="D40" s="28" t="s">
        <v>121</v>
      </c>
      <c r="E40" s="43"/>
      <c r="F40" s="25"/>
      <c r="G40" s="25"/>
      <c r="H40" s="35">
        <v>0.5</v>
      </c>
      <c r="J40" s="2"/>
      <c r="L40" s="74"/>
    </row>
    <row r="41" spans="1:213" ht="16" thickBot="1" x14ac:dyDescent="0.4">
      <c r="A41" s="132"/>
      <c r="B41" s="60"/>
      <c r="C41" s="124" t="s">
        <v>153</v>
      </c>
      <c r="D41" s="28" t="s">
        <v>113</v>
      </c>
      <c r="E41" s="43"/>
      <c r="F41" s="24">
        <v>0.5</v>
      </c>
      <c r="G41" s="24">
        <v>0.5</v>
      </c>
      <c r="H41" s="35">
        <v>0.5</v>
      </c>
      <c r="J41" s="2"/>
      <c r="K41" s="70"/>
      <c r="L41" s="74"/>
      <c r="M41" s="2" t="s">
        <v>111</v>
      </c>
    </row>
    <row r="42" spans="1:213" s="7" customFormat="1" x14ac:dyDescent="0.35">
      <c r="A42" s="133"/>
      <c r="B42" s="139" t="s">
        <v>173</v>
      </c>
      <c r="C42" s="137"/>
      <c r="D42" s="30"/>
      <c r="E42" s="209"/>
      <c r="F42" s="26">
        <f t="shared" ref="F42:L42" si="0">SUM(F20:F41)</f>
        <v>3.5</v>
      </c>
      <c r="G42" s="26">
        <f t="shared" si="0"/>
        <v>3.25</v>
      </c>
      <c r="H42" s="37">
        <f t="shared" si="0"/>
        <v>4.5</v>
      </c>
      <c r="I42" s="26">
        <f t="shared" si="0"/>
        <v>1.75</v>
      </c>
      <c r="J42" s="26">
        <f t="shared" si="0"/>
        <v>1.5</v>
      </c>
      <c r="K42" s="26">
        <f t="shared" si="0"/>
        <v>2.75</v>
      </c>
      <c r="L42" s="78">
        <f t="shared" si="0"/>
        <v>1.5</v>
      </c>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row>
    <row r="43" spans="1:213" s="7" customFormat="1" ht="16" thickBot="1" x14ac:dyDescent="0.4">
      <c r="A43" s="144"/>
      <c r="B43" s="145" t="s">
        <v>174</v>
      </c>
      <c r="C43" s="146"/>
      <c r="D43" s="147"/>
      <c r="E43" s="148"/>
      <c r="F43" s="19">
        <f t="shared" ref="F43:L43" si="1">+F18+F42</f>
        <v>7.5</v>
      </c>
      <c r="G43" s="19">
        <f t="shared" si="1"/>
        <v>8.25</v>
      </c>
      <c r="H43" s="92">
        <f t="shared" si="1"/>
        <v>9</v>
      </c>
      <c r="I43" s="19">
        <f t="shared" si="1"/>
        <v>5.75</v>
      </c>
      <c r="J43" s="19">
        <f t="shared" si="1"/>
        <v>6.5</v>
      </c>
      <c r="K43" s="19">
        <f t="shared" si="1"/>
        <v>7.75</v>
      </c>
      <c r="L43" s="149">
        <f t="shared" si="1"/>
        <v>5</v>
      </c>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row>
    <row r="45" spans="1:213" x14ac:dyDescent="0.35">
      <c r="A45" s="172" t="s">
        <v>124</v>
      </c>
      <c r="B45" s="173"/>
      <c r="C45" s="174"/>
    </row>
    <row r="46" spans="1:213" s="3" customFormat="1" x14ac:dyDescent="0.35">
      <c r="A46" s="93" t="s">
        <v>47</v>
      </c>
      <c r="B46" s="93" t="s">
        <v>133</v>
      </c>
      <c r="C46" s="93" t="s">
        <v>97</v>
      </c>
    </row>
    <row r="47" spans="1:213" s="3" customFormat="1" x14ac:dyDescent="0.35">
      <c r="A47" s="175" t="s">
        <v>131</v>
      </c>
      <c r="B47" s="176"/>
      <c r="C47" s="177"/>
    </row>
    <row r="48" spans="1:213" s="3" customFormat="1" x14ac:dyDescent="0.35">
      <c r="A48" s="196" t="s">
        <v>134</v>
      </c>
      <c r="B48" s="94" t="s">
        <v>184</v>
      </c>
      <c r="C48" s="20" t="s">
        <v>135</v>
      </c>
    </row>
    <row r="49" spans="1:3" s="3" customFormat="1" x14ac:dyDescent="0.35">
      <c r="A49" s="196" t="s">
        <v>134</v>
      </c>
      <c r="B49" s="95" t="s">
        <v>137</v>
      </c>
      <c r="C49" s="22" t="s">
        <v>24</v>
      </c>
    </row>
    <row r="50" spans="1:3" s="3" customFormat="1" x14ac:dyDescent="0.35">
      <c r="A50" s="196" t="s">
        <v>22</v>
      </c>
      <c r="B50" s="94" t="s">
        <v>25</v>
      </c>
      <c r="C50" s="20" t="s">
        <v>135</v>
      </c>
    </row>
    <row r="51" spans="1:3" s="3" customFormat="1" x14ac:dyDescent="0.35">
      <c r="A51" s="196" t="s">
        <v>22</v>
      </c>
      <c r="B51" s="4" t="s">
        <v>138</v>
      </c>
      <c r="C51" s="20" t="s">
        <v>136</v>
      </c>
    </row>
    <row r="52" spans="1:3" s="3" customFormat="1" x14ac:dyDescent="0.35">
      <c r="A52" s="178" t="s">
        <v>132</v>
      </c>
      <c r="B52" s="179"/>
      <c r="C52" s="180"/>
    </row>
    <row r="53" spans="1:3" s="3" customFormat="1" x14ac:dyDescent="0.35">
      <c r="A53" s="194" t="s">
        <v>22</v>
      </c>
      <c r="B53" s="98" t="s">
        <v>156</v>
      </c>
      <c r="C53" s="96" t="s">
        <v>170</v>
      </c>
    </row>
    <row r="54" spans="1:3" s="3" customFormat="1" x14ac:dyDescent="0.35">
      <c r="A54" s="195" t="s">
        <v>144</v>
      </c>
      <c r="B54" s="95" t="s">
        <v>145</v>
      </c>
      <c r="C54" s="20" t="s">
        <v>152</v>
      </c>
    </row>
    <row r="55" spans="1:3" s="3" customFormat="1" x14ac:dyDescent="0.35">
      <c r="A55" s="195" t="s">
        <v>22</v>
      </c>
      <c r="B55" s="95" t="s">
        <v>180</v>
      </c>
      <c r="C55" s="20" t="s">
        <v>179</v>
      </c>
    </row>
    <row r="56" spans="1:3" x14ac:dyDescent="0.35">
      <c r="A56" s="97" t="s">
        <v>22</v>
      </c>
      <c r="B56" s="4" t="s">
        <v>49</v>
      </c>
      <c r="C56" s="21">
        <v>46357</v>
      </c>
    </row>
    <row r="57" spans="1:3" x14ac:dyDescent="0.35">
      <c r="A57" s="97" t="s">
        <v>51</v>
      </c>
      <c r="B57" s="4" t="s">
        <v>52</v>
      </c>
      <c r="C57" s="21">
        <v>46357</v>
      </c>
    </row>
    <row r="58" spans="1:3" x14ac:dyDescent="0.35">
      <c r="A58" s="97" t="s">
        <v>53</v>
      </c>
      <c r="B58" s="4" t="s">
        <v>54</v>
      </c>
      <c r="C58" s="22" t="s">
        <v>96</v>
      </c>
    </row>
    <row r="59" spans="1:3" x14ac:dyDescent="0.35">
      <c r="A59" s="97" t="s">
        <v>53</v>
      </c>
      <c r="B59" s="4" t="s">
        <v>55</v>
      </c>
      <c r="C59" s="22" t="s">
        <v>96</v>
      </c>
    </row>
    <row r="60" spans="1:3" x14ac:dyDescent="0.35">
      <c r="A60" s="97" t="s">
        <v>22</v>
      </c>
      <c r="B60" s="4" t="s">
        <v>94</v>
      </c>
      <c r="C60" s="20" t="s">
        <v>98</v>
      </c>
    </row>
    <row r="61" spans="1:3" x14ac:dyDescent="0.35">
      <c r="A61" s="97" t="s">
        <v>22</v>
      </c>
      <c r="B61" s="4" t="s">
        <v>56</v>
      </c>
      <c r="C61" s="47" t="s">
        <v>50</v>
      </c>
    </row>
    <row r="62" spans="1:3" x14ac:dyDescent="0.35">
      <c r="A62" s="97" t="s">
        <v>28</v>
      </c>
      <c r="B62" s="4" t="s">
        <v>57</v>
      </c>
      <c r="C62" s="21">
        <v>46447</v>
      </c>
    </row>
    <row r="63" spans="1:3" x14ac:dyDescent="0.35">
      <c r="A63" s="171" t="s">
        <v>58</v>
      </c>
      <c r="B63" s="171"/>
      <c r="C63" s="171"/>
    </row>
    <row r="64" spans="1:3" x14ac:dyDescent="0.35">
      <c r="A64" s="112" t="s">
        <v>22</v>
      </c>
      <c r="B64" s="113" t="s">
        <v>175</v>
      </c>
      <c r="C64" s="114" t="s">
        <v>50</v>
      </c>
    </row>
    <row r="66" spans="1:3" x14ac:dyDescent="0.35">
      <c r="A66" s="167" t="s">
        <v>165</v>
      </c>
      <c r="B66" s="167"/>
      <c r="C66" s="167"/>
    </row>
    <row r="67" spans="1:3" x14ac:dyDescent="0.35">
      <c r="A67" s="115" t="s">
        <v>157</v>
      </c>
      <c r="B67" s="116" t="s">
        <v>158</v>
      </c>
      <c r="C67" s="116" t="s">
        <v>148</v>
      </c>
    </row>
    <row r="68" spans="1:3" x14ac:dyDescent="0.35">
      <c r="A68" s="117" t="s">
        <v>159</v>
      </c>
      <c r="B68" s="117" t="s">
        <v>172</v>
      </c>
      <c r="C68" s="118" t="s">
        <v>168</v>
      </c>
    </row>
    <row r="69" spans="1:3" x14ac:dyDescent="0.35">
      <c r="A69" s="119" t="s">
        <v>160</v>
      </c>
      <c r="B69" s="119" t="s">
        <v>169</v>
      </c>
      <c r="C69" s="120" t="s">
        <v>149</v>
      </c>
    </row>
    <row r="70" spans="1:3" x14ac:dyDescent="0.35">
      <c r="A70" s="119" t="s">
        <v>161</v>
      </c>
      <c r="B70" s="119" t="s">
        <v>162</v>
      </c>
      <c r="C70" s="120" t="s">
        <v>149</v>
      </c>
    </row>
    <row r="71" spans="1:3" x14ac:dyDescent="0.35">
      <c r="A71" s="121" t="s">
        <v>164</v>
      </c>
      <c r="B71" s="121" t="s">
        <v>163</v>
      </c>
      <c r="C71" s="122" t="s">
        <v>149</v>
      </c>
    </row>
  </sheetData>
  <mergeCells count="6">
    <mergeCell ref="A66:C66"/>
    <mergeCell ref="D2:L2"/>
    <mergeCell ref="A63:C63"/>
    <mergeCell ref="A45:C45"/>
    <mergeCell ref="A47:C47"/>
    <mergeCell ref="A52:C52"/>
  </mergeCells>
  <phoneticPr fontId="6" type="noConversion"/>
  <conditionalFormatting sqref="F18:L18">
    <cfRule type="cellIs" dxfId="17" priority="5" operator="lessThan">
      <formula>6.1</formula>
    </cfRule>
    <cfRule type="cellIs" dxfId="16" priority="8" operator="greaterThan">
      <formula>6</formula>
    </cfRule>
    <cfRule type="cellIs" dxfId="15" priority="9" operator="lessThan">
      <formula>6.1</formula>
    </cfRule>
    <cfRule type="cellIs" dxfId="14" priority="18" operator="greaterThan">
      <formula>6</formula>
    </cfRule>
  </conditionalFormatting>
  <conditionalFormatting sqref="F19:L19">
    <cfRule type="cellIs" dxfId="13" priority="4" operator="lessThan">
      <formula>8.1</formula>
    </cfRule>
    <cfRule type="cellIs" dxfId="12" priority="6" operator="greaterThan">
      <formula>8</formula>
    </cfRule>
    <cfRule type="cellIs" dxfId="11" priority="7" operator="lessThan">
      <formula>8.1</formula>
    </cfRule>
    <cfRule type="cellIs" dxfId="10" priority="19" operator="greaterThan">
      <formula>10</formula>
    </cfRule>
    <cfRule type="cellIs" dxfId="9" priority="20" operator="greaterThan">
      <formula>8</formula>
    </cfRule>
  </conditionalFormatting>
  <conditionalFormatting sqref="F43:L43">
    <cfRule type="cellIs" dxfId="8" priority="1" operator="greaterThan">
      <formula>9</formula>
    </cfRule>
    <cfRule type="cellIs" dxfId="7" priority="2" operator="between">
      <formula>8.1</formula>
      <formula>9</formula>
    </cfRule>
    <cfRule type="cellIs" dxfId="6" priority="3" operator="lessThan">
      <formula>8.1</formula>
    </cfRule>
    <cfRule type="cellIs" dxfId="5" priority="11" operator="greaterThan">
      <formula>9</formula>
    </cfRule>
    <cfRule type="cellIs" dxfId="4" priority="12" operator="lessThan">
      <formula>8.01</formula>
    </cfRule>
    <cfRule type="cellIs" dxfId="3" priority="13" operator="between">
      <formula>8.1</formula>
      <formula>9</formula>
    </cfRule>
    <cfRule type="cellIs" dxfId="2" priority="15" operator="lessThan">
      <formula>8.1</formula>
    </cfRule>
    <cfRule type="cellIs" dxfId="1" priority="16" operator="between">
      <formula>8</formula>
      <formula>9</formula>
    </cfRule>
    <cfRule type="cellIs" dxfId="0" priority="17" operator="greaterThan">
      <formula>8</formula>
    </cfRule>
  </conditionalFormatting>
  <pageMargins left="0.7" right="0.7" top="0.75" bottom="0.75" header="0.3" footer="0.3"/>
  <pageSetup scale="62"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7" workbookViewId="0">
      <selection activeCell="F9" sqref="F9"/>
    </sheetView>
  </sheetViews>
  <sheetFormatPr defaultRowHeight="15.5" x14ac:dyDescent="0.35"/>
  <cols>
    <col min="6" max="6" width="27.5" customWidth="1"/>
    <col min="7" max="7" width="40" customWidth="1"/>
    <col min="8" max="8" width="46.58203125" customWidth="1"/>
  </cols>
  <sheetData>
    <row r="2" spans="3:8" x14ac:dyDescent="0.35">
      <c r="C2" t="s">
        <v>59</v>
      </c>
    </row>
    <row r="3" spans="3:8" x14ac:dyDescent="0.35">
      <c r="D3" t="s">
        <v>60</v>
      </c>
    </row>
    <row r="5" spans="3:8" x14ac:dyDescent="0.35">
      <c r="C5" t="s">
        <v>61</v>
      </c>
      <c r="D5" t="s">
        <v>62</v>
      </c>
      <c r="E5" t="s">
        <v>63</v>
      </c>
      <c r="F5" t="s">
        <v>64</v>
      </c>
      <c r="G5" t="s">
        <v>65</v>
      </c>
      <c r="H5" t="s">
        <v>66</v>
      </c>
    </row>
    <row r="6" spans="3:8" ht="85.9" customHeight="1" x14ac:dyDescent="0.35">
      <c r="C6" s="11" t="s">
        <v>31</v>
      </c>
      <c r="D6" s="13">
        <v>1</v>
      </c>
      <c r="E6" s="13" t="s">
        <v>67</v>
      </c>
      <c r="F6" s="14" t="s">
        <v>68</v>
      </c>
      <c r="G6" s="14" t="s">
        <v>69</v>
      </c>
      <c r="H6" s="14" t="s">
        <v>70</v>
      </c>
    </row>
    <row r="7" spans="3:8" ht="81" customHeight="1" x14ac:dyDescent="0.35">
      <c r="C7" s="13" t="s">
        <v>71</v>
      </c>
      <c r="D7" s="13">
        <v>4</v>
      </c>
      <c r="E7" s="13" t="s">
        <v>72</v>
      </c>
      <c r="F7" s="14" t="s">
        <v>73</v>
      </c>
      <c r="G7" s="14" t="s">
        <v>74</v>
      </c>
      <c r="H7" s="14" t="s">
        <v>75</v>
      </c>
    </row>
    <row r="8" spans="3:8" ht="31" x14ac:dyDescent="0.35">
      <c r="C8" s="11" t="s">
        <v>99</v>
      </c>
      <c r="D8" s="13">
        <v>6</v>
      </c>
      <c r="E8" s="13" t="s">
        <v>76</v>
      </c>
      <c r="F8" s="14" t="s">
        <v>100</v>
      </c>
      <c r="G8" s="14" t="s">
        <v>77</v>
      </c>
      <c r="H8" s="14" t="s">
        <v>78</v>
      </c>
    </row>
    <row r="9" spans="3:8" ht="31" x14ac:dyDescent="0.35">
      <c r="C9" s="12" t="s">
        <v>19</v>
      </c>
      <c r="D9" s="13">
        <v>9</v>
      </c>
      <c r="E9" s="13" t="s">
        <v>79</v>
      </c>
      <c r="F9" s="14" t="s">
        <v>80</v>
      </c>
      <c r="G9" s="14" t="s">
        <v>81</v>
      </c>
      <c r="H9" s="14"/>
    </row>
    <row r="10" spans="3:8" ht="108.5" x14ac:dyDescent="0.35">
      <c r="C10" s="11" t="s">
        <v>19</v>
      </c>
      <c r="D10" s="13">
        <v>12</v>
      </c>
      <c r="E10" s="13" t="s">
        <v>67</v>
      </c>
      <c r="F10" s="14" t="s">
        <v>82</v>
      </c>
      <c r="G10" s="14" t="s">
        <v>83</v>
      </c>
      <c r="H10" s="14" t="s">
        <v>84</v>
      </c>
    </row>
    <row r="11" spans="3:8" ht="46.5" x14ac:dyDescent="0.35">
      <c r="C11" s="12" t="s">
        <v>16</v>
      </c>
      <c r="D11" s="13">
        <v>15</v>
      </c>
      <c r="E11" s="13" t="s">
        <v>85</v>
      </c>
      <c r="F11" s="14" t="s">
        <v>86</v>
      </c>
      <c r="G11" s="14" t="s">
        <v>87</v>
      </c>
      <c r="H11" s="14"/>
    </row>
    <row r="12" spans="3:8" ht="31" x14ac:dyDescent="0.35">
      <c r="C12" s="11" t="s">
        <v>88</v>
      </c>
      <c r="D12" s="13">
        <v>18</v>
      </c>
      <c r="E12" s="13" t="s">
        <v>76</v>
      </c>
      <c r="F12" s="14" t="s">
        <v>89</v>
      </c>
      <c r="G12" s="14"/>
      <c r="H12" s="14"/>
    </row>
    <row r="13" spans="3:8" ht="31" x14ac:dyDescent="0.35">
      <c r="C13" s="10" t="s">
        <v>17</v>
      </c>
      <c r="D13" s="13">
        <v>21</v>
      </c>
      <c r="E13" s="13" t="s">
        <v>79</v>
      </c>
      <c r="F13" s="14" t="s">
        <v>90</v>
      </c>
      <c r="G13" s="14" t="s">
        <v>91</v>
      </c>
      <c r="H13" s="14"/>
    </row>
    <row r="14" spans="3:8" ht="31" x14ac:dyDescent="0.35">
      <c r="D14" s="13">
        <v>24</v>
      </c>
      <c r="E14" s="13" t="s">
        <v>67</v>
      </c>
      <c r="F14" s="14" t="s">
        <v>92</v>
      </c>
      <c r="G14" s="14" t="s">
        <v>93</v>
      </c>
      <c r="H14"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66A71502DD5946BF269EB91F421501" ma:contentTypeVersion="8" ma:contentTypeDescription="Create a new document." ma:contentTypeScope="" ma:versionID="ebd14baadc3986ac5cea106d261e0d4c">
  <xsd:schema xmlns:xsd="http://www.w3.org/2001/XMLSchema" xmlns:xs="http://www.w3.org/2001/XMLSchema" xmlns:p="http://schemas.microsoft.com/office/2006/metadata/properties" xmlns:ns2="29a7b2c9-5825-4f81-98f5-8436b30222e7" xmlns:ns3="88d96e98-a51a-4ad3-b724-251822e75dcf" targetNamespace="http://schemas.microsoft.com/office/2006/metadata/properties" ma:root="true" ma:fieldsID="c4acb023aeac998291cea217a251ebf2" ns2:_="" ns3:_="">
    <xsd:import namespace="29a7b2c9-5825-4f81-98f5-8436b30222e7"/>
    <xsd:import namespace="88d96e98-a51a-4ad3-b724-251822e75d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7b2c9-5825-4f81-98f5-8436b30222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d96e98-a51a-4ad3-b724-251822e75dc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FB59AF-0F7B-41D1-90CE-EA2C604CE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7b2c9-5825-4f81-98f5-8436b30222e7"/>
    <ds:schemaRef ds:uri="88d96e98-a51a-4ad3-b724-251822e75d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73DFDA-853C-470E-A01C-9F9C87306F4F}">
  <ds:schemaRefs>
    <ds:schemaRef ds:uri="http://schemas.microsoft.com/sharepoint/v3/contenttype/forms"/>
  </ds:schemaRefs>
</ds:datastoreItem>
</file>

<file path=customXml/itemProps3.xml><?xml version="1.0" encoding="utf-8"?>
<ds:datastoreItem xmlns:ds="http://schemas.openxmlformats.org/officeDocument/2006/customXml" ds:itemID="{D8410928-9A81-4ECA-A799-1730B5A52BCC}">
  <ds:schemaRefs>
    <ds:schemaRef ds:uri="88d96e98-a51a-4ad3-b724-251822e75dcf"/>
    <ds:schemaRef ds:uri="http://www.w3.org/XML/1998/namespace"/>
    <ds:schemaRef ds:uri="http://purl.org/dc/dcmitype/"/>
    <ds:schemaRef ds:uri="29a7b2c9-5825-4f81-98f5-8436b30222e7"/>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2024 - 2026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2025-06-16T15:13:44Z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0x0101005666A71502DD5946BF269EB91F421501</vt:lpwstr>
  </property>
</Properties>
</file>