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42CF3F83-BE40-4C3B-9E39-1E7D438EA6B3}" xr6:coauthVersionLast="47" xr6:coauthVersionMax="47" xr10:uidLastSave="{00000000-0000-0000-0000-000000000000}"/>
  <bookViews>
    <workbookView xWindow="-110" yWindow="-110" windowWidth="25820" windowHeight="15500" firstSheet="1" activeTab="1" xr2:uid="{8CE58FE4-D9EC-2A47-98A4-56D30499FC57}"/>
  </bookViews>
  <sheets>
    <sheet name="HOW WORKLOAD IS ESTIMATED" sheetId="4" r:id="rId1"/>
    <sheet name="2025 - 2027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5" l="1"/>
  <c r="F20" i="5"/>
  <c r="N20" i="5"/>
  <c r="M20" i="5"/>
  <c r="L20" i="5"/>
  <c r="K20" i="5"/>
  <c r="J20" i="5"/>
  <c r="I20" i="5"/>
  <c r="H20" i="5"/>
  <c r="L41" i="5"/>
  <c r="L42" i="5" s="1"/>
  <c r="M41" i="5"/>
  <c r="M42" i="5" s="1"/>
  <c r="N41" i="5"/>
  <c r="N42" i="5" s="1"/>
  <c r="K41" i="5"/>
  <c r="K42" i="5" s="1"/>
  <c r="J41" i="5"/>
  <c r="J42" i="5" s="1"/>
  <c r="I41" i="5"/>
  <c r="I42" i="5" s="1"/>
  <c r="H41" i="5"/>
  <c r="H42" i="5" s="1"/>
  <c r="F41" i="5"/>
  <c r="F42" i="5" s="1"/>
  <c r="G41" i="5"/>
  <c r="G42" i="5" s="1"/>
</calcChain>
</file>

<file path=xl/sharedStrings.xml><?xml version="1.0" encoding="utf-8"?>
<sst xmlns="http://schemas.openxmlformats.org/spreadsheetml/2006/main" count="302" uniqueCount="195">
  <si>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</si>
  <si>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</si>
  <si>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</si>
  <si>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</si>
  <si>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</si>
  <si>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</si>
  <si>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</si>
  <si>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</si>
  <si>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</si>
  <si>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</si>
  <si>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</si>
  <si>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</si>
  <si>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Amendments with statutory deadline</t>
  </si>
  <si>
    <t>SAFMC Lead</t>
  </si>
  <si>
    <t>UNDERWAY</t>
  </si>
  <si>
    <t>Allie</t>
  </si>
  <si>
    <t xml:space="preserve">PH </t>
  </si>
  <si>
    <t>A</t>
  </si>
  <si>
    <t>Mike</t>
  </si>
  <si>
    <t>DOC</t>
  </si>
  <si>
    <t>PH</t>
  </si>
  <si>
    <t>STATUTORY DEADLINE WORKLOAD SUBTOTAL</t>
  </si>
  <si>
    <t>SG</t>
  </si>
  <si>
    <t>TBD</t>
  </si>
  <si>
    <t>JohnH</t>
  </si>
  <si>
    <t>DW Reg 3</t>
  </si>
  <si>
    <t>Coral</t>
  </si>
  <si>
    <t xml:space="preserve">UNDERWAY FMP WORKLOAD SUBTOTAL </t>
  </si>
  <si>
    <t>PLANNED</t>
  </si>
  <si>
    <t>AR</t>
  </si>
  <si>
    <t>FMP ITEMS PER MEETING: Target maximum is 8</t>
  </si>
  <si>
    <t>OTHER COUNCIL ACTIVITIES</t>
  </si>
  <si>
    <r>
      <t xml:space="preserve">EVERY MEETING - </t>
    </r>
    <r>
      <rPr>
        <sz val="12"/>
        <rFont val="Calibri"/>
        <family val="2"/>
        <scheme val="minor"/>
      </rPr>
      <t>Liaison, Agency, Staff Reports</t>
    </r>
  </si>
  <si>
    <t>AP or SSC Selection (CLOSED)</t>
  </si>
  <si>
    <t>SEDAR Committee</t>
  </si>
  <si>
    <t>CC</t>
  </si>
  <si>
    <t>Citizen Science Committee</t>
  </si>
  <si>
    <t>KH</t>
  </si>
  <si>
    <t>Outreach and Communications Committee</t>
  </si>
  <si>
    <t>MS</t>
  </si>
  <si>
    <t>CW</t>
  </si>
  <si>
    <t>Committee</t>
  </si>
  <si>
    <t>Snowy Grouper Assessment Response</t>
  </si>
  <si>
    <t>DW</t>
  </si>
  <si>
    <t>Dolphin Wahoo Pelagic Longline Measures</t>
  </si>
  <si>
    <t>Deepwater Coral HAPC Expansion</t>
  </si>
  <si>
    <t>Other Activities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</si>
  <si>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</si>
  <si>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</si>
  <si>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</si>
  <si>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</si>
  <si>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</si>
  <si>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</si>
  <si>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</si>
  <si>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</si>
  <si>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</si>
  <si>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</si>
  <si>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</si>
  <si>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</si>
  <si>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</si>
  <si>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</si>
  <si>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</si>
  <si>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</si>
  <si>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</si>
  <si>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</si>
  <si>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</si>
  <si>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</si>
  <si>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</si>
  <si>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</si>
  <si>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</si>
  <si>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</si>
  <si>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</si>
  <si>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</si>
  <si>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</si>
  <si>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</si>
  <si>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</si>
  <si>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</si>
  <si>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</si>
  <si>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</si>
  <si>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</si>
  <si>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</si>
  <si>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</si>
  <si>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Indicates that action is being taken but will not be discussed at the Council meeting (no time allocated toward the workload calculations)</t>
  </si>
  <si>
    <t>Tentative Start</t>
  </si>
  <si>
    <t>S</t>
  </si>
  <si>
    <t>Approve for Scoping</t>
  </si>
  <si>
    <t>Coral 11/Shrimp 12</t>
  </si>
  <si>
    <t>SFAA in Oculina HAPC northern extension</t>
  </si>
  <si>
    <t>Kathleen &amp; Allie</t>
  </si>
  <si>
    <t xml:space="preserve">SG 44 </t>
  </si>
  <si>
    <t>Sunsetting of SMZs</t>
  </si>
  <si>
    <t>MIke</t>
  </si>
  <si>
    <t>Needed to discuss Council feedback for the MSE</t>
  </si>
  <si>
    <t>SEFSC</t>
  </si>
  <si>
    <t>SAFMC 2025-2027 WORKPLAN - INCORPORATING PROJECTS UNDERWAY AND UPCOMING ASSESSMENTS</t>
  </si>
  <si>
    <t>Allocation review for species meeting the review trigger policy</t>
  </si>
  <si>
    <t>JH</t>
  </si>
  <si>
    <t>SG 60</t>
  </si>
  <si>
    <t>Every other meeting for state agency and federal LE updates</t>
  </si>
  <si>
    <t>Other Amendments requested or anticipated in 2025-2027</t>
  </si>
  <si>
    <t>Habitat Committee (meeting time in 2025 accounted for under Coral 11/Shrimp 12)</t>
  </si>
  <si>
    <t>Deprioritized Amendments</t>
  </si>
  <si>
    <t>Anticipated Amendments</t>
  </si>
  <si>
    <t>Topic</t>
  </si>
  <si>
    <t>FC</t>
  </si>
  <si>
    <t>Timing will be discussed once SG 44 is completed</t>
  </si>
  <si>
    <t>For-hire Limited Entry</t>
  </si>
  <si>
    <t>Yellowtail Snapper and Mutton Snapper Management Changes</t>
  </si>
  <si>
    <t>Amendments that do not respond to a stock assessment, change to catch level recommendations, or regulatory deadline</t>
  </si>
  <si>
    <t>Setting allocations and catch levels with the inclusion of discards</t>
  </si>
  <si>
    <t>CC/Blue Matter</t>
  </si>
  <si>
    <t>MC</t>
  </si>
  <si>
    <t>Spanish Mackerel Assessment Response and Port Meeting Items</t>
  </si>
  <si>
    <t>SERO Priority</t>
  </si>
  <si>
    <t>Secondary</t>
  </si>
  <si>
    <t xml:space="preserve">Primary </t>
  </si>
  <si>
    <t>Evaluation of species within the SG FMU</t>
  </si>
  <si>
    <t>Amendment #</t>
  </si>
  <si>
    <t>Amendment Name</t>
  </si>
  <si>
    <t>SG 55</t>
  </si>
  <si>
    <t>SG FW 36</t>
  </si>
  <si>
    <t>SG 48</t>
  </si>
  <si>
    <t>Wreckfish ITQ Program Revisions</t>
  </si>
  <si>
    <t>Joint Commercial Electronic Logbook</t>
  </si>
  <si>
    <t>SG 54, DW 4, CMP 35</t>
  </si>
  <si>
    <t>SERO Priority Amendments Undergoing Rulemaking</t>
  </si>
  <si>
    <t>Primary</t>
  </si>
  <si>
    <t>On-Demand Pot gear/Gag and Black Grouper Vessel Limits</t>
  </si>
  <si>
    <t>WORKLOAD SUBTOTAL:  (FMP AMs listed above. Target max. is 6.)</t>
  </si>
  <si>
    <t>Scamp and Yellowmouth Grouper ACLs and Mgmt Measures</t>
  </si>
  <si>
    <t>WORKLOAD SUBTOTAL:  (Recurring and special topic activities)</t>
  </si>
  <si>
    <t>WORKLOAD TOTAL: ( FMP projects + recurring &amp; special topics. Target is max. is 8)</t>
  </si>
  <si>
    <t>SG Reg 37</t>
  </si>
  <si>
    <t>TBD pending stock assessment review</t>
  </si>
  <si>
    <t>AM 56 Black Sea Bass Assessment Response</t>
  </si>
  <si>
    <t>SG 61</t>
  </si>
  <si>
    <t>For-Hire Reporting Improvements</t>
  </si>
  <si>
    <t>Chip &amp; TBD</t>
  </si>
  <si>
    <t>JB/MW</t>
  </si>
  <si>
    <t>Allie &amp; JohnH</t>
  </si>
  <si>
    <t>PH/A</t>
  </si>
  <si>
    <t>SG Abv FW 4</t>
  </si>
  <si>
    <t xml:space="preserve">Upon completion of Dolphin MSE </t>
  </si>
  <si>
    <t>Long-term SG response (MSE, SG management measures, aggregate rec. limits)</t>
  </si>
  <si>
    <t>Timeline depends on MSE modeling results.</t>
  </si>
  <si>
    <t>Blueline Tilefish Allocations, Deepwater Species Management Items</t>
  </si>
  <si>
    <t>Part of the Blueline Tilefish Allocations and Deepwater Species AM</t>
  </si>
  <si>
    <t>SG Abv FW 5</t>
  </si>
  <si>
    <t>TBD pending revised MRIP FES data and updated SM assessment</t>
  </si>
  <si>
    <t xml:space="preserve">TBD pending outcome of discussions between the Mid and SA Councils </t>
  </si>
  <si>
    <t>Update Jacks Complex and Spadefish AMs</t>
  </si>
  <si>
    <t>SG Commercial Sub-Committee (timing captured under AM 60)</t>
  </si>
  <si>
    <t>Recreational Data Discussion (MRIP, EFP, state efforts, and FH reporting updates)</t>
  </si>
  <si>
    <t>Black Sea Bass management measures</t>
  </si>
  <si>
    <t>Yellowtail Snapper and Mutton Snapper assessment response (Joint w/ Gulf as lead)</t>
  </si>
  <si>
    <t>Dolphin size limit and recreational retention limits</t>
  </si>
  <si>
    <t>SG commercial fishery amendment</t>
  </si>
  <si>
    <t>Blueline Tilefish assessment response</t>
  </si>
  <si>
    <t>Red Snapper state management</t>
  </si>
  <si>
    <t>Hogfish assessment response</t>
  </si>
  <si>
    <t>Black Grouper assessment or MSE response</t>
  </si>
  <si>
    <t>Headboat vessel limit amendment discussion</t>
  </si>
  <si>
    <t>Innovation plan for the Snapper Grouper fishery</t>
  </si>
  <si>
    <t>Snapper Grouper SAFE report</t>
  </si>
  <si>
    <t>Snapper Grouper MSE results</t>
  </si>
  <si>
    <t>Standardized Bycatch Reduction Methodology (SBRM) review</t>
  </si>
  <si>
    <t>Lines of Communication meetings summary</t>
  </si>
  <si>
    <t>Dolphin MSE feedback</t>
  </si>
  <si>
    <t>Council Staff</t>
  </si>
  <si>
    <t>Timing moved up per Council guidance</t>
  </si>
  <si>
    <t xml:space="preserve">AM 46 Private Recreational Permitting and Education </t>
  </si>
  <si>
    <t>Christina</t>
  </si>
  <si>
    <t>Wreckfish ITQ Review</t>
  </si>
  <si>
    <t>Review of Mackerel Port Meeting topics</t>
  </si>
  <si>
    <t>SG 62</t>
  </si>
  <si>
    <t>Headboat Vessel Limits</t>
  </si>
  <si>
    <t>FW AM to Examine Scamp Retention Limits</t>
  </si>
  <si>
    <t>Spiny Lobster &amp; SG Permit Holder Item</t>
  </si>
  <si>
    <t>Dolphin Wahoo Regional Management and Other Items</t>
  </si>
  <si>
    <t>Align the Opening of Recreational Seasons for Deepwater Species</t>
  </si>
  <si>
    <t>Extended by 1 meeting.</t>
  </si>
  <si>
    <t>Final approval in January</t>
  </si>
  <si>
    <t>N/A</t>
  </si>
  <si>
    <t>State Management EFPs</t>
  </si>
  <si>
    <t>Update Catch Levels for Unassessed Species</t>
  </si>
  <si>
    <t>Dependent upon revised catch level recommendations from the SSC</t>
  </si>
  <si>
    <t>SG and DW</t>
  </si>
  <si>
    <t xml:space="preserve"> SG and SL</t>
  </si>
  <si>
    <t>AO/NS</t>
  </si>
  <si>
    <t>JH/JC</t>
  </si>
  <si>
    <r>
      <t>Golden Tilefish assessment response</t>
    </r>
    <r>
      <rPr>
        <b/>
        <sz val="12"/>
        <color theme="1"/>
        <rFont val="Calibri"/>
        <family val="2"/>
        <scheme val="minor"/>
      </rPr>
      <t xml:space="preserve"> (added to SG commercial amendment)</t>
    </r>
  </si>
  <si>
    <t>2025 Q4- Revised per the Council's December 2025 Meeting</t>
  </si>
  <si>
    <t>Moved to reflect revised assessment review schedule</t>
  </si>
  <si>
    <t>Removed from March agenda and will be discussed by the SSC</t>
  </si>
  <si>
    <t>Updated goals and objectives for outreach efforts and topics for spring AP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</si>
</sst>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quot;&quot;"/>
  </numFmts>
  <fonts count="9"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sz val="8"/>
      <name val="Calibri"/>
      <family val="2"/>
      <scheme val="minor"/>
    </font>
    <font>
      <b/>
      <sz val="12"/>
      <color rgb="FF000000"/>
      <name val="Calibri"/>
      <family val="2"/>
      <scheme val="minor"/>
    </font>
    <font>
      <sz val="12"/>
      <color rgb="FF000000"/>
      <name val="Calibri"/>
      <family val="2"/>
      <scheme val="minor"/>
    </font>
  </fonts>
  <fills count="17">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C5C5"/>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0000"/>
        <bgColor indexed="64"/>
      </patternFill>
    </fill>
    <fill>
      <patternFill patternType="solid">
        <fgColor theme="9" tint="0.59999389629810485"/>
        <bgColor indexed="64"/>
      </patternFill>
    </fill>
    <fill>
      <patternFill patternType="solid">
        <fgColor rgb="FF05EBE6"/>
        <bgColor indexed="64"/>
      </patternFill>
    </fill>
    <fill>
      <patternFill patternType="solid">
        <fgColor theme="5" tint="0.79998168889431442"/>
        <bgColor indexed="64"/>
      </patternFill>
    </fill>
    <fill>
      <patternFill patternType="solid">
        <fgColor rgb="FFFF33CC"/>
        <bgColor indexed="64"/>
      </patternFill>
    </fill>
  </fills>
  <borders count="64">
    <border>
      <left/>
      <right/>
      <top/>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top/>
      <bottom/>
      <diagonal/>
    </border>
    <border>
      <left/>
      <right/>
      <top style="medium">
        <color indexed="64"/>
      </top>
      <bottom style="thin">
        <color indexed="64"/>
      </bottom>
      <diagonal/>
    </border>
    <border>
      <left style="medium">
        <color rgb="FF000000"/>
      </left>
      <right/>
      <top style="thin">
        <color rgb="FF000000"/>
      </top>
      <bottom style="thin">
        <color rgb="FF000000"/>
      </bottom>
      <diagonal/>
    </border>
    <border>
      <left style="medium">
        <color rgb="FF000000"/>
      </left>
      <right/>
      <top style="medium">
        <color indexed="64"/>
      </top>
      <bottom style="thin">
        <color indexed="64"/>
      </bottom>
      <diagonal/>
    </border>
    <border>
      <left style="medium">
        <color rgb="FF000000"/>
      </left>
      <right/>
      <top style="medium">
        <color rgb="FF000000"/>
      </top>
      <bottom style="thin">
        <color indexed="64"/>
      </bottom>
      <diagonal/>
    </border>
    <border>
      <left style="medium">
        <color rgb="FF000000"/>
      </left>
      <right style="medium">
        <color rgb="FF000000"/>
      </right>
      <top/>
      <bottom/>
      <diagonal/>
    </border>
    <border>
      <left/>
      <right/>
      <top/>
      <bottom style="medium">
        <color rgb="FF000000"/>
      </bottom>
      <diagonal/>
    </border>
    <border>
      <left/>
      <right/>
      <top style="medium">
        <color rgb="FF000000"/>
      </top>
      <bottom style="thin">
        <color indexed="64"/>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style="thin">
        <color indexed="64"/>
      </top>
      <bottom style="thin">
        <color rgb="FF000000"/>
      </bottom>
      <diagonal/>
    </border>
    <border>
      <left/>
      <right/>
      <top/>
      <bottom style="medium">
        <color indexed="64"/>
      </bottom>
      <diagonal/>
    </border>
    <border>
      <left style="medium">
        <color rgb="FF000000"/>
      </left>
      <right style="medium">
        <color rgb="FF000000"/>
      </right>
      <top style="medium">
        <color indexed="64"/>
      </top>
      <bottom style="thin">
        <color indexed="64"/>
      </bottom>
      <diagonal/>
    </border>
    <border>
      <left style="medium">
        <color rgb="FF000000"/>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style="thin">
        <color rgb="FF000000"/>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rgb="FF000000"/>
      </left>
      <right style="medium">
        <color rgb="FF000000"/>
      </right>
      <top/>
      <bottom style="thin">
        <color indexed="64"/>
      </bottom>
      <diagonal/>
    </border>
    <border>
      <left style="medium">
        <color rgb="FF000000"/>
      </left>
      <right style="medium">
        <color rgb="FF000000"/>
      </right>
      <top style="medium">
        <color rgb="FF000000"/>
      </top>
      <bottom/>
      <diagonal/>
    </border>
    <border>
      <left style="medium">
        <color auto="1"/>
      </left>
      <right style="medium">
        <color auto="1"/>
      </right>
      <top style="thin">
        <color auto="1"/>
      </top>
      <bottom style="medium">
        <color auto="1"/>
      </bottom>
      <diagonal/>
    </border>
    <border>
      <left style="thin">
        <color rgb="FF000000"/>
      </left>
      <right/>
      <top style="thin">
        <color auto="1"/>
      </top>
      <bottom style="medium">
        <color auto="1"/>
      </bottom>
      <diagonal/>
    </border>
    <border>
      <left style="medium">
        <color rgb="FF000000"/>
      </left>
      <right style="medium">
        <color rgb="FF000000"/>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indexed="64"/>
      </bottom>
      <diagonal/>
    </border>
    <border>
      <left/>
      <right style="medium">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medium">
        <color rgb="FF000000"/>
      </left>
      <right/>
      <top style="thin">
        <color rgb="FF000000"/>
      </top>
      <bottom/>
      <diagonal/>
    </border>
    <border>
      <left style="medium">
        <color rgb="FF000000"/>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s>
  <cellStyleXfs count="1">
    <xf numFmtId="0" fontId="0" fillId="0" borderId="0"/>
  </cellStyleXfs>
  <cellXfs count="190">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0" fillId="0" borderId="2"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1" xfId="0" applyBorder="1"/>
    <xf numFmtId="49" fontId="0" fillId="0" borderId="1" xfId="0" applyNumberFormat="1" applyBorder="1" applyAlignment="1">
      <alignment horizontal="center" wrapText="1"/>
    </xf>
    <xf numFmtId="0" fontId="1" fillId="4" borderId="0" xfId="0" applyFont="1" applyFill="1" applyAlignment="1">
      <alignment horizontal="center" vertical="center"/>
    </xf>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164" fontId="1" fillId="6" borderId="0" xfId="0" applyNumberFormat="1" applyFont="1" applyFill="1"/>
    <xf numFmtId="0" fontId="0" fillId="8" borderId="0" xfId="0" applyFill="1" applyAlignment="1">
      <alignment horizontal="center" vertical="center"/>
    </xf>
    <xf numFmtId="0" fontId="1" fillId="0" borderId="0" xfId="0" applyFont="1" applyAlignment="1">
      <alignment horizontal="left" vertical="center"/>
    </xf>
    <xf numFmtId="0" fontId="0" fillId="0" borderId="10" xfId="0" applyBorder="1"/>
    <xf numFmtId="0" fontId="1" fillId="9" borderId="11" xfId="0" applyFont="1" applyFill="1" applyBorder="1" applyAlignment="1">
      <alignment horizontal="center"/>
    </xf>
    <xf numFmtId="164" fontId="0" fillId="0" borderId="2" xfId="0" applyNumberFormat="1" applyBorder="1" applyAlignment="1">
      <alignment horizontal="right"/>
    </xf>
    <xf numFmtId="0" fontId="0" fillId="0" borderId="2" xfId="0" applyBorder="1" applyAlignment="1">
      <alignment horizontal="right"/>
    </xf>
    <xf numFmtId="0" fontId="1" fillId="8" borderId="7" xfId="0" applyFont="1" applyFill="1" applyBorder="1" applyAlignment="1">
      <alignment horizontal="center" vertical="center"/>
    </xf>
    <xf numFmtId="0" fontId="1" fillId="4" borderId="0" xfId="0" applyFont="1" applyFill="1" applyAlignment="1">
      <alignment horizontal="center"/>
    </xf>
    <xf numFmtId="0" fontId="1" fillId="0" borderId="0" xfId="0" applyFont="1" applyAlignment="1">
      <alignment horizontal="center"/>
    </xf>
    <xf numFmtId="0" fontId="1" fillId="5" borderId="18" xfId="0" applyFont="1" applyFill="1" applyBorder="1" applyAlignment="1">
      <alignment horizontal="center"/>
    </xf>
    <xf numFmtId="164" fontId="1" fillId="2" borderId="16" xfId="0" applyNumberFormat="1" applyFont="1" applyFill="1" applyBorder="1"/>
    <xf numFmtId="0" fontId="0" fillId="0" borderId="17" xfId="0" applyBorder="1"/>
    <xf numFmtId="0" fontId="5" fillId="8" borderId="19" xfId="0" applyFont="1" applyFill="1" applyBorder="1"/>
    <xf numFmtId="0" fontId="0" fillId="5" borderId="20" xfId="0" applyFill="1" applyBorder="1"/>
    <xf numFmtId="0" fontId="0" fillId="3" borderId="17" xfId="0" applyFill="1" applyBorder="1" applyAlignment="1">
      <alignment horizontal="center" vertical="center"/>
    </xf>
    <xf numFmtId="0" fontId="5" fillId="0" borderId="17" xfId="0" applyFont="1" applyBorder="1"/>
    <xf numFmtId="0" fontId="1" fillId="8" borderId="19" xfId="0" applyFont="1" applyFill="1" applyBorder="1" applyAlignment="1">
      <alignment horizontal="center" vertical="center"/>
    </xf>
    <xf numFmtId="0" fontId="1" fillId="4" borderId="17" xfId="0" applyFont="1" applyFill="1" applyBorder="1" applyAlignment="1">
      <alignment horizontal="center"/>
    </xf>
    <xf numFmtId="0" fontId="1" fillId="0" borderId="17" xfId="0" applyFont="1" applyBorder="1" applyAlignment="1">
      <alignment horizontal="center"/>
    </xf>
    <xf numFmtId="0" fontId="1" fillId="5" borderId="20" xfId="0" applyFont="1" applyFill="1" applyBorder="1" applyAlignment="1">
      <alignment horizontal="center"/>
    </xf>
    <xf numFmtId="164" fontId="1" fillId="2" borderId="21" xfId="0" applyNumberFormat="1" applyFont="1" applyFill="1" applyBorder="1" applyAlignment="1">
      <alignment horizontal="center"/>
    </xf>
    <xf numFmtId="0" fontId="0" fillId="4" borderId="12" xfId="0" applyFill="1" applyBorder="1" applyAlignment="1">
      <alignment horizontal="center" vertical="center"/>
    </xf>
    <xf numFmtId="0" fontId="0" fillId="11" borderId="0" xfId="0" applyFill="1"/>
    <xf numFmtId="0" fontId="0" fillId="0" borderId="22" xfId="0" applyBorder="1"/>
    <xf numFmtId="164" fontId="1" fillId="2" borderId="24" xfId="0" applyNumberFormat="1" applyFont="1" applyFill="1" applyBorder="1" applyAlignment="1">
      <alignment horizontal="center"/>
    </xf>
    <xf numFmtId="0" fontId="1" fillId="0" borderId="0" xfId="0" applyFont="1" applyAlignment="1">
      <alignment horizontal="center" vertical="center"/>
    </xf>
    <xf numFmtId="0" fontId="3" fillId="0" borderId="17" xfId="0" applyFont="1" applyBorder="1"/>
    <xf numFmtId="0" fontId="1" fillId="4" borderId="25" xfId="0" applyFont="1" applyFill="1" applyBorder="1" applyAlignment="1">
      <alignment horizontal="center"/>
    </xf>
    <xf numFmtId="164" fontId="1" fillId="2" borderId="26" xfId="0" applyNumberFormat="1" applyFont="1" applyFill="1" applyBorder="1" applyAlignment="1">
      <alignment horizontal="center"/>
    </xf>
    <xf numFmtId="0" fontId="0" fillId="0" borderId="23" xfId="0" applyBorder="1"/>
    <xf numFmtId="0" fontId="0" fillId="4" borderId="23" xfId="0" applyFill="1" applyBorder="1" applyAlignment="1">
      <alignment horizontal="center" vertical="center"/>
    </xf>
    <xf numFmtId="0" fontId="0" fillId="0" borderId="27" xfId="0" applyBorder="1" applyAlignment="1">
      <alignment horizontal="center" vertical="center"/>
    </xf>
    <xf numFmtId="0" fontId="0" fillId="0" borderId="29" xfId="0" applyBorder="1"/>
    <xf numFmtId="0" fontId="0" fillId="8" borderId="28" xfId="0" applyFill="1" applyBorder="1"/>
    <xf numFmtId="0" fontId="0" fillId="4" borderId="4" xfId="0" applyFill="1" applyBorder="1" applyAlignment="1">
      <alignment horizontal="center" vertical="center"/>
    </xf>
    <xf numFmtId="0" fontId="1" fillId="4" borderId="33" xfId="0" applyFont="1" applyFill="1" applyBorder="1" applyAlignment="1">
      <alignment horizontal="center"/>
    </xf>
    <xf numFmtId="0" fontId="1" fillId="8" borderId="35" xfId="0" applyFont="1" applyFill="1" applyBorder="1" applyAlignment="1">
      <alignment horizontal="center" vertical="center"/>
    </xf>
    <xf numFmtId="0" fontId="0" fillId="0" borderId="36" xfId="0" applyBorder="1"/>
    <xf numFmtId="0" fontId="1" fillId="4" borderId="12" xfId="0" applyFont="1" applyFill="1" applyBorder="1" applyAlignment="1">
      <alignment horizontal="center" vertical="center"/>
    </xf>
    <xf numFmtId="165" fontId="0" fillId="0" borderId="0" xfId="0" applyNumberFormat="1"/>
    <xf numFmtId="0" fontId="0" fillId="5" borderId="30" xfId="0" applyFill="1" applyBorder="1"/>
    <xf numFmtId="0" fontId="0" fillId="5" borderId="13" xfId="0" applyFill="1" applyBorder="1"/>
    <xf numFmtId="0" fontId="1" fillId="5" borderId="14" xfId="0" applyFont="1" applyFill="1" applyBorder="1" applyAlignment="1">
      <alignment horizontal="center"/>
    </xf>
    <xf numFmtId="0" fontId="1" fillId="5" borderId="13" xfId="0" applyFont="1" applyFill="1" applyBorder="1" applyAlignment="1">
      <alignment horizontal="center"/>
    </xf>
    <xf numFmtId="0" fontId="1" fillId="9" borderId="38" xfId="0" applyFont="1" applyFill="1" applyBorder="1" applyAlignment="1">
      <alignment horizontal="center"/>
    </xf>
    <xf numFmtId="164" fontId="1" fillId="2" borderId="5" xfId="0" applyNumberFormat="1" applyFont="1" applyFill="1" applyBorder="1" applyAlignment="1">
      <alignment horizontal="center"/>
    </xf>
    <xf numFmtId="0" fontId="0" fillId="0" borderId="2" xfId="0" applyBorder="1" applyAlignment="1">
      <alignment horizontal="left"/>
    </xf>
    <xf numFmtId="164" fontId="0" fillId="0" borderId="2" xfId="0" applyNumberFormat="1" applyBorder="1" applyAlignment="1">
      <alignment horizontal="left"/>
    </xf>
    <xf numFmtId="0" fontId="0" fillId="0" borderId="2" xfId="0" applyBorder="1" applyAlignment="1">
      <alignment horizontal="center"/>
    </xf>
    <xf numFmtId="0" fontId="0" fillId="3" borderId="12" xfId="0" applyFill="1" applyBorder="1" applyAlignment="1">
      <alignment horizontal="center"/>
    </xf>
    <xf numFmtId="0" fontId="0" fillId="0" borderId="12" xfId="0" applyBorder="1" applyAlignment="1">
      <alignment horizontal="center" vertical="center"/>
    </xf>
    <xf numFmtId="0" fontId="0" fillId="4" borderId="12" xfId="0" applyFill="1" applyBorder="1" applyAlignment="1">
      <alignment horizontal="center"/>
    </xf>
    <xf numFmtId="0" fontId="0" fillId="0" borderId="3" xfId="0" applyBorder="1" applyAlignment="1">
      <alignment horizontal="center"/>
    </xf>
    <xf numFmtId="0" fontId="0" fillId="0" borderId="3" xfId="0" applyBorder="1"/>
    <xf numFmtId="0" fontId="0" fillId="0" borderId="3" xfId="0" applyBorder="1" applyAlignment="1">
      <alignment horizontal="right"/>
    </xf>
    <xf numFmtId="0" fontId="1" fillId="9" borderId="39" xfId="0" applyFont="1" applyFill="1" applyBorder="1" applyAlignment="1">
      <alignment horizontal="left"/>
    </xf>
    <xf numFmtId="0" fontId="1" fillId="9" borderId="39" xfId="0" applyFont="1" applyFill="1" applyBorder="1" applyAlignment="1">
      <alignment horizontal="center"/>
    </xf>
    <xf numFmtId="0" fontId="0" fillId="0" borderId="40" xfId="0" applyBorder="1" applyAlignment="1">
      <alignment horizontal="left"/>
    </xf>
    <xf numFmtId="0" fontId="0" fillId="0" borderId="40" xfId="0" applyBorder="1" applyAlignment="1">
      <alignment horizontal="right"/>
    </xf>
    <xf numFmtId="0" fontId="0" fillId="0" borderId="41" xfId="0" applyBorder="1" applyAlignment="1">
      <alignment horizontal="left"/>
    </xf>
    <xf numFmtId="0" fontId="0" fillId="0" borderId="41" xfId="0" applyBorder="1" applyAlignment="1">
      <alignment horizontal="right"/>
    </xf>
    <xf numFmtId="0" fontId="0" fillId="0" borderId="42" xfId="0" applyBorder="1" applyAlignment="1">
      <alignment horizontal="left"/>
    </xf>
    <xf numFmtId="0" fontId="0" fillId="0" borderId="42" xfId="0" applyBorder="1" applyAlignment="1">
      <alignment horizontal="right"/>
    </xf>
    <xf numFmtId="0" fontId="0" fillId="0" borderId="12" xfId="0" applyBorder="1"/>
    <xf numFmtId="0" fontId="0" fillId="0" borderId="27" xfId="0" applyBorder="1"/>
    <xf numFmtId="164" fontId="1" fillId="2" borderId="43" xfId="0" applyNumberFormat="1" applyFont="1" applyFill="1" applyBorder="1"/>
    <xf numFmtId="0" fontId="1" fillId="5" borderId="9" xfId="0" applyFont="1" applyFill="1" applyBorder="1"/>
    <xf numFmtId="0" fontId="0" fillId="5" borderId="9" xfId="0" applyFill="1" applyBorder="1"/>
    <xf numFmtId="0" fontId="0" fillId="5" borderId="44" xfId="0" applyFill="1" applyBorder="1"/>
    <xf numFmtId="0" fontId="1" fillId="9" borderId="9" xfId="0" applyFont="1" applyFill="1" applyBorder="1"/>
    <xf numFmtId="0" fontId="0" fillId="9" borderId="9" xfId="0" applyFill="1" applyBorder="1"/>
    <xf numFmtId="0" fontId="1" fillId="10" borderId="9" xfId="0" applyFont="1" applyFill="1" applyBorder="1"/>
    <xf numFmtId="0" fontId="0" fillId="10" borderId="9" xfId="0" applyFill="1" applyBorder="1"/>
    <xf numFmtId="0" fontId="0" fillId="13" borderId="45" xfId="0" applyFill="1" applyBorder="1"/>
    <xf numFmtId="0" fontId="1" fillId="8" borderId="26" xfId="0" applyFont="1" applyFill="1" applyBorder="1"/>
    <xf numFmtId="0" fontId="0" fillId="6" borderId="12" xfId="0" applyFill="1" applyBorder="1"/>
    <xf numFmtId="0" fontId="1" fillId="5" borderId="15" xfId="0" applyFont="1" applyFill="1" applyBorder="1"/>
    <xf numFmtId="0" fontId="0" fillId="5" borderId="1" xfId="0" applyFill="1" applyBorder="1"/>
    <xf numFmtId="164" fontId="1" fillId="2" borderId="22" xfId="0" applyNumberFormat="1" applyFont="1" applyFill="1" applyBorder="1"/>
    <xf numFmtId="0" fontId="1" fillId="5" borderId="46" xfId="0" applyFont="1" applyFill="1" applyBorder="1"/>
    <xf numFmtId="0" fontId="1" fillId="2" borderId="32" xfId="0" applyFont="1" applyFill="1" applyBorder="1"/>
    <xf numFmtId="0" fontId="2" fillId="2" borderId="47" xfId="0" applyFont="1" applyFill="1" applyBorder="1"/>
    <xf numFmtId="0" fontId="1" fillId="2" borderId="25" xfId="0" applyFont="1" applyFill="1" applyBorder="1"/>
    <xf numFmtId="164" fontId="1" fillId="2" borderId="12" xfId="0" applyNumberFormat="1" applyFont="1" applyFill="1" applyBorder="1"/>
    <xf numFmtId="0" fontId="0" fillId="9" borderId="48" xfId="0" applyFill="1" applyBorder="1"/>
    <xf numFmtId="0" fontId="1" fillId="9" borderId="11" xfId="0" applyFont="1" applyFill="1" applyBorder="1"/>
    <xf numFmtId="0" fontId="0" fillId="9" borderId="49" xfId="0" applyFill="1" applyBorder="1"/>
    <xf numFmtId="0" fontId="0" fillId="9" borderId="38" xfId="0" applyFill="1" applyBorder="1"/>
    <xf numFmtId="0" fontId="0" fillId="9" borderId="50" xfId="0" applyFill="1" applyBorder="1"/>
    <xf numFmtId="0" fontId="0" fillId="5" borderId="51" xfId="0" applyFill="1" applyBorder="1"/>
    <xf numFmtId="0" fontId="0" fillId="9" borderId="51" xfId="0" applyFill="1" applyBorder="1"/>
    <xf numFmtId="0" fontId="4" fillId="0" borderId="22" xfId="0" applyFont="1" applyBorder="1"/>
    <xf numFmtId="0" fontId="4" fillId="0" borderId="12" xfId="0" applyFont="1" applyBorder="1"/>
    <xf numFmtId="0" fontId="1" fillId="5" borderId="51" xfId="0" applyFont="1" applyFill="1" applyBorder="1"/>
    <xf numFmtId="0" fontId="1" fillId="9" borderId="51" xfId="0" applyFont="1" applyFill="1" applyBorder="1"/>
    <xf numFmtId="0" fontId="0" fillId="0" borderId="22" xfId="0" applyBorder="1" applyAlignment="1">
      <alignment horizontal="center"/>
    </xf>
    <xf numFmtId="0" fontId="1" fillId="12" borderId="52" xfId="0" applyFont="1" applyFill="1" applyBorder="1" applyAlignment="1">
      <alignment horizontal="center"/>
    </xf>
    <xf numFmtId="0" fontId="1" fillId="12" borderId="16" xfId="0" applyFont="1" applyFill="1" applyBorder="1" applyAlignment="1">
      <alignment horizontal="center"/>
    </xf>
    <xf numFmtId="0" fontId="1" fillId="12" borderId="53" xfId="0" applyFont="1" applyFill="1" applyBorder="1" applyAlignment="1">
      <alignment horizontal="center"/>
    </xf>
    <xf numFmtId="0" fontId="1" fillId="12" borderId="54" xfId="0" applyFont="1" applyFill="1" applyBorder="1" applyAlignment="1">
      <alignment horizontal="center"/>
    </xf>
    <xf numFmtId="0" fontId="0" fillId="0" borderId="10" xfId="0" applyBorder="1" applyAlignment="1">
      <alignment horizontal="center"/>
    </xf>
    <xf numFmtId="0" fontId="1" fillId="0" borderId="22" xfId="0" applyFont="1" applyBorder="1" applyAlignment="1">
      <alignment vertical="center" wrapText="1"/>
    </xf>
    <xf numFmtId="164" fontId="0" fillId="0" borderId="2" xfId="0" applyNumberFormat="1" applyBorder="1" applyAlignment="1">
      <alignment horizontal="center"/>
    </xf>
    <xf numFmtId="0" fontId="1" fillId="3" borderId="0" xfId="0" applyFont="1" applyFill="1" applyAlignment="1">
      <alignment horizontal="center"/>
    </xf>
    <xf numFmtId="164" fontId="1" fillId="2" borderId="28" xfId="0" applyNumberFormat="1" applyFont="1" applyFill="1" applyBorder="1"/>
    <xf numFmtId="0" fontId="5" fillId="8" borderId="30" xfId="0" applyFont="1" applyFill="1" applyBorder="1"/>
    <xf numFmtId="0" fontId="0" fillId="5" borderId="34" xfId="0" applyFill="1" applyBorder="1" applyAlignment="1">
      <alignment horizontal="center"/>
    </xf>
    <xf numFmtId="0" fontId="0" fillId="0" borderId="55" xfId="0" applyBorder="1" applyAlignment="1">
      <alignment horizontal="center"/>
    </xf>
    <xf numFmtId="0" fontId="0" fillId="5" borderId="56" xfId="0" applyFill="1" applyBorder="1" applyAlignment="1">
      <alignment horizontal="center"/>
    </xf>
    <xf numFmtId="0" fontId="0" fillId="9" borderId="56" xfId="0" applyFill="1" applyBorder="1" applyAlignment="1">
      <alignment horizontal="center"/>
    </xf>
    <xf numFmtId="0" fontId="3" fillId="0" borderId="22" xfId="0" applyFont="1" applyBorder="1" applyAlignment="1">
      <alignment horizontal="center"/>
    </xf>
    <xf numFmtId="0" fontId="5" fillId="0" borderId="22" xfId="0" applyFont="1" applyBorder="1" applyAlignment="1">
      <alignment horizontal="center"/>
    </xf>
    <xf numFmtId="0" fontId="0" fillId="5" borderId="37" xfId="0" applyFill="1" applyBorder="1"/>
    <xf numFmtId="0" fontId="0" fillId="4" borderId="17" xfId="0" applyFill="1" applyBorder="1" applyAlignment="1">
      <alignment horizontal="center" vertical="center"/>
    </xf>
    <xf numFmtId="0" fontId="1" fillId="0" borderId="17" xfId="0" applyFont="1" applyBorder="1"/>
    <xf numFmtId="0" fontId="8" fillId="4" borderId="17" xfId="0" applyFont="1" applyFill="1" applyBorder="1" applyAlignment="1">
      <alignment horizontal="center" vertical="center"/>
    </xf>
    <xf numFmtId="0" fontId="7" fillId="4" borderId="0" xfId="0" applyFont="1" applyFill="1" applyAlignment="1">
      <alignment horizontal="center" vertical="center"/>
    </xf>
    <xf numFmtId="0" fontId="7" fillId="0" borderId="0" xfId="0" applyFont="1" applyAlignment="1">
      <alignment horizontal="center" vertical="center"/>
    </xf>
    <xf numFmtId="0" fontId="1" fillId="12" borderId="13" xfId="0" applyFont="1" applyFill="1" applyBorder="1" applyAlignment="1">
      <alignment horizontal="center"/>
    </xf>
    <xf numFmtId="0" fontId="1" fillId="5" borderId="15" xfId="0" applyFont="1" applyFill="1" applyBorder="1" applyAlignment="1">
      <alignment horizontal="center"/>
    </xf>
    <xf numFmtId="0" fontId="1" fillId="12" borderId="14" xfId="0" applyFont="1" applyFill="1" applyBorder="1" applyAlignment="1">
      <alignment horizontal="center"/>
    </xf>
    <xf numFmtId="0" fontId="1" fillId="12" borderId="15" xfId="0" applyFont="1" applyFill="1" applyBorder="1" applyAlignment="1">
      <alignment horizontal="center"/>
    </xf>
    <xf numFmtId="0" fontId="1" fillId="4" borderId="12" xfId="0" applyFont="1" applyFill="1" applyBorder="1" applyAlignment="1">
      <alignment horizontal="center"/>
    </xf>
    <xf numFmtId="164" fontId="1" fillId="2" borderId="32" xfId="0" applyNumberFormat="1" applyFont="1" applyFill="1" applyBorder="1" applyAlignment="1">
      <alignment horizontal="center"/>
    </xf>
    <xf numFmtId="164" fontId="1" fillId="2" borderId="33" xfId="0" applyNumberFormat="1" applyFont="1" applyFill="1" applyBorder="1" applyAlignment="1">
      <alignment horizontal="center"/>
    </xf>
    <xf numFmtId="164" fontId="1" fillId="2" borderId="25" xfId="0" applyNumberFormat="1" applyFont="1" applyFill="1" applyBorder="1" applyAlignment="1">
      <alignment horizontal="center"/>
    </xf>
    <xf numFmtId="0" fontId="1" fillId="8" borderId="57" xfId="0" applyFont="1" applyFill="1" applyBorder="1" applyAlignment="1">
      <alignment horizontal="center" vertical="center"/>
    </xf>
    <xf numFmtId="0" fontId="1" fillId="0" borderId="17" xfId="0" applyFont="1" applyBorder="1" applyAlignment="1">
      <alignment horizontal="center" vertical="center"/>
    </xf>
    <xf numFmtId="0" fontId="1" fillId="4" borderId="10" xfId="0" applyFont="1" applyFill="1" applyBorder="1" applyAlignment="1">
      <alignment horizontal="center" vertical="center"/>
    </xf>
    <xf numFmtId="164" fontId="0" fillId="0" borderId="58" xfId="0" applyNumberFormat="1" applyBorder="1" applyAlignment="1">
      <alignment horizontal="left"/>
    </xf>
    <xf numFmtId="164" fontId="0" fillId="0" borderId="59" xfId="0" applyNumberFormat="1" applyBorder="1" applyAlignment="1">
      <alignment horizontal="center"/>
    </xf>
    <xf numFmtId="0" fontId="0" fillId="0" borderId="5" xfId="0" applyBorder="1" applyAlignment="1">
      <alignment horizontal="center"/>
    </xf>
    <xf numFmtId="164" fontId="0" fillId="0" borderId="58" xfId="0" applyNumberFormat="1" applyBorder="1" applyAlignment="1">
      <alignment horizontal="right"/>
    </xf>
    <xf numFmtId="17" fontId="0" fillId="0" borderId="58" xfId="0" applyNumberFormat="1" applyBorder="1"/>
    <xf numFmtId="17" fontId="0" fillId="0" borderId="58" xfId="0" applyNumberFormat="1" applyBorder="1" applyAlignment="1">
      <alignment horizontal="right"/>
    </xf>
    <xf numFmtId="0" fontId="0" fillId="0" borderId="58" xfId="0" applyBorder="1" applyAlignment="1">
      <alignment horizontal="right"/>
    </xf>
    <xf numFmtId="0" fontId="0" fillId="0" borderId="5" xfId="0" applyBorder="1"/>
    <xf numFmtId="0" fontId="0" fillId="4" borderId="31" xfId="0" applyFill="1" applyBorder="1" applyAlignment="1">
      <alignment horizontal="center" vertical="center"/>
    </xf>
    <xf numFmtId="0" fontId="0" fillId="0" borderId="17" xfId="0" applyBorder="1" applyAlignment="1">
      <alignment horizontal="center" vertical="center"/>
    </xf>
    <xf numFmtId="0" fontId="1" fillId="0" borderId="12" xfId="0" applyFont="1" applyBorder="1" applyAlignment="1">
      <alignment horizontal="center" vertical="center"/>
    </xf>
    <xf numFmtId="0" fontId="0" fillId="4" borderId="23" xfId="0" applyFill="1" applyBorder="1" applyAlignment="1">
      <alignment horizontal="center"/>
    </xf>
    <xf numFmtId="0" fontId="1" fillId="4" borderId="23" xfId="0" applyFont="1" applyFill="1" applyBorder="1" applyAlignment="1">
      <alignment horizontal="center"/>
    </xf>
    <xf numFmtId="0" fontId="0" fillId="3" borderId="4" xfId="0" applyFill="1" applyBorder="1" applyAlignment="1">
      <alignment horizontal="center" vertical="center"/>
    </xf>
    <xf numFmtId="0" fontId="0" fillId="16" borderId="17" xfId="0" applyFill="1" applyBorder="1"/>
    <xf numFmtId="0" fontId="0" fillId="16" borderId="2" xfId="0" applyFill="1" applyBorder="1" applyAlignment="1">
      <alignment horizontal="center"/>
    </xf>
    <xf numFmtId="0" fontId="0" fillId="16" borderId="2" xfId="0" applyFill="1" applyBorder="1"/>
    <xf numFmtId="17" fontId="0" fillId="16" borderId="58" xfId="0" applyNumberFormat="1" applyFill="1" applyBorder="1" applyAlignment="1">
      <alignment horizontal="right"/>
    </xf>
    <xf numFmtId="0" fontId="0" fillId="3" borderId="60" xfId="0" applyFill="1" applyBorder="1" applyAlignment="1">
      <alignment horizontal="center" vertical="center"/>
    </xf>
    <xf numFmtId="0" fontId="1" fillId="9" borderId="61" xfId="0" applyFont="1" applyFill="1" applyBorder="1" applyAlignment="1">
      <alignment horizontal="center"/>
    </xf>
    <xf numFmtId="0" fontId="1" fillId="9" borderId="23" xfId="0" applyFont="1" applyFill="1" applyBorder="1" applyAlignment="1">
      <alignment horizontal="center"/>
    </xf>
    <xf numFmtId="0" fontId="1" fillId="9" borderId="27" xfId="0" applyFont="1" applyFill="1" applyBorder="1" applyAlignment="1">
      <alignment horizontal="center"/>
    </xf>
    <xf numFmtId="0" fontId="1" fillId="5" borderId="62" xfId="0" applyFont="1" applyFill="1" applyBorder="1" applyAlignment="1">
      <alignment horizontal="center"/>
    </xf>
    <xf numFmtId="0" fontId="1" fillId="5" borderId="63" xfId="0" applyFont="1" applyFill="1" applyBorder="1" applyAlignment="1">
      <alignment horizontal="center"/>
    </xf>
    <xf numFmtId="0" fontId="1" fillId="5" borderId="26" xfId="0" applyFont="1" applyFill="1" applyBorder="1" applyAlignment="1">
      <alignment horizontal="center"/>
    </xf>
    <xf numFmtId="0" fontId="1" fillId="4" borderId="9" xfId="0" applyFont="1" applyFill="1" applyBorder="1" applyAlignment="1">
      <alignment horizontal="center" vertical="center"/>
    </xf>
    <xf numFmtId="0" fontId="0" fillId="4" borderId="10" xfId="0" applyFill="1" applyBorder="1" applyAlignment="1">
      <alignment horizontal="center"/>
    </xf>
    <xf numFmtId="0" fontId="0" fillId="3" borderId="12" xfId="0" applyFill="1" applyBorder="1" applyAlignment="1">
      <alignment horizontal="center" vertical="center"/>
    </xf>
    <xf numFmtId="0" fontId="1" fillId="11" borderId="13" xfId="0" applyFont="1" applyFill="1" applyBorder="1" applyAlignment="1">
      <alignment horizontal="center"/>
    </xf>
    <xf numFmtId="0" fontId="1" fillId="11" borderId="14" xfId="0" applyFont="1" applyFill="1" applyBorder="1" applyAlignment="1">
      <alignment horizontal="center"/>
    </xf>
    <xf numFmtId="0" fontId="1" fillId="11" borderId="33" xfId="0" applyFont="1" applyFill="1" applyBorder="1" applyAlignment="1">
      <alignment horizontal="center"/>
    </xf>
    <xf numFmtId="0" fontId="1" fillId="11" borderId="25" xfId="0" applyFont="1" applyFill="1" applyBorder="1" applyAlignment="1">
      <alignment horizontal="center"/>
    </xf>
    <xf numFmtId="0" fontId="1" fillId="14" borderId="39" xfId="0" applyFont="1" applyFill="1" applyBorder="1" applyAlignment="1">
      <alignment horizontal="center"/>
    </xf>
    <xf numFmtId="0" fontId="1" fillId="7" borderId="3"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164" fontId="1" fillId="15" borderId="6" xfId="0" applyNumberFormat="1" applyFont="1" applyFill="1" applyBorder="1" applyAlignment="1">
      <alignment horizontal="center"/>
    </xf>
    <xf numFmtId="164" fontId="1" fillId="15" borderId="7" xfId="0" applyNumberFormat="1" applyFont="1" applyFill="1" applyBorder="1" applyAlignment="1">
      <alignment horizontal="center"/>
    </xf>
    <xf numFmtId="164" fontId="1" fillId="15" borderId="8" xfId="0" applyNumberFormat="1" applyFont="1" applyFill="1" applyBorder="1" applyAlignment="1">
      <alignment horizontal="center"/>
    </xf>
    <xf numFmtId="164" fontId="1" fillId="9" borderId="6" xfId="0" applyNumberFormat="1" applyFont="1" applyFill="1" applyBorder="1" applyAlignment="1">
      <alignment horizontal="center"/>
    </xf>
    <xf numFmtId="164" fontId="1" fillId="9" borderId="7" xfId="0" applyNumberFormat="1" applyFont="1" applyFill="1" applyBorder="1" applyAlignment="1">
      <alignment horizontal="center"/>
    </xf>
    <xf numFmtId="164" fontId="1" fillId="9" borderId="8" xfId="0" applyNumberFormat="1" applyFont="1" applyFill="1" applyBorder="1" applyAlignment="1">
      <alignment horizontal="center"/>
    </xf>
    <xf numFmtId="0" fontId="0" fillId="0" borderId="17" xfId="0" applyFill="1" applyBorder="1"/>
    <xf numFmtId="0" fontId="1" fillId="0" borderId="17" xfId="0" applyFont="1" applyFill="1" applyBorder="1" applyAlignment="1">
      <alignment horizontal="center"/>
    </xf>
  </cellXfs>
  <cellStyles count="1">
    <cellStyle name="Normal" xfId="0" builtinId="0"/>
  </cellStyles>
  <dxfs count="18">
    <dxf>
      <fill>
        <patternFill>
          <bgColor rgb="FFFF0000"/>
        </patternFill>
      </fill>
    </dxf>
    <dxf>
      <fill>
        <patternFill>
          <bgColor rgb="FFFFC000"/>
        </patternFill>
      </fill>
    </dxf>
    <dxf>
      <fill>
        <patternFill>
          <bgColor rgb="FF92D050"/>
        </patternFill>
      </fill>
    </dxf>
    <dxf>
      <fill>
        <patternFill>
          <bgColor theme="0" tint="-0.24994659260841701"/>
        </patternFill>
      </fill>
    </dxf>
    <dxf>
      <fill>
        <patternFill>
          <bgColor theme="9"/>
        </patternFill>
      </fill>
    </dxf>
    <dxf>
      <fill>
        <patternFill>
          <bgColor rgb="FFFF9999"/>
        </patternFill>
      </fill>
    </dxf>
    <dxf>
      <fill>
        <patternFill>
          <bgColor theme="7" tint="0.79998168889431442"/>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theme="7" tint="0.79998168889431442"/>
        </patternFill>
      </fill>
    </dxf>
    <dxf>
      <fill>
        <patternFill>
          <bgColor rgb="FFFF0000"/>
        </patternFill>
      </fill>
    </dxf>
    <dxf>
      <fill>
        <patternFill>
          <bgColor rgb="FF92D050"/>
        </patternFill>
      </fill>
    </dxf>
    <dxf>
      <fill>
        <patternFill>
          <bgColor rgb="FFFF0000"/>
        </patternFill>
      </fill>
    </dxf>
    <dxf>
      <fill>
        <patternFill>
          <bgColor theme="9" tint="0.79998168889431442"/>
        </patternFill>
      </fill>
    </dxf>
  </dxfs>
  <tableStyles count="0" defaultTableStyle="TableStyleMedium2" defaultPivotStyle="PivotStyleLight16"/>
  <colors>
    <mruColors>
      <color rgb="FFFF33CC"/>
      <color rgb="FF05EBE6"/>
      <color rgb="FFFF9999"/>
      <color rgb="FFFF0066"/>
      <color rgb="FFFF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5" x14ac:dyDescent="0.35"/>
  <cols>
    <col min="9" max="9" width="11.25" customWidth="1"/>
    <col min="12" max="12" width="11.25" customWidth="1"/>
    <col min="13" max="13" width="12.08203125" customWidth="1"/>
    <col min="14" max="14" width="14" customWidth="1"/>
  </cols>
  <sheetData>
    <row r="2" spans="9:14" x14ac:dyDescent="0.35">
      <c r="I2" s="2" t="s">
        <v>0</v>
      </c>
    </row>
    <row r="3" spans="9:14" x14ac:dyDescent="0.35">
      <c r="I3" s="2" t="s">
        <v>1</v>
      </c>
      <c r="J3" s="2"/>
      <c r="K3" s="2"/>
      <c r="L3" s="2"/>
      <c r="M3" s="2"/>
      <c r="N3" s="2"/>
    </row>
    <row r="4" spans="9:14" ht="46.5" x14ac:dyDescent="0.35">
      <c r="I4" s="8" t="s">
        <v>2</v>
      </c>
      <c r="J4" s="8"/>
      <c r="K4" s="8"/>
      <c r="L4" s="8"/>
      <c r="M4" s="9" t="s">
        <v>3</v>
      </c>
      <c r="N4" s="9" t="s">
        <v>4</v>
      </c>
    </row>
    <row r="5" spans="9:14" x14ac:dyDescent="0.35">
      <c r="I5" t="s">
        <v>5</v>
      </c>
      <c r="M5" s="5">
        <v>0.5</v>
      </c>
      <c r="N5" s="1" t="s">
        <v>6</v>
      </c>
    </row>
    <row r="6" spans="9:14" x14ac:dyDescent="0.35">
      <c r="I6" t="s">
        <v>7</v>
      </c>
      <c r="M6" s="6">
        <v>1</v>
      </c>
      <c r="N6" s="1" t="s">
        <v>8</v>
      </c>
    </row>
    <row r="7" spans="9:14" x14ac:dyDescent="0.35">
      <c r="I7" t="s">
        <v>9</v>
      </c>
      <c r="M7" s="6">
        <v>1</v>
      </c>
      <c r="N7" s="1" t="s">
        <v>8</v>
      </c>
    </row>
    <row r="8" spans="9:14" x14ac:dyDescent="0.35">
      <c r="I8" t="s">
        <v>10</v>
      </c>
      <c r="M8" s="5">
        <v>0.5</v>
      </c>
      <c r="N8" s="1" t="s">
        <v>6</v>
      </c>
    </row>
    <row r="9" spans="9:14" x14ac:dyDescent="0.35">
      <c r="I9" t="s">
        <v>11</v>
      </c>
      <c r="M9" s="5">
        <v>0.5</v>
      </c>
      <c r="N9" s="1" t="s">
        <v>6</v>
      </c>
    </row>
    <row r="15" spans="9:14" x14ac:dyDescent="0.35">
      <c r="N15" s="1"/>
    </row>
    <row r="17" spans="13:13" x14ac:dyDescent="0.35">
      <c r="M17" s="1"/>
    </row>
    <row r="18" spans="13:13" x14ac:dyDescent="0.35">
      <c r="M18" s="1"/>
    </row>
    <row r="19" spans="13:13" x14ac:dyDescent="0.35">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sheetPr>
    <pageSetUpPr fitToPage="1"/>
  </sheetPr>
  <dimension ref="A1:HE73"/>
  <sheetViews>
    <sheetView tabSelected="1" zoomScaleNormal="100" workbookViewId="0">
      <selection activeCell="F27" sqref="F27"/>
    </sheetView>
  </sheetViews>
  <sheetFormatPr defaultRowHeight="15.5" x14ac:dyDescent="0.35"/>
  <cols>
    <col min="1" max="1" width="24" bestFit="1" customWidth="1"/>
    <col min="2" max="2" width="58.1640625" customWidth="1"/>
    <col min="3" max="3" width="73.9140625" bestFit="1" customWidth="1"/>
    <col min="4" max="4" width="14.33203125" bestFit="1" customWidth="1"/>
    <col min="5" max="5" width="12" bestFit="1" customWidth="1"/>
    <col min="34" max="34" width="8.9140625" bestFit="1" customWidth="1"/>
  </cols>
  <sheetData>
    <row r="1" spans="1:47" ht="16" thickBot="1" x14ac:dyDescent="0.4">
      <c r="B1" s="2" t="s">
        <v>94</v>
      </c>
      <c r="F1" s="2" t="s">
        <v>191</v>
      </c>
    </row>
    <row r="2" spans="1:47" s="2" customFormat="1" ht="16" thickBot="1" x14ac:dyDescent="0.4">
      <c r="A2" s="96"/>
      <c r="B2" s="97"/>
      <c r="C2" s="98"/>
      <c r="D2" s="173"/>
      <c r="E2" s="174"/>
      <c r="F2" s="174"/>
      <c r="G2" s="174"/>
      <c r="H2" s="174"/>
      <c r="I2" s="174"/>
      <c r="J2" s="174"/>
      <c r="K2" s="175"/>
      <c r="L2" s="175"/>
      <c r="M2" s="175"/>
      <c r="N2" s="176"/>
      <c r="P2" s="16"/>
      <c r="Q2" s="17" t="s">
        <v>12</v>
      </c>
      <c r="R2"/>
      <c r="S2"/>
      <c r="T2"/>
      <c r="U2"/>
      <c r="AH2"/>
      <c r="AI2"/>
      <c r="AJ2"/>
      <c r="AK2"/>
      <c r="AL2"/>
      <c r="AM2"/>
      <c r="AN2"/>
      <c r="AO2"/>
      <c r="AP2"/>
      <c r="AQ2"/>
      <c r="AR2"/>
      <c r="AS2"/>
      <c r="AT2"/>
      <c r="AU2"/>
    </row>
    <row r="3" spans="1:47" s="3" customFormat="1" ht="16" thickBot="1" x14ac:dyDescent="0.4">
      <c r="A3" s="81"/>
      <c r="B3" s="94" t="s">
        <v>117</v>
      </c>
      <c r="C3" s="99" t="s">
        <v>103</v>
      </c>
      <c r="D3" s="26" t="s">
        <v>13</v>
      </c>
      <c r="E3" s="120" t="s">
        <v>113</v>
      </c>
      <c r="F3" s="44">
        <v>45992</v>
      </c>
      <c r="G3" s="36">
        <v>46083</v>
      </c>
      <c r="H3" s="40">
        <v>46176</v>
      </c>
      <c r="I3" s="40">
        <v>46269</v>
      </c>
      <c r="J3" s="40">
        <v>46361</v>
      </c>
      <c r="K3" s="139">
        <v>46452</v>
      </c>
      <c r="L3" s="140">
        <v>46545</v>
      </c>
      <c r="M3" s="140">
        <v>46638</v>
      </c>
      <c r="N3" s="141">
        <v>46730</v>
      </c>
      <c r="P3" s="15"/>
      <c r="Q3" s="3" t="s">
        <v>108</v>
      </c>
      <c r="R3"/>
      <c r="S3"/>
      <c r="T3"/>
      <c r="U3"/>
      <c r="AH3"/>
      <c r="AI3"/>
      <c r="AJ3"/>
      <c r="AK3"/>
      <c r="AL3"/>
      <c r="AM3"/>
      <c r="AN3"/>
      <c r="AO3"/>
      <c r="AP3"/>
      <c r="AQ3"/>
      <c r="AR3"/>
      <c r="AS3"/>
      <c r="AT3"/>
      <c r="AU3"/>
    </row>
    <row r="4" spans="1:47" x14ac:dyDescent="0.35">
      <c r="A4" s="82" t="s">
        <v>14</v>
      </c>
      <c r="B4" s="49"/>
      <c r="C4" s="90" t="s">
        <v>21</v>
      </c>
      <c r="D4" s="28"/>
      <c r="E4" s="121"/>
      <c r="F4" s="22">
        <v>0</v>
      </c>
      <c r="G4" s="32">
        <v>0</v>
      </c>
      <c r="H4" s="22">
        <v>0</v>
      </c>
      <c r="I4" s="22">
        <v>0</v>
      </c>
      <c r="J4" s="52">
        <v>0</v>
      </c>
      <c r="K4" s="32">
        <v>0</v>
      </c>
      <c r="L4" s="22">
        <v>0</v>
      </c>
      <c r="M4" s="22">
        <v>0</v>
      </c>
      <c r="N4" s="142">
        <v>0</v>
      </c>
      <c r="P4" s="38"/>
      <c r="Q4" s="2" t="s">
        <v>82</v>
      </c>
    </row>
    <row r="5" spans="1:47" x14ac:dyDescent="0.35">
      <c r="A5" s="83"/>
      <c r="B5" s="39" t="s">
        <v>22</v>
      </c>
      <c r="C5" s="79" t="s">
        <v>143</v>
      </c>
      <c r="D5" s="159" t="s">
        <v>137</v>
      </c>
      <c r="E5" s="111"/>
      <c r="F5" s="153" t="s">
        <v>84</v>
      </c>
      <c r="G5" s="50" t="s">
        <v>84</v>
      </c>
      <c r="H5" s="5" t="s">
        <v>84</v>
      </c>
      <c r="I5" s="158" t="s">
        <v>19</v>
      </c>
      <c r="J5" s="5" t="s">
        <v>19</v>
      </c>
      <c r="K5" s="163" t="s">
        <v>20</v>
      </c>
      <c r="L5" s="11" t="s">
        <v>19</v>
      </c>
      <c r="M5" s="23" t="s">
        <v>17</v>
      </c>
      <c r="N5" s="79"/>
      <c r="O5" s="2" t="s">
        <v>180</v>
      </c>
      <c r="S5" s="41"/>
    </row>
    <row r="6" spans="1:47" x14ac:dyDescent="0.35">
      <c r="A6" s="82"/>
      <c r="B6" s="39" t="s">
        <v>132</v>
      </c>
      <c r="C6" s="79" t="s">
        <v>153</v>
      </c>
      <c r="D6" s="27" t="s">
        <v>18</v>
      </c>
      <c r="E6" s="111" t="s">
        <v>115</v>
      </c>
      <c r="F6" s="144" t="s">
        <v>17</v>
      </c>
      <c r="G6" s="13"/>
      <c r="H6" s="24"/>
      <c r="K6" s="27"/>
      <c r="M6" s="2"/>
      <c r="N6" s="79"/>
      <c r="O6" s="2"/>
    </row>
    <row r="7" spans="1:47" x14ac:dyDescent="0.35">
      <c r="A7" s="83"/>
      <c r="B7" s="39" t="s">
        <v>89</v>
      </c>
      <c r="C7" s="79" t="s">
        <v>154</v>
      </c>
      <c r="D7" s="27" t="s">
        <v>15</v>
      </c>
      <c r="E7" s="111" t="s">
        <v>114</v>
      </c>
      <c r="F7" s="37" t="s">
        <v>19</v>
      </c>
      <c r="G7" s="12" t="s">
        <v>20</v>
      </c>
      <c r="H7" s="11" t="s">
        <v>19</v>
      </c>
      <c r="I7" s="10" t="s">
        <v>17</v>
      </c>
      <c r="K7" s="130"/>
      <c r="N7" s="79"/>
      <c r="O7" s="2"/>
    </row>
    <row r="8" spans="1:47" x14ac:dyDescent="0.35">
      <c r="A8" s="83"/>
      <c r="B8" s="39" t="s">
        <v>147</v>
      </c>
      <c r="C8" s="79" t="s">
        <v>157</v>
      </c>
      <c r="D8" s="27" t="s">
        <v>171</v>
      </c>
      <c r="E8" s="111" t="s">
        <v>115</v>
      </c>
      <c r="F8" s="54" t="s">
        <v>140</v>
      </c>
      <c r="G8" s="13"/>
      <c r="H8" s="13"/>
      <c r="I8" s="41"/>
      <c r="K8" s="130"/>
      <c r="N8" s="79"/>
      <c r="O8" s="2"/>
    </row>
    <row r="9" spans="1:47" x14ac:dyDescent="0.35">
      <c r="A9" s="83"/>
      <c r="B9" s="39" t="s">
        <v>25</v>
      </c>
      <c r="C9" s="91" t="s">
        <v>155</v>
      </c>
      <c r="D9" s="27" t="s">
        <v>24</v>
      </c>
      <c r="E9" s="111"/>
      <c r="F9" s="18"/>
      <c r="H9" s="5" t="s">
        <v>19</v>
      </c>
      <c r="I9" s="5" t="s">
        <v>19</v>
      </c>
      <c r="J9" s="12" t="s">
        <v>20</v>
      </c>
      <c r="K9" s="131" t="s">
        <v>19</v>
      </c>
      <c r="L9" s="132" t="s">
        <v>17</v>
      </c>
      <c r="M9" s="133"/>
      <c r="N9" s="79"/>
      <c r="O9" s="2" t="s">
        <v>144</v>
      </c>
    </row>
    <row r="10" spans="1:47" x14ac:dyDescent="0.35">
      <c r="A10" s="83"/>
      <c r="B10" s="39" t="s">
        <v>86</v>
      </c>
      <c r="C10" s="91" t="s">
        <v>87</v>
      </c>
      <c r="D10" s="27" t="s">
        <v>88</v>
      </c>
      <c r="E10" s="111" t="s">
        <v>115</v>
      </c>
      <c r="F10" s="23" t="s">
        <v>17</v>
      </c>
      <c r="G10" s="27"/>
      <c r="H10" s="41"/>
      <c r="K10" s="27"/>
      <c r="M10" s="2"/>
      <c r="N10" s="79"/>
      <c r="O10" s="2" t="s">
        <v>181</v>
      </c>
    </row>
    <row r="11" spans="1:47" x14ac:dyDescent="0.35">
      <c r="A11" s="83"/>
      <c r="B11" s="39" t="s">
        <v>135</v>
      </c>
      <c r="C11" s="91" t="s">
        <v>116</v>
      </c>
      <c r="D11" s="159" t="s">
        <v>139</v>
      </c>
      <c r="E11" s="111"/>
      <c r="F11" s="65" t="s">
        <v>19</v>
      </c>
      <c r="G11" s="11" t="s">
        <v>19</v>
      </c>
      <c r="H11" s="11" t="s">
        <v>19</v>
      </c>
      <c r="I11" s="12" t="s">
        <v>20</v>
      </c>
      <c r="J11" s="11" t="s">
        <v>19</v>
      </c>
      <c r="K11" s="170" t="s">
        <v>17</v>
      </c>
      <c r="M11" s="2"/>
      <c r="N11" s="79"/>
      <c r="O11" s="2" t="s">
        <v>180</v>
      </c>
    </row>
    <row r="12" spans="1:47" ht="16" thickBot="1" x14ac:dyDescent="0.4">
      <c r="A12" s="83"/>
      <c r="B12" s="39" t="s">
        <v>97</v>
      </c>
      <c r="C12" s="91" t="s">
        <v>156</v>
      </c>
      <c r="D12" s="159" t="s">
        <v>91</v>
      </c>
      <c r="E12" s="123"/>
      <c r="F12" s="67" t="s">
        <v>19</v>
      </c>
      <c r="G12" s="6" t="s">
        <v>19</v>
      </c>
      <c r="H12" s="6" t="s">
        <v>20</v>
      </c>
      <c r="I12" s="11" t="s">
        <v>19</v>
      </c>
      <c r="J12" s="23" t="s">
        <v>17</v>
      </c>
      <c r="K12" s="27"/>
      <c r="M12" s="2"/>
      <c r="N12" s="79"/>
      <c r="O12" s="2" t="s">
        <v>180</v>
      </c>
    </row>
    <row r="13" spans="1:47" ht="16" thickBot="1" x14ac:dyDescent="0.4">
      <c r="A13" s="84"/>
      <c r="B13" s="56"/>
      <c r="C13" s="92" t="s">
        <v>27</v>
      </c>
      <c r="D13" s="57"/>
      <c r="E13" s="122"/>
      <c r="F13" s="58">
        <v>4</v>
      </c>
      <c r="G13" s="59">
        <v>3</v>
      </c>
      <c r="H13" s="58">
        <v>3</v>
      </c>
      <c r="I13" s="58">
        <v>3.5</v>
      </c>
      <c r="J13" s="58">
        <v>2.5</v>
      </c>
      <c r="K13" s="59">
        <v>2</v>
      </c>
      <c r="L13" s="58">
        <v>1</v>
      </c>
      <c r="M13" s="58">
        <v>0.5</v>
      </c>
      <c r="N13" s="135">
        <v>0</v>
      </c>
    </row>
    <row r="14" spans="1:47" x14ac:dyDescent="0.35">
      <c r="A14" s="85" t="s">
        <v>28</v>
      </c>
      <c r="B14" s="39" t="s">
        <v>141</v>
      </c>
      <c r="C14" s="79" t="s">
        <v>190</v>
      </c>
      <c r="D14" s="159" t="s">
        <v>18</v>
      </c>
      <c r="E14" s="111"/>
      <c r="F14" s="37" t="s">
        <v>29</v>
      </c>
      <c r="G14" s="1" t="s">
        <v>182</v>
      </c>
      <c r="H14" s="13"/>
      <c r="I14" s="13"/>
      <c r="J14" s="13"/>
      <c r="K14" s="143"/>
      <c r="N14" s="79"/>
    </row>
    <row r="15" spans="1:47" x14ac:dyDescent="0.35">
      <c r="A15" s="85"/>
      <c r="B15" s="39" t="s">
        <v>174</v>
      </c>
      <c r="C15" s="91" t="s">
        <v>158</v>
      </c>
      <c r="D15" s="27" t="s">
        <v>23</v>
      </c>
      <c r="E15" s="111"/>
      <c r="F15" s="66"/>
      <c r="G15" s="11" t="s">
        <v>84</v>
      </c>
      <c r="H15" s="6" t="s">
        <v>19</v>
      </c>
      <c r="I15" s="11" t="s">
        <v>19</v>
      </c>
      <c r="J15" s="5" t="s">
        <v>19</v>
      </c>
      <c r="K15" s="30" t="s">
        <v>20</v>
      </c>
      <c r="L15" s="11" t="s">
        <v>19</v>
      </c>
      <c r="M15" s="10" t="s">
        <v>17</v>
      </c>
      <c r="N15" s="79"/>
      <c r="O15" s="2"/>
    </row>
    <row r="16" spans="1:47" x14ac:dyDescent="0.35">
      <c r="A16" s="86"/>
      <c r="B16" s="39" t="s">
        <v>22</v>
      </c>
      <c r="C16" s="79" t="s">
        <v>159</v>
      </c>
      <c r="D16" s="159" t="s">
        <v>23</v>
      </c>
      <c r="E16" s="111"/>
      <c r="F16" s="66"/>
      <c r="J16" s="171" t="s">
        <v>29</v>
      </c>
      <c r="K16" s="11" t="s">
        <v>84</v>
      </c>
      <c r="L16" s="6" t="s">
        <v>19</v>
      </c>
      <c r="M16" s="11" t="s">
        <v>19</v>
      </c>
      <c r="N16" s="172" t="s">
        <v>20</v>
      </c>
      <c r="O16" s="11" t="s">
        <v>19</v>
      </c>
      <c r="P16" s="10" t="s">
        <v>17</v>
      </c>
      <c r="Q16" s="2" t="s">
        <v>192</v>
      </c>
    </row>
    <row r="17" spans="1:213" x14ac:dyDescent="0.35">
      <c r="A17" s="86"/>
      <c r="B17" s="39" t="s">
        <v>22</v>
      </c>
      <c r="C17" s="79" t="s">
        <v>160</v>
      </c>
      <c r="D17" s="27" t="s">
        <v>23</v>
      </c>
      <c r="E17" s="111"/>
      <c r="F17" s="66"/>
      <c r="H17" s="5" t="s">
        <v>29</v>
      </c>
      <c r="I17" s="11" t="s">
        <v>84</v>
      </c>
      <c r="J17" s="6" t="s">
        <v>19</v>
      </c>
      <c r="K17" s="129" t="s">
        <v>19</v>
      </c>
      <c r="L17" s="12" t="s">
        <v>20</v>
      </c>
      <c r="M17" s="11" t="s">
        <v>19</v>
      </c>
      <c r="N17" s="54" t="s">
        <v>17</v>
      </c>
    </row>
    <row r="18" spans="1:213" ht="17.5" customHeight="1" thickBot="1" x14ac:dyDescent="0.4">
      <c r="A18" s="86"/>
      <c r="B18" s="39" t="s">
        <v>22</v>
      </c>
      <c r="C18" s="91" t="s">
        <v>90</v>
      </c>
      <c r="D18" s="27" t="s">
        <v>23</v>
      </c>
      <c r="E18" s="111"/>
      <c r="F18" s="47"/>
      <c r="G18" s="45"/>
      <c r="H18" s="156" t="s">
        <v>84</v>
      </c>
      <c r="I18" s="46" t="s">
        <v>20</v>
      </c>
      <c r="J18" s="157" t="s">
        <v>17</v>
      </c>
      <c r="K18" s="154"/>
      <c r="L18" s="13"/>
      <c r="M18" s="13"/>
      <c r="N18" s="155"/>
      <c r="Q18" s="24" t="s">
        <v>169</v>
      </c>
    </row>
    <row r="19" spans="1:213" s="7" customFormat="1" ht="16" thickBot="1" x14ac:dyDescent="0.4">
      <c r="A19" s="105"/>
      <c r="B19" s="109" t="s">
        <v>128</v>
      </c>
      <c r="C19" s="105"/>
      <c r="D19" s="105"/>
      <c r="E19" s="124"/>
      <c r="F19" s="114">
        <v>4.5</v>
      </c>
      <c r="G19" s="115">
        <v>3.5</v>
      </c>
      <c r="H19" s="114">
        <v>5</v>
      </c>
      <c r="I19" s="114">
        <v>5</v>
      </c>
      <c r="J19" s="114">
        <v>5</v>
      </c>
      <c r="K19" s="59">
        <v>4</v>
      </c>
      <c r="L19" s="58">
        <v>3.5</v>
      </c>
      <c r="M19" s="58">
        <v>2</v>
      </c>
      <c r="N19" s="135">
        <v>1.5</v>
      </c>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row>
    <row r="20" spans="1:213" s="7" customFormat="1" ht="16" thickBot="1" x14ac:dyDescent="0.4">
      <c r="A20" s="106"/>
      <c r="B20" s="110" t="s">
        <v>30</v>
      </c>
      <c r="C20" s="110"/>
      <c r="D20" s="106"/>
      <c r="E20" s="125"/>
      <c r="F20" s="112">
        <f>COUNTA(F5:F12,F14:F18)</f>
        <v>8</v>
      </c>
      <c r="G20" s="113">
        <f>COUNTA(G14:G18,G5:G12)-1</f>
        <v>5</v>
      </c>
      <c r="H20" s="112">
        <f>COUNTA(H5:H12,H14:H18)</f>
        <v>8</v>
      </c>
      <c r="I20" s="112">
        <f t="shared" ref="I20:N20" si="0">COUNTA(I14:I18,I5:I12)</f>
        <v>8</v>
      </c>
      <c r="J20" s="112">
        <f t="shared" si="0"/>
        <v>8</v>
      </c>
      <c r="K20" s="134">
        <f t="shared" si="0"/>
        <v>6</v>
      </c>
      <c r="L20" s="136">
        <f t="shared" si="0"/>
        <v>5</v>
      </c>
      <c r="M20" s="136">
        <f>COUNTA(M14:M18,M5:M12)</f>
        <v>4</v>
      </c>
      <c r="N20" s="137">
        <f t="shared" si="0"/>
        <v>2</v>
      </c>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row>
    <row r="21" spans="1:213" x14ac:dyDescent="0.35">
      <c r="A21" s="87" t="s">
        <v>31</v>
      </c>
      <c r="B21" s="107"/>
      <c r="C21" s="108" t="s">
        <v>32</v>
      </c>
      <c r="D21" s="42"/>
      <c r="E21" s="126"/>
      <c r="F21" s="43">
        <v>0.25</v>
      </c>
      <c r="G21" s="51">
        <v>0.5</v>
      </c>
      <c r="H21" s="51">
        <v>0.25</v>
      </c>
      <c r="I21" s="51">
        <v>0.5</v>
      </c>
      <c r="J21" s="51">
        <v>0.25</v>
      </c>
      <c r="K21" s="33">
        <v>0.5</v>
      </c>
      <c r="L21" s="51">
        <v>0.25</v>
      </c>
      <c r="M21" s="51">
        <v>0.5</v>
      </c>
      <c r="N21" s="43">
        <v>0.25</v>
      </c>
      <c r="O21" s="2" t="s">
        <v>98</v>
      </c>
    </row>
    <row r="22" spans="1:213" x14ac:dyDescent="0.35">
      <c r="A22" s="88"/>
      <c r="B22" s="39"/>
      <c r="C22" s="79" t="s">
        <v>33</v>
      </c>
      <c r="D22" s="31" t="s">
        <v>189</v>
      </c>
      <c r="E22" s="127"/>
      <c r="F22" s="119">
        <v>1</v>
      </c>
      <c r="G22" s="34"/>
      <c r="H22" s="23">
        <v>0.5</v>
      </c>
      <c r="J22" s="23">
        <v>0.5</v>
      </c>
      <c r="K22" s="34"/>
      <c r="L22" s="23">
        <v>0.5</v>
      </c>
      <c r="N22" s="138">
        <v>0.5</v>
      </c>
      <c r="O22" s="2"/>
    </row>
    <row r="23" spans="1:213" x14ac:dyDescent="0.35">
      <c r="A23" s="88"/>
      <c r="B23" s="39"/>
      <c r="C23" s="79" t="s">
        <v>34</v>
      </c>
      <c r="D23" s="27" t="s">
        <v>35</v>
      </c>
      <c r="E23" s="111"/>
      <c r="G23" s="33">
        <v>0.5</v>
      </c>
      <c r="H23" s="24"/>
      <c r="I23" s="23">
        <v>0.5</v>
      </c>
      <c r="K23" s="33">
        <v>0.5</v>
      </c>
      <c r="L23" s="24"/>
      <c r="M23" s="23">
        <v>0.5</v>
      </c>
      <c r="N23" s="79"/>
    </row>
    <row r="24" spans="1:213" x14ac:dyDescent="0.35">
      <c r="A24" s="88"/>
      <c r="B24" s="39"/>
      <c r="C24" s="79" t="s">
        <v>36</v>
      </c>
      <c r="D24" s="27" t="s">
        <v>138</v>
      </c>
      <c r="E24" s="111"/>
      <c r="F24" s="23">
        <v>0.5</v>
      </c>
      <c r="G24" s="34"/>
      <c r="H24" s="23">
        <v>0.5</v>
      </c>
      <c r="J24" s="23">
        <v>0.5</v>
      </c>
      <c r="K24" s="34"/>
      <c r="L24" s="23">
        <v>0.5</v>
      </c>
      <c r="N24" s="138">
        <v>0.5</v>
      </c>
    </row>
    <row r="25" spans="1:213" x14ac:dyDescent="0.35">
      <c r="A25" s="88"/>
      <c r="B25" s="39"/>
      <c r="C25" s="79" t="s">
        <v>100</v>
      </c>
      <c r="D25" s="27" t="s">
        <v>37</v>
      </c>
      <c r="E25" s="111"/>
      <c r="F25" s="24"/>
      <c r="G25" s="33">
        <v>0.5</v>
      </c>
      <c r="H25" s="24"/>
      <c r="I25" s="23">
        <v>0.5</v>
      </c>
      <c r="K25" s="33">
        <v>0.5</v>
      </c>
      <c r="L25" s="24"/>
      <c r="M25" s="23">
        <v>0.5</v>
      </c>
      <c r="N25" s="79"/>
    </row>
    <row r="26" spans="1:213" x14ac:dyDescent="0.35">
      <c r="A26" s="88"/>
      <c r="B26" s="39"/>
      <c r="C26" s="79" t="s">
        <v>38</v>
      </c>
      <c r="D26" s="188" t="s">
        <v>188</v>
      </c>
      <c r="E26" s="111"/>
      <c r="F26" s="24"/>
      <c r="G26" s="189"/>
      <c r="H26" s="23">
        <v>0.5</v>
      </c>
      <c r="J26" s="23">
        <v>0.5</v>
      </c>
      <c r="K26" s="130"/>
      <c r="L26" s="23">
        <v>0.5</v>
      </c>
      <c r="N26" s="138">
        <v>0.5</v>
      </c>
    </row>
    <row r="27" spans="1:213" x14ac:dyDescent="0.35">
      <c r="A27" s="88"/>
      <c r="B27" s="39"/>
      <c r="C27" s="79" t="s">
        <v>194</v>
      </c>
      <c r="D27" s="159" t="s">
        <v>188</v>
      </c>
      <c r="E27" s="111"/>
      <c r="F27" s="24"/>
      <c r="G27" s="33">
        <v>0.25</v>
      </c>
      <c r="H27" s="23"/>
      <c r="J27" s="23"/>
      <c r="K27" s="130"/>
      <c r="L27" s="23"/>
      <c r="N27" s="138"/>
    </row>
    <row r="28" spans="1:213" x14ac:dyDescent="0.35">
      <c r="A28" s="88"/>
      <c r="B28" s="117"/>
      <c r="C28" s="79" t="s">
        <v>151</v>
      </c>
      <c r="D28" s="159" t="s">
        <v>39</v>
      </c>
      <c r="E28" s="111"/>
      <c r="F28" s="23">
        <v>0</v>
      </c>
      <c r="G28" s="33">
        <v>0</v>
      </c>
      <c r="H28" s="2"/>
      <c r="K28" s="130"/>
      <c r="N28" s="79"/>
      <c r="O28" s="2"/>
      <c r="Z28" s="55"/>
    </row>
    <row r="29" spans="1:213" x14ac:dyDescent="0.35">
      <c r="A29" s="88"/>
      <c r="B29" s="39"/>
      <c r="C29" s="79" t="s">
        <v>161</v>
      </c>
      <c r="D29" s="27" t="s">
        <v>35</v>
      </c>
      <c r="E29" s="111"/>
      <c r="F29" s="116"/>
      <c r="G29" s="23">
        <v>0.5</v>
      </c>
      <c r="I29" s="2"/>
      <c r="K29" s="130"/>
      <c r="N29" s="79"/>
    </row>
    <row r="30" spans="1:213" x14ac:dyDescent="0.35">
      <c r="A30" s="88"/>
      <c r="B30" s="39"/>
      <c r="C30" s="79" t="s">
        <v>109</v>
      </c>
      <c r="D30" s="159" t="s">
        <v>35</v>
      </c>
      <c r="E30" s="111"/>
      <c r="F30" s="1"/>
      <c r="G30" s="33">
        <v>0</v>
      </c>
      <c r="I30" s="2"/>
      <c r="K30" s="130"/>
      <c r="N30" s="79"/>
      <c r="O30" s="2" t="s">
        <v>193</v>
      </c>
    </row>
    <row r="31" spans="1:213" x14ac:dyDescent="0.35">
      <c r="A31" s="88"/>
      <c r="B31" s="39"/>
      <c r="C31" s="79" t="s">
        <v>162</v>
      </c>
      <c r="D31" s="159" t="s">
        <v>168</v>
      </c>
      <c r="E31" s="111"/>
      <c r="F31" s="23">
        <v>0.5</v>
      </c>
      <c r="G31" s="33">
        <v>0.5</v>
      </c>
      <c r="I31" s="2"/>
      <c r="K31" s="130"/>
      <c r="N31" s="79"/>
      <c r="O31" s="2"/>
    </row>
    <row r="32" spans="1:213" x14ac:dyDescent="0.35">
      <c r="A32" s="88"/>
      <c r="B32" s="39"/>
      <c r="C32" s="79" t="s">
        <v>163</v>
      </c>
      <c r="D32" s="27" t="s">
        <v>35</v>
      </c>
      <c r="E32" s="111"/>
      <c r="F32" s="23">
        <v>0.25</v>
      </c>
      <c r="G32" s="27"/>
      <c r="I32" s="2"/>
      <c r="K32" s="130"/>
      <c r="N32" s="79"/>
    </row>
    <row r="33" spans="1:213" x14ac:dyDescent="0.35">
      <c r="A33" s="88"/>
      <c r="B33" s="39"/>
      <c r="C33" s="79" t="s">
        <v>164</v>
      </c>
      <c r="D33" s="27" t="s">
        <v>110</v>
      </c>
      <c r="E33" s="111"/>
      <c r="F33" s="1"/>
      <c r="G33" s="27"/>
      <c r="I33" s="2"/>
      <c r="J33" s="23">
        <v>0.5</v>
      </c>
      <c r="K33" s="130"/>
      <c r="N33" s="79"/>
    </row>
    <row r="34" spans="1:213" x14ac:dyDescent="0.35">
      <c r="A34" s="88"/>
      <c r="B34" s="39"/>
      <c r="C34" s="79" t="s">
        <v>152</v>
      </c>
      <c r="D34" s="27" t="s">
        <v>168</v>
      </c>
      <c r="E34" s="111"/>
      <c r="F34" s="23">
        <v>0.5</v>
      </c>
      <c r="G34" s="27"/>
      <c r="I34" s="2"/>
      <c r="K34" s="130"/>
      <c r="N34" s="79"/>
      <c r="O34" s="2"/>
    </row>
    <row r="35" spans="1:213" x14ac:dyDescent="0.35">
      <c r="A35" s="88"/>
      <c r="B35" s="39"/>
      <c r="C35" s="79" t="s">
        <v>165</v>
      </c>
      <c r="D35" s="27" t="s">
        <v>23</v>
      </c>
      <c r="E35" s="111"/>
      <c r="F35" s="1"/>
      <c r="G35" s="27"/>
      <c r="I35" s="2"/>
      <c r="J35" s="23">
        <v>0.5</v>
      </c>
      <c r="K35" s="27"/>
      <c r="N35" s="79"/>
    </row>
    <row r="36" spans="1:213" x14ac:dyDescent="0.35">
      <c r="A36" s="88"/>
      <c r="B36" s="39"/>
      <c r="C36" t="s">
        <v>166</v>
      </c>
      <c r="D36" s="27" t="s">
        <v>40</v>
      </c>
      <c r="E36" s="39"/>
      <c r="F36" s="23">
        <v>0.25</v>
      </c>
      <c r="G36" s="33">
        <v>0.25</v>
      </c>
      <c r="I36" s="2"/>
      <c r="K36" s="130"/>
      <c r="N36" s="79"/>
    </row>
    <row r="37" spans="1:213" x14ac:dyDescent="0.35">
      <c r="A37" s="88"/>
      <c r="B37" s="39"/>
      <c r="C37" t="s">
        <v>173</v>
      </c>
      <c r="D37" s="27" t="s">
        <v>40</v>
      </c>
      <c r="E37" s="39"/>
      <c r="F37" s="24"/>
      <c r="G37" s="34"/>
      <c r="I37" s="2"/>
      <c r="K37" s="130"/>
      <c r="M37" s="23">
        <v>0.5</v>
      </c>
      <c r="N37" s="79"/>
    </row>
    <row r="38" spans="1:213" x14ac:dyDescent="0.35">
      <c r="A38" s="88"/>
      <c r="B38" s="39"/>
      <c r="C38" t="s">
        <v>172</v>
      </c>
      <c r="D38" s="27" t="s">
        <v>23</v>
      </c>
      <c r="E38" s="39"/>
      <c r="F38" s="24"/>
      <c r="G38" s="34"/>
      <c r="I38" s="23">
        <v>0.5</v>
      </c>
      <c r="K38" s="130"/>
      <c r="N38" s="79"/>
    </row>
    <row r="39" spans="1:213" x14ac:dyDescent="0.35">
      <c r="A39" s="88"/>
      <c r="B39" s="39"/>
      <c r="C39" t="s">
        <v>95</v>
      </c>
      <c r="D39" s="27" t="s">
        <v>96</v>
      </c>
      <c r="E39" s="39"/>
      <c r="F39" s="24"/>
      <c r="G39" s="33">
        <v>0.5</v>
      </c>
      <c r="I39" s="2"/>
      <c r="K39" s="130"/>
      <c r="N39" s="79"/>
    </row>
    <row r="40" spans="1:213" ht="16" thickBot="1" x14ac:dyDescent="0.4">
      <c r="A40" s="88"/>
      <c r="B40" s="48"/>
      <c r="C40" s="80" t="s">
        <v>167</v>
      </c>
      <c r="D40" s="27" t="s">
        <v>93</v>
      </c>
      <c r="E40" s="39"/>
      <c r="F40" s="24"/>
      <c r="G40" s="33">
        <v>0.5</v>
      </c>
      <c r="H40" s="23">
        <v>0.5</v>
      </c>
      <c r="I40" s="23">
        <v>0.5</v>
      </c>
      <c r="J40" s="53"/>
      <c r="K40" s="130"/>
      <c r="M40" s="2"/>
      <c r="N40" s="79"/>
      <c r="O40" s="2" t="s">
        <v>92</v>
      </c>
    </row>
    <row r="41" spans="1:213" s="7" customFormat="1" x14ac:dyDescent="0.35">
      <c r="A41" s="89"/>
      <c r="B41" s="95" t="s">
        <v>130</v>
      </c>
      <c r="C41" s="93"/>
      <c r="D41" s="29"/>
      <c r="E41" s="128"/>
      <c r="F41" s="25">
        <f t="shared" ref="F41:N41" si="1">SUM(F21:F40)</f>
        <v>3.25</v>
      </c>
      <c r="G41" s="35">
        <f t="shared" si="1"/>
        <v>4</v>
      </c>
      <c r="H41" s="25">
        <f t="shared" si="1"/>
        <v>2.25</v>
      </c>
      <c r="I41" s="25">
        <f t="shared" si="1"/>
        <v>2.5</v>
      </c>
      <c r="J41" s="25">
        <f t="shared" si="1"/>
        <v>2.75</v>
      </c>
      <c r="K41" s="167">
        <f t="shared" si="1"/>
        <v>1.5</v>
      </c>
      <c r="L41" s="168">
        <f t="shared" si="1"/>
        <v>1.75</v>
      </c>
      <c r="M41" s="168">
        <f t="shared" si="1"/>
        <v>2</v>
      </c>
      <c r="N41" s="169">
        <f t="shared" si="1"/>
        <v>1.75</v>
      </c>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row>
    <row r="42" spans="1:213" s="7" customFormat="1" ht="16" thickBot="1" x14ac:dyDescent="0.4">
      <c r="A42" s="100"/>
      <c r="B42" s="101" t="s">
        <v>131</v>
      </c>
      <c r="C42" s="102"/>
      <c r="D42" s="103"/>
      <c r="E42" s="104"/>
      <c r="F42" s="19">
        <f t="shared" ref="F42:N42" si="2">+F19+F41</f>
        <v>7.75</v>
      </c>
      <c r="G42" s="60">
        <f t="shared" si="2"/>
        <v>7.5</v>
      </c>
      <c r="H42" s="19">
        <f t="shared" si="2"/>
        <v>7.25</v>
      </c>
      <c r="I42" s="19">
        <f t="shared" si="2"/>
        <v>7.5</v>
      </c>
      <c r="J42" s="19">
        <f t="shared" si="2"/>
        <v>7.75</v>
      </c>
      <c r="K42" s="164">
        <f t="shared" si="2"/>
        <v>5.5</v>
      </c>
      <c r="L42" s="165">
        <f t="shared" si="2"/>
        <v>5.25</v>
      </c>
      <c r="M42" s="165">
        <f t="shared" si="2"/>
        <v>4</v>
      </c>
      <c r="N42" s="166">
        <f t="shared" si="2"/>
        <v>3.25</v>
      </c>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row>
    <row r="44" spans="1:213" x14ac:dyDescent="0.35">
      <c r="A44" s="179" t="s">
        <v>99</v>
      </c>
      <c r="B44" s="180"/>
      <c r="C44" s="181"/>
    </row>
    <row r="45" spans="1:213" s="3" customFormat="1" x14ac:dyDescent="0.35">
      <c r="A45" s="61" t="s">
        <v>41</v>
      </c>
      <c r="B45" s="61" t="s">
        <v>103</v>
      </c>
      <c r="C45" s="61" t="s">
        <v>83</v>
      </c>
    </row>
    <row r="46" spans="1:213" s="3" customFormat="1" x14ac:dyDescent="0.35">
      <c r="A46" s="182" t="s">
        <v>101</v>
      </c>
      <c r="B46" s="183"/>
      <c r="C46" s="184"/>
    </row>
    <row r="47" spans="1:213" s="3" customFormat="1" x14ac:dyDescent="0.35">
      <c r="A47" s="118" t="s">
        <v>104</v>
      </c>
      <c r="B47" s="62" t="s">
        <v>136</v>
      </c>
      <c r="C47" s="20" t="s">
        <v>23</v>
      </c>
    </row>
    <row r="48" spans="1:213" s="3" customFormat="1" x14ac:dyDescent="0.35">
      <c r="A48" s="118" t="s">
        <v>104</v>
      </c>
      <c r="B48" s="63" t="s">
        <v>106</v>
      </c>
      <c r="C48" s="21" t="s">
        <v>23</v>
      </c>
    </row>
    <row r="49" spans="1:3" s="3" customFormat="1" x14ac:dyDescent="0.35">
      <c r="A49" s="118" t="s">
        <v>22</v>
      </c>
      <c r="B49" s="62" t="s">
        <v>170</v>
      </c>
      <c r="C49" s="20" t="s">
        <v>23</v>
      </c>
    </row>
    <row r="50" spans="1:3" s="3" customFormat="1" x14ac:dyDescent="0.35">
      <c r="A50" s="118" t="s">
        <v>22</v>
      </c>
      <c r="B50" s="4" t="s">
        <v>107</v>
      </c>
      <c r="C50" s="20" t="s">
        <v>105</v>
      </c>
    </row>
    <row r="51" spans="1:3" s="3" customFormat="1" x14ac:dyDescent="0.35">
      <c r="A51" s="185" t="s">
        <v>102</v>
      </c>
      <c r="B51" s="186"/>
      <c r="C51" s="187"/>
    </row>
    <row r="52" spans="1:3" s="3" customFormat="1" x14ac:dyDescent="0.35">
      <c r="A52" s="146" t="s">
        <v>111</v>
      </c>
      <c r="B52" s="145" t="s">
        <v>112</v>
      </c>
      <c r="C52" s="20" t="s">
        <v>148</v>
      </c>
    </row>
    <row r="53" spans="1:3" s="3" customFormat="1" x14ac:dyDescent="0.35">
      <c r="A53" s="118" t="s">
        <v>22</v>
      </c>
      <c r="B53" s="63" t="s">
        <v>134</v>
      </c>
      <c r="C53" s="148" t="s">
        <v>133</v>
      </c>
    </row>
    <row r="54" spans="1:3" s="3" customFormat="1" x14ac:dyDescent="0.35">
      <c r="A54" s="118" t="s">
        <v>22</v>
      </c>
      <c r="B54" s="4" t="s">
        <v>145</v>
      </c>
      <c r="C54" s="148" t="s">
        <v>149</v>
      </c>
    </row>
    <row r="55" spans="1:3" x14ac:dyDescent="0.35">
      <c r="A55" s="64" t="s">
        <v>22</v>
      </c>
      <c r="B55" s="4" t="s">
        <v>42</v>
      </c>
      <c r="C55" s="149">
        <v>46357</v>
      </c>
    </row>
    <row r="56" spans="1:3" x14ac:dyDescent="0.35">
      <c r="A56" s="64" t="s">
        <v>22</v>
      </c>
      <c r="B56" s="4" t="s">
        <v>179</v>
      </c>
      <c r="C56" s="148" t="s">
        <v>146</v>
      </c>
    </row>
    <row r="57" spans="1:3" x14ac:dyDescent="0.35">
      <c r="A57" s="64" t="s">
        <v>22</v>
      </c>
      <c r="B57" s="4" t="s">
        <v>175</v>
      </c>
      <c r="C57" s="148" t="s">
        <v>23</v>
      </c>
    </row>
    <row r="58" spans="1:3" x14ac:dyDescent="0.35">
      <c r="A58" s="64" t="s">
        <v>22</v>
      </c>
      <c r="B58" s="4" t="s">
        <v>176</v>
      </c>
      <c r="C58" s="150" t="s">
        <v>23</v>
      </c>
    </row>
    <row r="59" spans="1:3" x14ac:dyDescent="0.35">
      <c r="A59" s="64" t="s">
        <v>187</v>
      </c>
      <c r="B59" s="4" t="s">
        <v>177</v>
      </c>
      <c r="C59" s="149">
        <v>46357</v>
      </c>
    </row>
    <row r="60" spans="1:3" x14ac:dyDescent="0.35">
      <c r="A60" s="160" t="s">
        <v>186</v>
      </c>
      <c r="B60" s="161" t="s">
        <v>184</v>
      </c>
      <c r="C60" s="162" t="s">
        <v>185</v>
      </c>
    </row>
    <row r="61" spans="1:3" x14ac:dyDescent="0.35">
      <c r="A61" s="64" t="s">
        <v>43</v>
      </c>
      <c r="B61" s="4" t="s">
        <v>44</v>
      </c>
      <c r="C61" s="151" t="s">
        <v>142</v>
      </c>
    </row>
    <row r="62" spans="1:3" x14ac:dyDescent="0.35">
      <c r="A62" s="64" t="s">
        <v>43</v>
      </c>
      <c r="B62" s="4" t="s">
        <v>178</v>
      </c>
      <c r="C62" s="151" t="s">
        <v>142</v>
      </c>
    </row>
    <row r="63" spans="1:3" x14ac:dyDescent="0.35">
      <c r="A63" s="147" t="s">
        <v>26</v>
      </c>
      <c r="B63" s="152" t="s">
        <v>45</v>
      </c>
      <c r="C63" s="149">
        <v>46447</v>
      </c>
    </row>
    <row r="64" spans="1:3" x14ac:dyDescent="0.35">
      <c r="A64" s="178" t="s">
        <v>46</v>
      </c>
      <c r="B64" s="178"/>
      <c r="C64" s="178"/>
    </row>
    <row r="65" spans="1:3" x14ac:dyDescent="0.35">
      <c r="A65" s="68" t="s">
        <v>22</v>
      </c>
      <c r="B65" s="69" t="s">
        <v>150</v>
      </c>
      <c r="C65" s="70" t="s">
        <v>23</v>
      </c>
    </row>
    <row r="67" spans="1:3" x14ac:dyDescent="0.35">
      <c r="A67" s="177" t="s">
        <v>125</v>
      </c>
      <c r="B67" s="177"/>
      <c r="C67" s="177"/>
    </row>
    <row r="68" spans="1:3" x14ac:dyDescent="0.35">
      <c r="A68" s="71" t="s">
        <v>117</v>
      </c>
      <c r="B68" s="72" t="s">
        <v>118</v>
      </c>
      <c r="C68" s="72" t="s">
        <v>113</v>
      </c>
    </row>
    <row r="69" spans="1:3" x14ac:dyDescent="0.35">
      <c r="A69" s="73" t="s">
        <v>119</v>
      </c>
      <c r="B69" s="73" t="s">
        <v>129</v>
      </c>
      <c r="C69" s="74" t="s">
        <v>126</v>
      </c>
    </row>
    <row r="70" spans="1:3" x14ac:dyDescent="0.35">
      <c r="A70" s="75" t="s">
        <v>120</v>
      </c>
      <c r="B70" s="75" t="s">
        <v>127</v>
      </c>
      <c r="C70" s="76" t="s">
        <v>126</v>
      </c>
    </row>
    <row r="71" spans="1:3" x14ac:dyDescent="0.35">
      <c r="A71" s="75" t="s">
        <v>182</v>
      </c>
      <c r="B71" s="75" t="s">
        <v>183</v>
      </c>
      <c r="C71" s="76" t="s">
        <v>126</v>
      </c>
    </row>
    <row r="72" spans="1:3" x14ac:dyDescent="0.35">
      <c r="A72" s="75" t="s">
        <v>121</v>
      </c>
      <c r="B72" s="75" t="s">
        <v>122</v>
      </c>
      <c r="C72" s="76" t="s">
        <v>114</v>
      </c>
    </row>
    <row r="73" spans="1:3" x14ac:dyDescent="0.35">
      <c r="A73" s="77" t="s">
        <v>124</v>
      </c>
      <c r="B73" s="77" t="s">
        <v>123</v>
      </c>
      <c r="C73" s="78" t="s">
        <v>114</v>
      </c>
    </row>
  </sheetData>
  <mergeCells count="6">
    <mergeCell ref="D2:N2"/>
    <mergeCell ref="A67:C67"/>
    <mergeCell ref="A64:C64"/>
    <mergeCell ref="A44:C44"/>
    <mergeCell ref="A46:C46"/>
    <mergeCell ref="A51:C51"/>
  </mergeCells>
  <phoneticPr fontId="6" type="noConversion"/>
  <conditionalFormatting sqref="F19:N19">
    <cfRule type="cellIs" dxfId="17" priority="5" operator="lessThan">
      <formula>6.1</formula>
    </cfRule>
    <cfRule type="cellIs" dxfId="16" priority="8" operator="greaterThan">
      <formula>6</formula>
    </cfRule>
    <cfRule type="cellIs" dxfId="15" priority="9" operator="lessThan">
      <formula>6.1</formula>
    </cfRule>
    <cfRule type="cellIs" dxfId="14" priority="18" operator="greaterThan">
      <formula>6</formula>
    </cfRule>
  </conditionalFormatting>
  <conditionalFormatting sqref="F20:N20">
    <cfRule type="cellIs" dxfId="13" priority="4" operator="lessThan">
      <formula>8.1</formula>
    </cfRule>
    <cfRule type="cellIs" dxfId="12" priority="6" operator="greaterThan">
      <formula>8</formula>
    </cfRule>
    <cfRule type="cellIs" dxfId="11" priority="7" operator="lessThan">
      <formula>8.1</formula>
    </cfRule>
    <cfRule type="cellIs" dxfId="10" priority="19" operator="greaterThan">
      <formula>10</formula>
    </cfRule>
    <cfRule type="cellIs" dxfId="9" priority="20" operator="greaterThan">
      <formula>8</formula>
    </cfRule>
  </conditionalFormatting>
  <conditionalFormatting sqref="F42:N42">
    <cfRule type="cellIs" dxfId="8" priority="1" operator="greaterThan">
      <formula>9</formula>
    </cfRule>
    <cfRule type="cellIs" dxfId="7" priority="2" operator="between">
      <formula>8.1</formula>
      <formula>9</formula>
    </cfRule>
    <cfRule type="cellIs" dxfId="6" priority="3" operator="lessThan">
      <formula>8.1</formula>
    </cfRule>
    <cfRule type="cellIs" dxfId="5" priority="11" operator="greaterThan">
      <formula>9</formula>
    </cfRule>
    <cfRule type="cellIs" dxfId="4" priority="12" operator="lessThan">
      <formula>8.01</formula>
    </cfRule>
    <cfRule type="cellIs" dxfId="3" priority="13" operator="between">
      <formula>8.1</formula>
      <formula>9</formula>
    </cfRule>
    <cfRule type="cellIs" dxfId="2" priority="15" operator="lessThan">
      <formula>8.1</formula>
    </cfRule>
    <cfRule type="cellIs" dxfId="1" priority="16" operator="between">
      <formula>8</formula>
      <formula>9</formula>
    </cfRule>
    <cfRule type="cellIs" dxfId="0" priority="17" operator="greaterThan">
      <formula>8</formula>
    </cfRule>
  </conditionalFormatting>
  <pageMargins left="0.7" right="0.7" top="0.75" bottom="0.75" header="0.3" footer="0.3"/>
  <pageSetup scale="62"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7" workbookViewId="0">
      <selection activeCell="F9" sqref="F9"/>
    </sheetView>
  </sheetViews>
  <sheetFormatPr defaultRowHeight="15.5" x14ac:dyDescent="0.35"/>
  <cols>
    <col min="6" max="6" width="27.5" customWidth="1"/>
    <col min="7" max="7" width="40" customWidth="1"/>
    <col min="8" max="8" width="46.58203125" customWidth="1"/>
  </cols>
  <sheetData>
    <row r="2" spans="3:8" x14ac:dyDescent="0.35">
      <c r="C2" t="s">
        <v>47</v>
      </c>
    </row>
    <row r="3" spans="3:8" x14ac:dyDescent="0.35">
      <c r="D3" t="s">
        <v>48</v>
      </c>
    </row>
    <row r="5" spans="3:8" x14ac:dyDescent="0.35">
      <c r="C5" t="s">
        <v>49</v>
      </c>
      <c r="D5" t="s">
        <v>50</v>
      </c>
      <c r="E5" t="s">
        <v>51</v>
      </c>
      <c r="F5" t="s">
        <v>52</v>
      </c>
      <c r="G5" t="s">
        <v>53</v>
      </c>
      <c r="H5" t="s">
        <v>54</v>
      </c>
    </row>
    <row r="6" spans="3:8" ht="85.9" customHeight="1" x14ac:dyDescent="0.35">
      <c r="C6" s="11" t="s">
        <v>29</v>
      </c>
      <c r="D6" s="13">
        <v>1</v>
      </c>
      <c r="E6" s="13" t="s">
        <v>55</v>
      </c>
      <c r="F6" s="14" t="s">
        <v>56</v>
      </c>
      <c r="G6" s="14" t="s">
        <v>57</v>
      </c>
      <c r="H6" s="14" t="s">
        <v>58</v>
      </c>
    </row>
    <row r="7" spans="3:8" ht="81" customHeight="1" x14ac:dyDescent="0.35">
      <c r="C7" s="13" t="s">
        <v>59</v>
      </c>
      <c r="D7" s="13">
        <v>4</v>
      </c>
      <c r="E7" s="13" t="s">
        <v>60</v>
      </c>
      <c r="F7" s="14" t="s">
        <v>61</v>
      </c>
      <c r="G7" s="14" t="s">
        <v>62</v>
      </c>
      <c r="H7" s="14" t="s">
        <v>63</v>
      </c>
    </row>
    <row r="8" spans="3:8" ht="31" x14ac:dyDescent="0.35">
      <c r="C8" s="11" t="s">
        <v>84</v>
      </c>
      <c r="D8" s="13">
        <v>6</v>
      </c>
      <c r="E8" s="13" t="s">
        <v>64</v>
      </c>
      <c r="F8" s="14" t="s">
        <v>85</v>
      </c>
      <c r="G8" s="14" t="s">
        <v>65</v>
      </c>
      <c r="H8" s="14" t="s">
        <v>66</v>
      </c>
    </row>
    <row r="9" spans="3:8" ht="31" x14ac:dyDescent="0.35">
      <c r="C9" s="12" t="s">
        <v>19</v>
      </c>
      <c r="D9" s="13">
        <v>9</v>
      </c>
      <c r="E9" s="13" t="s">
        <v>67</v>
      </c>
      <c r="F9" s="14" t="s">
        <v>68</v>
      </c>
      <c r="G9" s="14" t="s">
        <v>69</v>
      </c>
      <c r="H9" s="14"/>
    </row>
    <row r="10" spans="3:8" ht="108.5" x14ac:dyDescent="0.35">
      <c r="C10" s="11" t="s">
        <v>19</v>
      </c>
      <c r="D10" s="13">
        <v>12</v>
      </c>
      <c r="E10" s="13" t="s">
        <v>55</v>
      </c>
      <c r="F10" s="14" t="s">
        <v>70</v>
      </c>
      <c r="G10" s="14" t="s">
        <v>71</v>
      </c>
      <c r="H10" s="14" t="s">
        <v>72</v>
      </c>
    </row>
    <row r="11" spans="3:8" ht="46.5" x14ac:dyDescent="0.35">
      <c r="C11" s="12" t="s">
        <v>16</v>
      </c>
      <c r="D11" s="13">
        <v>15</v>
      </c>
      <c r="E11" s="13" t="s">
        <v>73</v>
      </c>
      <c r="F11" s="14" t="s">
        <v>74</v>
      </c>
      <c r="G11" s="14" t="s">
        <v>75</v>
      </c>
      <c r="H11" s="14"/>
    </row>
    <row r="12" spans="3:8" ht="31" x14ac:dyDescent="0.35">
      <c r="C12" s="11" t="s">
        <v>76</v>
      </c>
      <c r="D12" s="13">
        <v>18</v>
      </c>
      <c r="E12" s="13" t="s">
        <v>64</v>
      </c>
      <c r="F12" s="14" t="s">
        <v>77</v>
      </c>
      <c r="G12" s="14"/>
      <c r="H12" s="14"/>
    </row>
    <row r="13" spans="3:8" ht="31" x14ac:dyDescent="0.35">
      <c r="C13" s="10" t="s">
        <v>17</v>
      </c>
      <c r="D13" s="13">
        <v>21</v>
      </c>
      <c r="E13" s="13" t="s">
        <v>67</v>
      </c>
      <c r="F13" s="14" t="s">
        <v>78</v>
      </c>
      <c r="G13" s="14" t="s">
        <v>79</v>
      </c>
      <c r="H13" s="14"/>
    </row>
    <row r="14" spans="3:8" ht="31" x14ac:dyDescent="0.35">
      <c r="D14" s="13">
        <v>24</v>
      </c>
      <c r="E14" s="13" t="s">
        <v>55</v>
      </c>
      <c r="F14" s="14" t="s">
        <v>80</v>
      </c>
      <c r="G14" s="14" t="s">
        <v>81</v>
      </c>
      <c r="H14"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666A71502DD5946BF269EB91F421501" ma:contentTypeVersion="8" ma:contentTypeDescription="Create a new document." ma:contentTypeScope="" ma:versionID="ebd14baadc3986ac5cea106d261e0d4c">
  <xsd:schema xmlns:xsd="http://www.w3.org/2001/XMLSchema" xmlns:xs="http://www.w3.org/2001/XMLSchema" xmlns:p="http://schemas.microsoft.com/office/2006/metadata/properties" xmlns:ns2="29a7b2c9-5825-4f81-98f5-8436b30222e7" xmlns:ns3="88d96e98-a51a-4ad3-b724-251822e75dcf" targetNamespace="http://schemas.microsoft.com/office/2006/metadata/properties" ma:root="true" ma:fieldsID="c4acb023aeac998291cea217a251ebf2" ns2:_="" ns3:_="">
    <xsd:import namespace="29a7b2c9-5825-4f81-98f5-8436b30222e7"/>
    <xsd:import namespace="88d96e98-a51a-4ad3-b724-251822e75d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7b2c9-5825-4f81-98f5-8436b30222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96e98-a51a-4ad3-b724-251822e75dc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10928-9A81-4ECA-A799-1730B5A52BCC}">
  <ds:schemaRefs>
    <ds:schemaRef ds:uri="88d96e98-a51a-4ad3-b724-251822e75dcf"/>
    <ds:schemaRef ds:uri="http://www.w3.org/XML/1998/namespace"/>
    <ds:schemaRef ds:uri="http://purl.org/dc/dcmitype/"/>
    <ds:schemaRef ds:uri="29a7b2c9-5825-4f81-98f5-8436b30222e7"/>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5FB59AF-0F7B-41D1-90CE-EA2C604CE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7b2c9-5825-4f81-98f5-8436b30222e7"/>
    <ds:schemaRef ds:uri="88d96e98-a51a-4ad3-b724-251822e75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73DFDA-853C-470E-A01C-9F9C87306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2025 - 2027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2025-12-11T21:27:46Z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0x0101005666A71502DD5946BF269EB91F421501</vt:lpwstr>
  </property>
</Properties>
</file>