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BF636D0B-24AD-48F9-A4DE-BADBE3405984}" xr6:coauthVersionLast="47" xr6:coauthVersionMax="47" xr10:uidLastSave="{00000000-0000-0000-0000-000000000000}"/>
  <bookViews>
    <workbookView xWindow="410" yWindow="300" windowWidth="15470" windowHeight="15080" firstSheet="1" activeTab="1" xr2:uid="{8CE58FE4-D9EC-2A47-98A4-56D30499FC57}"/>
  </bookViews>
  <sheets>
    <sheet name="HOW WORKLOAD IS ESTIMATED" sheetId="4" r:id="rId1"/>
    <sheet name="2025 - 2027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F18" i="5"/>
  <c r="G18" i="5"/>
  <c r="I44" i="5"/>
  <c r="I45" i="5" s="1"/>
  <c r="H44" i="5"/>
  <c r="H45" i="5" s="1"/>
  <c r="G44" i="5"/>
  <c r="G45" i="5" s="1"/>
  <c r="F44" i="5"/>
  <c r="F45" i="5" s="1"/>
  <c r="M44" i="5"/>
  <c r="M45" i="5" s="1"/>
  <c r="L44" i="5"/>
  <c r="L45" i="5" s="1"/>
  <c r="K44" i="5"/>
  <c r="K45" i="5" s="1"/>
  <c r="J44" i="5"/>
  <c r="J45" i="5" s="1"/>
  <c r="M18" i="5"/>
  <c r="L18" i="5"/>
  <c r="K18" i="5"/>
  <c r="J18" i="5"/>
  <c r="I18" i="5"/>
</calcChain>
</file>

<file path=xl/sharedStrings.xml><?xml version="1.0" encoding="utf-8"?>
<sst xmlns="http://schemas.openxmlformats.org/spreadsheetml/2006/main" count="321" uniqueCount="202">
  <si>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</si>
  <si>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</si>
  <si>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</si>
  <si>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</si>
  <si>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</si>
  <si>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</si>
  <si>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</si>
  <si>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</si>
  <si>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</si>
  <si>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</si>
  <si>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</si>
  <si>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</si>
  <si>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</si>
  <si>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</si>
  <si>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</si>
  <si>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</si>
  <si>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</si>
  <si>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</si>
  <si>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DOC</t>
  </si>
  <si>
    <t>PH</t>
  </si>
  <si>
    <t>STATUTORY DEADLINE WORKLOAD SUBTOTAL</t>
  </si>
  <si>
    <t>SG</t>
  </si>
  <si>
    <t>TBD</t>
  </si>
  <si>
    <t>JohnH</t>
  </si>
  <si>
    <t>DW Reg 3</t>
  </si>
  <si>
    <t>Coral</t>
  </si>
  <si>
    <t xml:space="preserve">UNDERWAY FMP WORKLOAD SUBTOTAL </t>
  </si>
  <si>
    <t>PLANNED</t>
  </si>
  <si>
    <t>AR</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</si>
  <si>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</si>
  <si>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</si>
  <si>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</si>
  <si>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</si>
  <si>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</si>
  <si>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</si>
  <si>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</si>
  <si>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KH</t>
  </si>
  <si>
    <t>Outreach and Communications Committee</t>
  </si>
  <si>
    <t>MS</t>
  </si>
  <si>
    <t>CW</t>
  </si>
  <si>
    <t>Committee</t>
  </si>
  <si>
    <t>Snowy Grouper Assessment Response</t>
  </si>
  <si>
    <t>DW</t>
  </si>
  <si>
    <t>Dolphin Wahoo Pelagic Longline Measures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</si>
  <si>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</si>
  <si>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</si>
  <si>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</si>
  <si>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</si>
  <si>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</si>
  <si>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</si>
  <si>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</si>
  <si>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</si>
  <si>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</si>
  <si>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</si>
  <si>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</si>
  <si>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</si>
  <si>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</si>
  <si>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</si>
  <si>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</si>
  <si>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</si>
  <si>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</si>
  <si>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</si>
  <si>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</si>
  <si>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</si>
  <si>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</si>
  <si>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</si>
  <si>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</si>
  <si>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</si>
  <si>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</si>
  <si>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</si>
  <si>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</si>
  <si>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</si>
  <si>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</si>
  <si>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</si>
  <si>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</si>
  <si>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</si>
  <si>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</si>
  <si>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</si>
  <si>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</si>
  <si>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</si>
  <si>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</si>
  <si>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Indicates that action is being taken but will not be discussed at the Council meeting (no time allocated toward the workload calculations)</t>
  </si>
  <si>
    <t>Tentative Start</t>
  </si>
  <si>
    <t>S</t>
  </si>
  <si>
    <t>Approve for Scoping</t>
  </si>
  <si>
    <t xml:space="preserve">SG 44 </t>
  </si>
  <si>
    <t>Sunsetting of SMZs</t>
  </si>
  <si>
    <t>MIke</t>
  </si>
  <si>
    <t>Needed to discuss Council feedback for the MSE</t>
  </si>
  <si>
    <t>SEFSC</t>
  </si>
  <si>
    <t>SAFMC 2025-2027 WORKPLAN - INCORPORATING PROJECTS UNDERWAY AND UPCOMING ASSESSMENTS</t>
  </si>
  <si>
    <t>Allocation review for species meeting the review trigger policy</t>
  </si>
  <si>
    <t>JH</t>
  </si>
  <si>
    <t>SG 60</t>
  </si>
  <si>
    <t>Every other meeting for state agency and federal LE updates</t>
  </si>
  <si>
    <t>Deprioritized Amendments</t>
  </si>
  <si>
    <t>Anticipated Amendments</t>
  </si>
  <si>
    <t>Topic</t>
  </si>
  <si>
    <t>FC</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</si>
  <si>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</si>
  <si>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</si>
  <si>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</si>
  <si>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</si>
  <si>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CC/Blue Matter</t>
  </si>
  <si>
    <t>MC</t>
  </si>
  <si>
    <t>Spanish Mackerel Assessment Response and Port Meeting Items</t>
  </si>
  <si>
    <t>SERO Priority</t>
  </si>
  <si>
    <t>Secondary</t>
  </si>
  <si>
    <t>Evaluation of species within the SG FMU</t>
  </si>
  <si>
    <t>Amendment #</t>
  </si>
  <si>
    <t>Amendment Name</t>
  </si>
  <si>
    <t>SG 55</t>
  </si>
  <si>
    <t>SG 48</t>
  </si>
  <si>
    <t>Wreckfish ITQ Program Revisions</t>
  </si>
  <si>
    <t>Joint Commercial Electronic Logbook</t>
  </si>
  <si>
    <t>SG 54, DW 4, CMP 35</t>
  </si>
  <si>
    <t>SERO Priority Amendments Undergoing Rulemaking</t>
  </si>
  <si>
    <t>Primary</t>
  </si>
  <si>
    <t>On-Demand Pot gear/Gag and Black Grouper Vessel Limits</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</si>
  <si>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</si>
  <si>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</si>
  <si>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</si>
  <si>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</si>
  <si>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TBD pending stock assessment review</t>
  </si>
  <si>
    <t>AM 56 Black Sea Bass Assessment Response</t>
  </si>
  <si>
    <t>SG 61</t>
  </si>
  <si>
    <t>For-Hire Reporting Improvements</t>
  </si>
  <si>
    <t>Chip &amp; TBD</t>
  </si>
  <si>
    <t>JB/MW</t>
  </si>
  <si>
    <t>Allie &amp; JohnH</t>
  </si>
  <si>
    <t xml:space="preserve">Upon completion of Dolphin MSE </t>
  </si>
  <si>
    <t>Long-term SG response (MSE, SG management measures, aggregate rec. limits)</t>
  </si>
  <si>
    <t>Blueline Tilefish Allocations, Deepwater Species Management Items</t>
  </si>
  <si>
    <t>Part of the Blueline Tilefish Allocations and Deepwater Species AM</t>
  </si>
  <si>
    <t>TBD pending revised MRIP FES data and updated SM assessment</t>
  </si>
  <si>
    <t xml:space="preserve">TBD pending outcome of discussions between the Mid and SA Councils </t>
  </si>
  <si>
    <t>Update Jacks Complex and Spadefish AMs</t>
  </si>
  <si>
    <t>SG Commercial Sub-Committee (timing captured under AM 60)</t>
  </si>
  <si>
    <t>Yellowtail Snapper and Mutton Snapper assessment response (Joint w/ Gulf as lead)</t>
  </si>
  <si>
    <t>Dolphin size limit and recreational retention limits</t>
  </si>
  <si>
    <t>Red Snapper state management</t>
  </si>
  <si>
    <t>Hogfish assessment response</t>
  </si>
  <si>
    <t>Black Grouper assessment or MSE response</t>
  </si>
  <si>
    <t>Headboat vessel limit amendment discussion</t>
  </si>
  <si>
    <t>Innovation plan for the Snapper Grouper fishery</t>
  </si>
  <si>
    <t>Snapper Grouper MSE results</t>
  </si>
  <si>
    <t>Standardized Bycatch Reduction Methodology (SBRM) review</t>
  </si>
  <si>
    <t>Lines of Communication meetings summary</t>
  </si>
  <si>
    <t>Dolphin MSE feedback</t>
  </si>
  <si>
    <t>Council Staff</t>
  </si>
  <si>
    <t xml:space="preserve">AM 46 Private Recreational Permitting and Education </t>
  </si>
  <si>
    <t>Wreckfish ITQ Review</t>
  </si>
  <si>
    <t>Review of Mackerel Port Meeting topics</t>
  </si>
  <si>
    <t>SG 62</t>
  </si>
  <si>
    <t>FW AM to Examine Scamp Retention Limits</t>
  </si>
  <si>
    <t>Spiny Lobster &amp; SG Permit Holder Item</t>
  </si>
  <si>
    <t>Dolphin Wahoo Regional Management and Other Items</t>
  </si>
  <si>
    <t>Align the Opening of Recreational Seasons for Deepwater Species</t>
  </si>
  <si>
    <t>N/A</t>
  </si>
  <si>
    <t>State Management EFPs</t>
  </si>
  <si>
    <t>Update Catch Levels for Unassessed Species</t>
  </si>
  <si>
    <t>Dependent upon revised catch level recommendations from the SSC</t>
  </si>
  <si>
    <t>SG and DW</t>
  </si>
  <si>
    <t xml:space="preserve"> SG and SL</t>
  </si>
  <si>
    <t>AO/NS</t>
  </si>
  <si>
    <t>JH/JC</t>
  </si>
  <si>
    <t>Red Snapper EFP discussion</t>
  </si>
  <si>
    <t>NMFS Staff</t>
  </si>
  <si>
    <t>Other Amendments requested or anticipated in 2026-2028</t>
  </si>
  <si>
    <t>Wreckfish Catch Levels (IRA project related)</t>
  </si>
  <si>
    <t>IRA Project: Ecosystem Information Review</t>
  </si>
  <si>
    <t>IRA Project: Management Review</t>
  </si>
  <si>
    <t xml:space="preserve">IRA Project: Wreckfish </t>
  </si>
  <si>
    <t>IRA Project: Communities Phase II</t>
  </si>
  <si>
    <t>Contractors</t>
  </si>
  <si>
    <t>Shifted to allow EFPs to take place.</t>
  </si>
  <si>
    <t>JC</t>
  </si>
  <si>
    <t xml:space="preserve">Habitat Committee </t>
  </si>
  <si>
    <t>Golden Tilefish Assessment Response (SEDAR 89)</t>
  </si>
  <si>
    <t>IRA Project: Updating Distributions and EFH</t>
  </si>
  <si>
    <t>Report on Unmanaged Species</t>
  </si>
  <si>
    <t>2026 Q1- Revised per the Council's March 2026 Meeting</t>
  </si>
  <si>
    <t>Risk-Value Matrix discussion</t>
  </si>
  <si>
    <t>Headboat vessel limits</t>
  </si>
  <si>
    <t>SG commercial permit and trip efficiencies</t>
  </si>
  <si>
    <t>SG Reg 37</t>
  </si>
  <si>
    <t>SG Abv FW 5</t>
  </si>
  <si>
    <t>Blueline Tilefish Catch Levels</t>
  </si>
  <si>
    <t>SG Reg 36</t>
  </si>
  <si>
    <t>Coral 11/Shrimp 12</t>
  </si>
  <si>
    <t>SFAA in Oculina HAPC northern extension</t>
  </si>
  <si>
    <t>Black Sea Bass management measures</t>
  </si>
  <si>
    <t>Updated SERO Prioritity</t>
  </si>
  <si>
    <t>Added to workplan per SG Committee guidance</t>
  </si>
  <si>
    <t>Moved up to underway</t>
  </si>
  <si>
    <t>Added for June</t>
  </si>
  <si>
    <t>Upon completion of Dolphin MSE or BiOp</t>
  </si>
  <si>
    <t>SG FW</t>
  </si>
  <si>
    <t>Open near-shore closed areas to ropeless black sea bass pots</t>
  </si>
  <si>
    <t>Moved to September</t>
  </si>
  <si>
    <t>Presentation on how discards are calculated and observer program data</t>
  </si>
  <si>
    <t>Approve allocation review report in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</si>
</sst>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C5C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
      <patternFill patternType="solid">
        <fgColor rgb="FFFF33CC"/>
        <bgColor indexed="64"/>
      </patternFill>
    </fill>
  </fills>
  <borders count="66">
    <border>
      <left/>
      <right/>
      <top/>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style="medium">
        <color rgb="FF000000"/>
      </right>
      <top/>
      <bottom/>
      <diagonal/>
    </border>
    <border>
      <left/>
      <right/>
      <top/>
      <bottom style="medium">
        <color rgb="FF000000"/>
      </bottom>
      <diagonal/>
    </border>
    <border>
      <left/>
      <right/>
      <top style="medium">
        <color rgb="FF000000"/>
      </top>
      <bottom style="thin">
        <color indexed="64"/>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rgb="FF000000"/>
      </bottom>
      <diagonal/>
    </border>
    <border>
      <left style="medium">
        <color rgb="FF000000"/>
      </left>
      <right style="medium">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auto="1"/>
      </left>
      <right/>
      <top style="medium">
        <color auto="1"/>
      </top>
      <bottom style="thin">
        <color indexed="64"/>
      </bottom>
      <diagonal/>
    </border>
    <border>
      <left/>
      <right style="medium">
        <color rgb="FF000000"/>
      </right>
      <top style="medium">
        <color auto="1"/>
      </top>
      <bottom style="thin">
        <color indexed="64"/>
      </bottom>
      <diagonal/>
    </border>
    <border>
      <left/>
      <right style="medium">
        <color indexed="64"/>
      </right>
      <top style="medium">
        <color rgb="FF000000"/>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80">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2"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8" borderId="0" xfId="0" applyFill="1" applyAlignment="1">
      <alignment horizontal="center" vertical="center"/>
    </xf>
    <xf numFmtId="0" fontId="1" fillId="0" borderId="0" xfId="0" applyFont="1" applyAlignment="1">
      <alignment horizontal="left" vertical="center"/>
    </xf>
    <xf numFmtId="0" fontId="1" fillId="9" borderId="11" xfId="0" applyFont="1" applyFill="1" applyBorder="1" applyAlignment="1">
      <alignment horizontal="center"/>
    </xf>
    <xf numFmtId="164" fontId="0" fillId="0" borderId="2" xfId="0" applyNumberFormat="1" applyBorder="1" applyAlignment="1">
      <alignment horizontal="right"/>
    </xf>
    <xf numFmtId="0" fontId="0" fillId="0" borderId="2" xfId="0" applyBorder="1" applyAlignment="1">
      <alignment horizontal="right"/>
    </xf>
    <xf numFmtId="0" fontId="1" fillId="8" borderId="7"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1" fillId="5" borderId="18" xfId="0" applyFont="1" applyFill="1" applyBorder="1" applyAlignment="1">
      <alignment horizontal="center"/>
    </xf>
    <xf numFmtId="164" fontId="1" fillId="2" borderId="16" xfId="0" applyNumberFormat="1" applyFont="1" applyFill="1" applyBorder="1"/>
    <xf numFmtId="0" fontId="0" fillId="0" borderId="17" xfId="0" applyBorder="1"/>
    <xf numFmtId="0" fontId="5" fillId="8" borderId="19" xfId="0" applyFont="1" applyFill="1" applyBorder="1"/>
    <xf numFmtId="0" fontId="0" fillId="5" borderId="20" xfId="0" applyFill="1" applyBorder="1"/>
    <xf numFmtId="0" fontId="5" fillId="0" borderId="17" xfId="0" applyFont="1" applyBorder="1"/>
    <xf numFmtId="0" fontId="1" fillId="8" borderId="19" xfId="0" applyFont="1" applyFill="1" applyBorder="1" applyAlignment="1">
      <alignment horizontal="center" vertical="center"/>
    </xf>
    <xf numFmtId="0" fontId="1" fillId="4" borderId="17" xfId="0" applyFont="1" applyFill="1" applyBorder="1" applyAlignment="1">
      <alignment horizontal="center"/>
    </xf>
    <xf numFmtId="0" fontId="1" fillId="0" borderId="17" xfId="0" applyFont="1" applyBorder="1" applyAlignment="1">
      <alignment horizontal="center"/>
    </xf>
    <xf numFmtId="0" fontId="1" fillId="5" borderId="20" xfId="0" applyFont="1" applyFill="1" applyBorder="1" applyAlignment="1">
      <alignment horizontal="center"/>
    </xf>
    <xf numFmtId="164" fontId="1" fillId="2" borderId="21" xfId="0" applyNumberFormat="1" applyFont="1" applyFill="1" applyBorder="1" applyAlignment="1">
      <alignment horizontal="center"/>
    </xf>
    <xf numFmtId="0" fontId="0" fillId="11" borderId="0" xfId="0" applyFill="1"/>
    <xf numFmtId="0" fontId="0" fillId="0" borderId="22" xfId="0" applyBorder="1"/>
    <xf numFmtId="164" fontId="1" fillId="2" borderId="24" xfId="0" applyNumberFormat="1" applyFont="1" applyFill="1" applyBorder="1" applyAlignment="1">
      <alignment horizontal="center"/>
    </xf>
    <xf numFmtId="0" fontId="1" fillId="0" borderId="0" xfId="0" applyFont="1" applyAlignment="1">
      <alignment horizontal="center" vertical="center"/>
    </xf>
    <xf numFmtId="0" fontId="3" fillId="0" borderId="17" xfId="0" applyFont="1" applyBorder="1"/>
    <xf numFmtId="0" fontId="1" fillId="4" borderId="25" xfId="0" applyFont="1" applyFill="1" applyBorder="1" applyAlignment="1">
      <alignment horizontal="center"/>
    </xf>
    <xf numFmtId="0" fontId="0" fillId="8" borderId="28" xfId="0" applyFill="1" applyBorder="1"/>
    <xf numFmtId="0" fontId="0" fillId="4" borderId="4" xfId="0" applyFill="1" applyBorder="1" applyAlignment="1">
      <alignment horizontal="center" vertical="center"/>
    </xf>
    <xf numFmtId="0" fontId="1" fillId="4" borderId="31" xfId="0" applyFont="1" applyFill="1" applyBorder="1" applyAlignment="1">
      <alignment horizontal="center"/>
    </xf>
    <xf numFmtId="0" fontId="1" fillId="8" borderId="33" xfId="0" applyFont="1" applyFill="1" applyBorder="1" applyAlignment="1">
      <alignment horizontal="center" vertical="center"/>
    </xf>
    <xf numFmtId="0" fontId="1" fillId="4" borderId="12" xfId="0" applyFont="1" applyFill="1" applyBorder="1" applyAlignment="1">
      <alignment horizontal="center" vertical="center"/>
    </xf>
    <xf numFmtId="165" fontId="0" fillId="0" borderId="0" xfId="0" applyNumberFormat="1"/>
    <xf numFmtId="0" fontId="0" fillId="5" borderId="29" xfId="0" applyFill="1" applyBorder="1"/>
    <xf numFmtId="0" fontId="0" fillId="5" borderId="13" xfId="0" applyFill="1" applyBorder="1"/>
    <xf numFmtId="0" fontId="1" fillId="5" borderId="14" xfId="0" applyFont="1" applyFill="1" applyBorder="1" applyAlignment="1">
      <alignment horizontal="center"/>
    </xf>
    <xf numFmtId="0" fontId="1" fillId="5" borderId="13" xfId="0" applyFont="1" applyFill="1" applyBorder="1" applyAlignment="1">
      <alignment horizontal="center"/>
    </xf>
    <xf numFmtId="0" fontId="1" fillId="9" borderId="35" xfId="0" applyFont="1" applyFill="1" applyBorder="1" applyAlignment="1">
      <alignment horizontal="center"/>
    </xf>
    <xf numFmtId="164" fontId="1" fillId="2" borderId="5" xfId="0" applyNumberFormat="1" applyFont="1" applyFill="1" applyBorder="1" applyAlignment="1">
      <alignment horizontal="center"/>
    </xf>
    <xf numFmtId="0" fontId="0" fillId="0" borderId="2" xfId="0" applyBorder="1" applyAlignment="1">
      <alignment horizontal="left"/>
    </xf>
    <xf numFmtId="164" fontId="0" fillId="0" borderId="2" xfId="0" applyNumberFormat="1" applyBorder="1" applyAlignment="1">
      <alignment horizontal="left"/>
    </xf>
    <xf numFmtId="0" fontId="0" fillId="0" borderId="2" xfId="0" applyBorder="1" applyAlignment="1">
      <alignment horizontal="center"/>
    </xf>
    <xf numFmtId="0" fontId="1" fillId="9" borderId="36" xfId="0" applyFont="1" applyFill="1"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0" fillId="0" borderId="12" xfId="0" applyBorder="1"/>
    <xf numFmtId="164" fontId="1" fillId="2" borderId="40" xfId="0" applyNumberFormat="1" applyFont="1" applyFill="1" applyBorder="1"/>
    <xf numFmtId="0" fontId="1" fillId="5" borderId="9" xfId="0" applyFont="1" applyFill="1" applyBorder="1"/>
    <xf numFmtId="0" fontId="0" fillId="5" borderId="9" xfId="0" applyFill="1" applyBorder="1"/>
    <xf numFmtId="0" fontId="0" fillId="5" borderId="41" xfId="0" applyFill="1" applyBorder="1"/>
    <xf numFmtId="0" fontId="1" fillId="9" borderId="9" xfId="0" applyFont="1" applyFill="1" applyBorder="1"/>
    <xf numFmtId="0" fontId="0" fillId="9" borderId="9" xfId="0" applyFill="1" applyBorder="1"/>
    <xf numFmtId="0" fontId="1" fillId="10" borderId="9" xfId="0" applyFont="1" applyFill="1" applyBorder="1"/>
    <xf numFmtId="0" fontId="0" fillId="10" borderId="9" xfId="0" applyFill="1" applyBorder="1"/>
    <xf numFmtId="0" fontId="1" fillId="8" borderId="26" xfId="0" applyFont="1" applyFill="1" applyBorder="1"/>
    <xf numFmtId="0" fontId="0" fillId="6" borderId="12" xfId="0" applyFill="1" applyBorder="1"/>
    <xf numFmtId="0" fontId="1" fillId="5" borderId="15" xfId="0" applyFont="1" applyFill="1" applyBorder="1"/>
    <xf numFmtId="164" fontId="1" fillId="2" borderId="22" xfId="0" applyNumberFormat="1" applyFont="1" applyFill="1" applyBorder="1"/>
    <xf numFmtId="0" fontId="1" fillId="2" borderId="30" xfId="0" applyFont="1" applyFill="1" applyBorder="1"/>
    <xf numFmtId="0" fontId="2" fillId="2" borderId="42" xfId="0" applyFont="1" applyFill="1" applyBorder="1"/>
    <xf numFmtId="0" fontId="1" fillId="2" borderId="25" xfId="0" applyFont="1" applyFill="1" applyBorder="1"/>
    <xf numFmtId="164" fontId="1" fillId="2" borderId="12" xfId="0" applyNumberFormat="1" applyFont="1" applyFill="1" applyBorder="1"/>
    <xf numFmtId="0" fontId="0" fillId="9" borderId="43" xfId="0" applyFill="1" applyBorder="1"/>
    <xf numFmtId="0" fontId="1" fillId="9" borderId="11" xfId="0" applyFont="1" applyFill="1" applyBorder="1"/>
    <xf numFmtId="0" fontId="0" fillId="9" borderId="44" xfId="0" applyFill="1" applyBorder="1"/>
    <xf numFmtId="0" fontId="0" fillId="9" borderId="35" xfId="0" applyFill="1" applyBorder="1"/>
    <xf numFmtId="0" fontId="0" fillId="9" borderId="45" xfId="0" applyFill="1" applyBorder="1"/>
    <xf numFmtId="0" fontId="0" fillId="5" borderId="46" xfId="0" applyFill="1" applyBorder="1"/>
    <xf numFmtId="0" fontId="0" fillId="9" borderId="46" xfId="0" applyFill="1" applyBorder="1"/>
    <xf numFmtId="0" fontId="4" fillId="0" borderId="22" xfId="0" applyFont="1" applyBorder="1"/>
    <xf numFmtId="0" fontId="4" fillId="0" borderId="12" xfId="0" applyFont="1" applyBorder="1"/>
    <xf numFmtId="0" fontId="1" fillId="5" borderId="46" xfId="0" applyFont="1" applyFill="1" applyBorder="1"/>
    <xf numFmtId="0" fontId="1" fillId="9" borderId="46" xfId="0" applyFont="1" applyFill="1" applyBorder="1"/>
    <xf numFmtId="0" fontId="0" fillId="0" borderId="22" xfId="0" applyBorder="1" applyAlignment="1">
      <alignment horizontal="center"/>
    </xf>
    <xf numFmtId="0" fontId="1" fillId="12" borderId="47" xfId="0" applyFont="1" applyFill="1" applyBorder="1" applyAlignment="1">
      <alignment horizontal="center"/>
    </xf>
    <xf numFmtId="0" fontId="1" fillId="12" borderId="16" xfId="0" applyFont="1" applyFill="1" applyBorder="1" applyAlignment="1">
      <alignment horizontal="center"/>
    </xf>
    <xf numFmtId="0" fontId="1" fillId="12" borderId="48" xfId="0" applyFont="1" applyFill="1" applyBorder="1" applyAlignment="1">
      <alignment horizontal="center"/>
    </xf>
    <xf numFmtId="0" fontId="1" fillId="12" borderId="49" xfId="0" applyFont="1" applyFill="1" applyBorder="1" applyAlignment="1">
      <alignment horizontal="center"/>
    </xf>
    <xf numFmtId="0" fontId="1" fillId="0" borderId="22" xfId="0" applyFont="1" applyBorder="1" applyAlignment="1">
      <alignment vertical="center" wrapText="1"/>
    </xf>
    <xf numFmtId="164" fontId="0" fillId="0" borderId="2" xfId="0" applyNumberFormat="1" applyBorder="1" applyAlignment="1">
      <alignment horizontal="center"/>
    </xf>
    <xf numFmtId="164" fontId="1" fillId="2" borderId="28" xfId="0" applyNumberFormat="1" applyFont="1" applyFill="1" applyBorder="1"/>
    <xf numFmtId="0" fontId="5" fillId="8" borderId="29" xfId="0" applyFont="1" applyFill="1" applyBorder="1"/>
    <xf numFmtId="0" fontId="0" fillId="5" borderId="32" xfId="0" applyFill="1" applyBorder="1" applyAlignment="1">
      <alignment horizontal="center"/>
    </xf>
    <xf numFmtId="0" fontId="0" fillId="5" borderId="51" xfId="0" applyFill="1" applyBorder="1" applyAlignment="1">
      <alignment horizontal="center"/>
    </xf>
    <xf numFmtId="0" fontId="0" fillId="9" borderId="51" xfId="0" applyFill="1" applyBorder="1" applyAlignment="1">
      <alignment horizontal="center"/>
    </xf>
    <xf numFmtId="0" fontId="5" fillId="0" borderId="22" xfId="0" applyFont="1" applyBorder="1" applyAlignment="1">
      <alignment horizontal="center"/>
    </xf>
    <xf numFmtId="0" fontId="0" fillId="5" borderId="34" xfId="0" applyFill="1" applyBorder="1"/>
    <xf numFmtId="0" fontId="0" fillId="4" borderId="17" xfId="0" applyFill="1" applyBorder="1" applyAlignment="1">
      <alignment horizontal="center" vertical="center"/>
    </xf>
    <xf numFmtId="0" fontId="1" fillId="0" borderId="17" xfId="0" applyFont="1" applyBorder="1"/>
    <xf numFmtId="0" fontId="8" fillId="4" borderId="17" xfId="0" applyFont="1" applyFill="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 fillId="12" borderId="13" xfId="0" applyFont="1" applyFill="1" applyBorder="1" applyAlignment="1">
      <alignment horizontal="center"/>
    </xf>
    <xf numFmtId="0" fontId="1" fillId="5" borderId="15"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4" borderId="12" xfId="0" applyFont="1" applyFill="1" applyBorder="1" applyAlignment="1">
      <alignment horizontal="center"/>
    </xf>
    <xf numFmtId="164" fontId="1" fillId="2" borderId="30" xfId="0" applyNumberFormat="1" applyFont="1" applyFill="1" applyBorder="1" applyAlignment="1">
      <alignment horizontal="center"/>
    </xf>
    <xf numFmtId="164" fontId="1" fillId="2" borderId="31" xfId="0" applyNumberFormat="1" applyFont="1" applyFill="1" applyBorder="1" applyAlignment="1">
      <alignment horizontal="center"/>
    </xf>
    <xf numFmtId="164" fontId="1" fillId="2" borderId="25" xfId="0" applyNumberFormat="1" applyFont="1" applyFill="1" applyBorder="1" applyAlignment="1">
      <alignment horizontal="center"/>
    </xf>
    <xf numFmtId="0" fontId="1" fillId="8" borderId="52" xfId="0" applyFont="1" applyFill="1" applyBorder="1" applyAlignment="1">
      <alignment horizontal="center" vertical="center"/>
    </xf>
    <xf numFmtId="164" fontId="0" fillId="0" borderId="53" xfId="0" applyNumberFormat="1" applyBorder="1" applyAlignment="1">
      <alignment horizontal="left"/>
    </xf>
    <xf numFmtId="164" fontId="0" fillId="0" borderId="54" xfId="0" applyNumberFormat="1" applyBorder="1" applyAlignment="1">
      <alignment horizontal="center"/>
    </xf>
    <xf numFmtId="0" fontId="0" fillId="0" borderId="5" xfId="0" applyBorder="1" applyAlignment="1">
      <alignment horizontal="center"/>
    </xf>
    <xf numFmtId="164" fontId="0" fillId="0" borderId="53" xfId="0" applyNumberFormat="1" applyBorder="1" applyAlignment="1">
      <alignment horizontal="right"/>
    </xf>
    <xf numFmtId="17" fontId="0" fillId="0" borderId="53" xfId="0" applyNumberFormat="1" applyBorder="1"/>
    <xf numFmtId="17" fontId="0" fillId="0" borderId="53" xfId="0" applyNumberFormat="1" applyBorder="1" applyAlignment="1">
      <alignment horizontal="right"/>
    </xf>
    <xf numFmtId="0" fontId="0" fillId="0" borderId="53" xfId="0" applyBorder="1" applyAlignment="1">
      <alignment horizontal="right"/>
    </xf>
    <xf numFmtId="0" fontId="0" fillId="0" borderId="5" xfId="0" applyBorder="1"/>
    <xf numFmtId="0" fontId="0" fillId="4" borderId="23" xfId="0" applyFill="1" applyBorder="1" applyAlignment="1">
      <alignment horizontal="center"/>
    </xf>
    <xf numFmtId="0" fontId="0" fillId="3" borderId="4" xfId="0" applyFill="1" applyBorder="1" applyAlignment="1">
      <alignment horizontal="center" vertical="center"/>
    </xf>
    <xf numFmtId="0" fontId="0" fillId="3" borderId="55" xfId="0" applyFill="1" applyBorder="1" applyAlignment="1">
      <alignment horizontal="center" vertical="center"/>
    </xf>
    <xf numFmtId="0" fontId="1" fillId="9" borderId="56" xfId="0" applyFont="1" applyFill="1" applyBorder="1" applyAlignment="1">
      <alignment horizontal="center"/>
    </xf>
    <xf numFmtId="0" fontId="1" fillId="9" borderId="23" xfId="0" applyFont="1" applyFill="1" applyBorder="1" applyAlignment="1">
      <alignment horizontal="center"/>
    </xf>
    <xf numFmtId="0" fontId="1" fillId="9" borderId="27" xfId="0" applyFont="1" applyFill="1" applyBorder="1" applyAlignment="1">
      <alignment horizontal="center"/>
    </xf>
    <xf numFmtId="0" fontId="1" fillId="5" borderId="57" xfId="0" applyFont="1" applyFill="1" applyBorder="1" applyAlignment="1">
      <alignment horizontal="center"/>
    </xf>
    <xf numFmtId="0" fontId="1" fillId="5" borderId="58" xfId="0" applyFont="1" applyFill="1" applyBorder="1" applyAlignment="1">
      <alignment horizontal="center"/>
    </xf>
    <xf numFmtId="0" fontId="1" fillId="5" borderId="26" xfId="0" applyFont="1" applyFill="1" applyBorder="1" applyAlignment="1">
      <alignment horizontal="center"/>
    </xf>
    <xf numFmtId="0" fontId="1" fillId="4" borderId="9" xfId="0" applyFont="1" applyFill="1" applyBorder="1" applyAlignment="1">
      <alignment horizontal="center" vertical="center"/>
    </xf>
    <xf numFmtId="0" fontId="0" fillId="4" borderId="10" xfId="0" applyFill="1" applyBorder="1" applyAlignment="1">
      <alignment horizontal="center"/>
    </xf>
    <xf numFmtId="0" fontId="0" fillId="3" borderId="12" xfId="0" applyFill="1" applyBorder="1" applyAlignment="1">
      <alignment horizontal="center" vertical="center"/>
    </xf>
    <xf numFmtId="0" fontId="0" fillId="13" borderId="59" xfId="0" applyFill="1" applyBorder="1"/>
    <xf numFmtId="0" fontId="1" fillId="5" borderId="34" xfId="0" applyFont="1" applyFill="1" applyBorder="1"/>
    <xf numFmtId="0" fontId="0" fillId="5" borderId="60" xfId="0" applyFill="1" applyBorder="1"/>
    <xf numFmtId="0" fontId="0" fillId="0" borderId="0" xfId="0" applyAlignment="1">
      <alignment horizontal="right"/>
    </xf>
    <xf numFmtId="0" fontId="0" fillId="0" borderId="3" xfId="0" applyBorder="1" applyAlignment="1">
      <alignment horizontal="center"/>
    </xf>
    <xf numFmtId="0" fontId="0" fillId="0" borderId="3" xfId="0" applyBorder="1"/>
    <xf numFmtId="0" fontId="0" fillId="0" borderId="3" xfId="0" applyBorder="1" applyAlignment="1">
      <alignment horizontal="right"/>
    </xf>
    <xf numFmtId="0" fontId="0" fillId="4" borderId="61" xfId="0" applyFill="1" applyBorder="1" applyAlignment="1">
      <alignment horizontal="center" vertical="center"/>
    </xf>
    <xf numFmtId="0" fontId="0" fillId="0" borderId="30" xfId="0" applyBorder="1"/>
    <xf numFmtId="0" fontId="0" fillId="16" borderId="22" xfId="0" applyFill="1" applyBorder="1" applyAlignment="1">
      <alignment horizontal="center"/>
    </xf>
    <xf numFmtId="0" fontId="0" fillId="0" borderId="56" xfId="0" applyBorder="1"/>
    <xf numFmtId="0" fontId="0" fillId="3" borderId="27" xfId="0" applyFill="1" applyBorder="1" applyAlignment="1">
      <alignment horizontal="center" vertical="center"/>
    </xf>
    <xf numFmtId="0" fontId="1" fillId="9" borderId="36" xfId="0" applyFont="1" applyFill="1" applyBorder="1" applyAlignment="1">
      <alignment horizontal="center"/>
    </xf>
    <xf numFmtId="0" fontId="1" fillId="9" borderId="62" xfId="0" applyFont="1" applyFill="1" applyBorder="1" applyAlignment="1">
      <alignment horizontal="center"/>
    </xf>
    <xf numFmtId="0" fontId="0" fillId="0" borderId="63" xfId="0" applyBorder="1" applyAlignment="1">
      <alignment horizontal="right"/>
    </xf>
    <xf numFmtId="0" fontId="0" fillId="0" borderId="64" xfId="0" applyBorder="1" applyAlignment="1">
      <alignment horizontal="right"/>
    </xf>
    <xf numFmtId="0" fontId="0" fillId="0" borderId="65" xfId="0" applyBorder="1" applyAlignment="1">
      <alignment horizontal="right"/>
    </xf>
    <xf numFmtId="0" fontId="0" fillId="0" borderId="38" xfId="0" applyBorder="1"/>
    <xf numFmtId="0" fontId="0" fillId="16" borderId="50" xfId="0" applyFill="1" applyBorder="1" applyAlignment="1">
      <alignment horizont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31" xfId="0" applyFont="1" applyFill="1" applyBorder="1" applyAlignment="1">
      <alignment horizontal="center"/>
    </xf>
    <xf numFmtId="0" fontId="1" fillId="11" borderId="25" xfId="0" applyFont="1" applyFill="1" applyBorder="1" applyAlignment="1">
      <alignment horizontal="center"/>
    </xf>
    <xf numFmtId="0" fontId="1" fillId="14" borderId="36" xfId="0" applyFont="1" applyFill="1" applyBorder="1" applyAlignment="1">
      <alignment horizontal="center"/>
    </xf>
    <xf numFmtId="0" fontId="1" fillId="7" borderId="3"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164" fontId="1" fillId="15" borderId="6" xfId="0" applyNumberFormat="1" applyFont="1" applyFill="1" applyBorder="1" applyAlignment="1">
      <alignment horizontal="center"/>
    </xf>
    <xf numFmtId="164" fontId="1" fillId="15" borderId="7" xfId="0" applyNumberFormat="1" applyFont="1" applyFill="1" applyBorder="1" applyAlignment="1">
      <alignment horizontal="center"/>
    </xf>
    <xf numFmtId="164" fontId="1" fillId="15" borderId="8" xfId="0" applyNumberFormat="1" applyFont="1" applyFill="1" applyBorder="1" applyAlignment="1">
      <alignment horizontal="center"/>
    </xf>
    <xf numFmtId="164" fontId="1" fillId="9" borderId="6" xfId="0" applyNumberFormat="1" applyFont="1" applyFill="1" applyBorder="1" applyAlignment="1">
      <alignment horizontal="center"/>
    </xf>
    <xf numFmtId="164" fontId="1" fillId="9" borderId="7" xfId="0" applyNumberFormat="1" applyFont="1" applyFill="1" applyBorder="1" applyAlignment="1">
      <alignment horizontal="center"/>
    </xf>
    <xf numFmtId="164" fontId="1" fillId="9" borderId="8" xfId="0" applyNumberFormat="1" applyFont="1" applyFill="1" applyBorder="1" applyAlignment="1">
      <alignment horizontal="center"/>
    </xf>
    <xf numFmtId="0" fontId="0" fillId="0" borderId="0" xfId="0" applyBorder="1"/>
    <xf numFmtId="0" fontId="0" fillId="0" borderId="0" xfId="0" applyFill="1" applyAlignment="1">
      <alignment horizontal="center" vertical="center"/>
    </xf>
    <xf numFmtId="0" fontId="0" fillId="0" borderId="0" xfId="0" applyFill="1" applyAlignment="1">
      <alignment horizontal="center"/>
    </xf>
    <xf numFmtId="0" fontId="1" fillId="0" borderId="0" xfId="0" applyFont="1" applyFill="1" applyAlignment="1">
      <alignment horizontal="center" vertical="center"/>
    </xf>
    <xf numFmtId="0" fontId="0" fillId="0" borderId="10" xfId="0" applyFill="1" applyBorder="1" applyAlignment="1">
      <alignment horizontal="center" vertical="center"/>
    </xf>
    <xf numFmtId="0" fontId="1" fillId="4" borderId="10" xfId="0" applyFont="1" applyFill="1" applyBorder="1" applyAlignment="1">
      <alignment horizontal="center"/>
    </xf>
    <xf numFmtId="0" fontId="0" fillId="4" borderId="0" xfId="0" applyFont="1" applyFill="1" applyAlignment="1">
      <alignment horizontal="center"/>
    </xf>
    <xf numFmtId="0" fontId="0" fillId="16" borderId="22" xfId="0" applyFill="1" applyBorder="1"/>
    <xf numFmtId="0" fontId="3" fillId="16" borderId="22" xfId="0" applyFont="1" applyFill="1" applyBorder="1" applyAlignment="1">
      <alignment horizontal="center"/>
    </xf>
    <xf numFmtId="0" fontId="1" fillId="0" borderId="0" xfId="0" applyFont="1" applyFill="1" applyAlignment="1">
      <alignment horizontal="center"/>
    </xf>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33CC"/>
      <color rgb="FF05EBE6"/>
      <color rgb="FFFF9999"/>
      <color rgb="FFFF006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D80"/>
  <sheetViews>
    <sheetView tabSelected="1" topLeftCell="B1" zoomScaleNormal="100" workbookViewId="0">
      <selection activeCell="D34" sqref="D34"/>
    </sheetView>
  </sheetViews>
  <sheetFormatPr defaultRowHeight="15.5" x14ac:dyDescent="0.35"/>
  <cols>
    <col min="1" max="1" width="24" bestFit="1" customWidth="1"/>
    <col min="2" max="2" width="58.1640625" customWidth="1"/>
    <col min="3" max="3" width="73.9140625" bestFit="1" customWidth="1"/>
    <col min="4" max="4" width="14.33203125" bestFit="1" customWidth="1"/>
    <col min="5" max="5" width="12" bestFit="1" customWidth="1"/>
    <col min="33" max="33" width="8.9140625" bestFit="1" customWidth="1"/>
  </cols>
  <sheetData>
    <row r="1" spans="1:46" ht="16" thickBot="1" x14ac:dyDescent="0.4">
      <c r="B1" s="2" t="s">
        <v>90</v>
      </c>
      <c r="F1" s="2" t="s">
        <v>181</v>
      </c>
    </row>
    <row r="2" spans="1:46" s="2" customFormat="1" ht="16" thickBot="1" x14ac:dyDescent="0.4">
      <c r="A2" s="73"/>
      <c r="B2" s="74"/>
      <c r="C2" s="75"/>
      <c r="D2" s="155"/>
      <c r="E2" s="156"/>
      <c r="F2" s="156"/>
      <c r="G2" s="156"/>
      <c r="H2" s="156"/>
      <c r="I2" s="156"/>
      <c r="J2" s="157"/>
      <c r="K2" s="157"/>
      <c r="L2" s="157"/>
      <c r="M2" s="158"/>
      <c r="O2" s="16"/>
      <c r="P2" s="17" t="s">
        <v>12</v>
      </c>
      <c r="Q2"/>
      <c r="R2"/>
      <c r="S2"/>
      <c r="T2"/>
      <c r="AG2"/>
      <c r="AH2"/>
      <c r="AI2"/>
      <c r="AJ2"/>
      <c r="AK2"/>
      <c r="AL2"/>
      <c r="AM2"/>
      <c r="AN2"/>
      <c r="AO2"/>
      <c r="AP2"/>
      <c r="AQ2"/>
      <c r="AR2"/>
      <c r="AS2"/>
      <c r="AT2"/>
    </row>
    <row r="3" spans="1:46" s="3" customFormat="1" ht="16" thickBot="1" x14ac:dyDescent="0.4">
      <c r="A3" s="61"/>
      <c r="B3" s="72" t="s">
        <v>109</v>
      </c>
      <c r="C3" s="76" t="s">
        <v>97</v>
      </c>
      <c r="D3" s="25" t="s">
        <v>13</v>
      </c>
      <c r="E3" s="95" t="s">
        <v>106</v>
      </c>
      <c r="F3" s="34">
        <v>46083</v>
      </c>
      <c r="G3" s="37">
        <v>46176</v>
      </c>
      <c r="H3" s="37">
        <v>46269</v>
      </c>
      <c r="I3" s="37">
        <v>46361</v>
      </c>
      <c r="J3" s="112">
        <v>46452</v>
      </c>
      <c r="K3" s="113">
        <v>46545</v>
      </c>
      <c r="L3" s="113">
        <v>46638</v>
      </c>
      <c r="M3" s="114">
        <v>46730</v>
      </c>
      <c r="O3" s="15"/>
      <c r="P3" s="3" t="s">
        <v>102</v>
      </c>
      <c r="Q3"/>
      <c r="R3"/>
      <c r="S3"/>
      <c r="T3"/>
      <c r="AG3"/>
      <c r="AH3"/>
      <c r="AI3"/>
      <c r="AJ3"/>
      <c r="AK3"/>
      <c r="AL3"/>
      <c r="AM3"/>
      <c r="AN3"/>
      <c r="AO3"/>
      <c r="AP3"/>
      <c r="AQ3"/>
      <c r="AR3"/>
      <c r="AS3"/>
      <c r="AT3"/>
    </row>
    <row r="4" spans="1:46" x14ac:dyDescent="0.35">
      <c r="A4" s="62" t="s">
        <v>14</v>
      </c>
      <c r="B4" s="41"/>
      <c r="C4" s="69" t="s">
        <v>20</v>
      </c>
      <c r="D4" s="27"/>
      <c r="E4" s="96"/>
      <c r="F4" s="30">
        <v>0</v>
      </c>
      <c r="G4" s="21">
        <v>0</v>
      </c>
      <c r="H4" s="21">
        <v>0</v>
      </c>
      <c r="I4" s="44">
        <v>0</v>
      </c>
      <c r="J4" s="30">
        <v>0</v>
      </c>
      <c r="K4" s="21">
        <v>0</v>
      </c>
      <c r="L4" s="21">
        <v>0</v>
      </c>
      <c r="M4" s="115">
        <v>0</v>
      </c>
      <c r="O4" s="35"/>
      <c r="P4" s="2" t="s">
        <v>81</v>
      </c>
    </row>
    <row r="5" spans="1:46" x14ac:dyDescent="0.35">
      <c r="A5" s="63"/>
      <c r="B5" s="36" t="s">
        <v>21</v>
      </c>
      <c r="C5" s="70" t="s">
        <v>131</v>
      </c>
      <c r="D5" s="26" t="s">
        <v>127</v>
      </c>
      <c r="E5" s="88"/>
      <c r="F5" s="42" t="s">
        <v>83</v>
      </c>
      <c r="G5" s="5" t="s">
        <v>83</v>
      </c>
      <c r="H5" s="125" t="s">
        <v>18</v>
      </c>
      <c r="I5" s="5" t="s">
        <v>18</v>
      </c>
      <c r="J5" s="126" t="s">
        <v>19</v>
      </c>
      <c r="K5" s="11" t="s">
        <v>18</v>
      </c>
      <c r="L5" s="22" t="s">
        <v>17</v>
      </c>
      <c r="M5" s="60"/>
      <c r="N5" s="2"/>
      <c r="R5" s="38"/>
    </row>
    <row r="6" spans="1:46" x14ac:dyDescent="0.35">
      <c r="A6" s="63"/>
      <c r="B6" s="36" t="s">
        <v>85</v>
      </c>
      <c r="C6" s="60" t="s">
        <v>138</v>
      </c>
      <c r="D6" s="26" t="s">
        <v>15</v>
      </c>
      <c r="E6" s="145" t="s">
        <v>117</v>
      </c>
      <c r="F6" s="5" t="s">
        <v>18</v>
      </c>
      <c r="G6" s="12" t="s">
        <v>19</v>
      </c>
      <c r="H6" s="11" t="s">
        <v>18</v>
      </c>
      <c r="I6" s="10" t="s">
        <v>17</v>
      </c>
      <c r="J6" s="103"/>
      <c r="M6" s="60"/>
      <c r="N6" s="2" t="s">
        <v>192</v>
      </c>
    </row>
    <row r="7" spans="1:46" x14ac:dyDescent="0.35">
      <c r="A7" s="63"/>
      <c r="B7" s="36" t="s">
        <v>125</v>
      </c>
      <c r="C7" s="70" t="s">
        <v>108</v>
      </c>
      <c r="D7" s="26" t="s">
        <v>129</v>
      </c>
      <c r="E7" s="145" t="s">
        <v>117</v>
      </c>
      <c r="F7" s="11" t="s">
        <v>18</v>
      </c>
      <c r="G7" s="11" t="s">
        <v>18</v>
      </c>
      <c r="H7" s="12" t="s">
        <v>19</v>
      </c>
      <c r="I7" s="11" t="s">
        <v>18</v>
      </c>
      <c r="J7" s="133" t="s">
        <v>17</v>
      </c>
      <c r="L7" s="2"/>
      <c r="M7" s="60"/>
      <c r="N7" s="2" t="s">
        <v>192</v>
      </c>
    </row>
    <row r="8" spans="1:46" x14ac:dyDescent="0.35">
      <c r="A8" s="63"/>
      <c r="B8" s="36" t="s">
        <v>93</v>
      </c>
      <c r="C8" s="70" t="s">
        <v>184</v>
      </c>
      <c r="D8" s="26" t="s">
        <v>87</v>
      </c>
      <c r="E8" s="154" t="s">
        <v>117</v>
      </c>
      <c r="F8" s="6" t="s">
        <v>18</v>
      </c>
      <c r="G8" s="6" t="s">
        <v>19</v>
      </c>
      <c r="H8" s="11" t="s">
        <v>18</v>
      </c>
      <c r="I8" s="22" t="s">
        <v>17</v>
      </c>
      <c r="J8" s="26"/>
      <c r="L8" s="2"/>
      <c r="M8" s="60"/>
      <c r="N8" s="2" t="s">
        <v>192</v>
      </c>
    </row>
    <row r="9" spans="1:46" x14ac:dyDescent="0.35">
      <c r="A9" s="63"/>
      <c r="B9" s="36" t="s">
        <v>21</v>
      </c>
      <c r="C9" s="60" t="s">
        <v>183</v>
      </c>
      <c r="D9" s="26" t="s">
        <v>22</v>
      </c>
      <c r="E9" s="145"/>
      <c r="G9" s="6" t="s">
        <v>18</v>
      </c>
      <c r="H9" s="11" t="s">
        <v>18</v>
      </c>
      <c r="I9" s="12" t="s">
        <v>19</v>
      </c>
      <c r="J9" s="102" t="s">
        <v>18</v>
      </c>
      <c r="K9" s="22" t="s">
        <v>17</v>
      </c>
      <c r="M9" s="60"/>
      <c r="N9" s="2" t="s">
        <v>193</v>
      </c>
    </row>
    <row r="10" spans="1:46" x14ac:dyDescent="0.35">
      <c r="A10" s="63"/>
      <c r="B10" s="36" t="s">
        <v>21</v>
      </c>
      <c r="C10" s="70" t="s">
        <v>86</v>
      </c>
      <c r="D10" s="26" t="s">
        <v>15</v>
      </c>
      <c r="E10" s="145"/>
      <c r="F10" s="5" t="s">
        <v>18</v>
      </c>
      <c r="G10" s="5" t="s">
        <v>18</v>
      </c>
      <c r="H10" s="11" t="s">
        <v>19</v>
      </c>
      <c r="I10" s="22" t="s">
        <v>17</v>
      </c>
      <c r="J10" s="103"/>
      <c r="M10" s="60"/>
      <c r="N10" s="2" t="s">
        <v>194</v>
      </c>
    </row>
    <row r="11" spans="1:46" ht="16" thickBot="1" x14ac:dyDescent="0.4">
      <c r="A11" s="63"/>
      <c r="B11" s="36" t="s">
        <v>24</v>
      </c>
      <c r="C11" s="70" t="s">
        <v>139</v>
      </c>
      <c r="D11" s="26" t="s">
        <v>23</v>
      </c>
      <c r="E11" s="88"/>
      <c r="F11" s="146"/>
      <c r="G11" s="124" t="s">
        <v>18</v>
      </c>
      <c r="H11" s="124" t="s">
        <v>18</v>
      </c>
      <c r="I11" s="147" t="s">
        <v>19</v>
      </c>
      <c r="J11" s="104" t="s">
        <v>18</v>
      </c>
      <c r="K11" s="105" t="s">
        <v>17</v>
      </c>
      <c r="L11" s="106"/>
      <c r="M11" s="60"/>
      <c r="N11" s="2"/>
    </row>
    <row r="12" spans="1:46" ht="16" thickBot="1" x14ac:dyDescent="0.4">
      <c r="A12" s="64"/>
      <c r="B12" s="47"/>
      <c r="C12" s="71" t="s">
        <v>26</v>
      </c>
      <c r="D12" s="48"/>
      <c r="E12" s="97"/>
      <c r="F12" s="50">
        <v>3</v>
      </c>
      <c r="G12" s="49">
        <v>5</v>
      </c>
      <c r="H12" s="49">
        <v>4.5</v>
      </c>
      <c r="I12" s="49">
        <v>4.5</v>
      </c>
      <c r="J12" s="50">
        <v>2.5</v>
      </c>
      <c r="K12" s="49">
        <v>1.5</v>
      </c>
      <c r="L12" s="49">
        <v>0.5</v>
      </c>
      <c r="M12" s="108">
        <v>0</v>
      </c>
    </row>
    <row r="13" spans="1:46" x14ac:dyDescent="0.35">
      <c r="A13" s="65" t="s">
        <v>27</v>
      </c>
      <c r="B13" s="36" t="s">
        <v>153</v>
      </c>
      <c r="C13" s="70" t="s">
        <v>140</v>
      </c>
      <c r="D13" s="26" t="s">
        <v>22</v>
      </c>
      <c r="E13" s="88"/>
      <c r="J13" s="144"/>
      <c r="K13" s="11" t="s">
        <v>83</v>
      </c>
      <c r="L13" s="6" t="s">
        <v>18</v>
      </c>
      <c r="M13" s="143" t="s">
        <v>18</v>
      </c>
      <c r="N13" s="5" t="s">
        <v>18</v>
      </c>
      <c r="O13" s="12" t="s">
        <v>19</v>
      </c>
      <c r="P13" s="11" t="s">
        <v>18</v>
      </c>
      <c r="Q13" s="10" t="s">
        <v>17</v>
      </c>
      <c r="R13" s="2" t="s">
        <v>175</v>
      </c>
    </row>
    <row r="14" spans="1:46" x14ac:dyDescent="0.35">
      <c r="A14" s="65"/>
      <c r="B14" s="36" t="s">
        <v>197</v>
      </c>
      <c r="C14" s="70" t="s">
        <v>198</v>
      </c>
      <c r="D14" s="26" t="s">
        <v>22</v>
      </c>
      <c r="E14" s="145"/>
      <c r="G14" s="176" t="s">
        <v>18</v>
      </c>
      <c r="H14" s="176" t="s">
        <v>19</v>
      </c>
      <c r="I14" s="175" t="s">
        <v>17</v>
      </c>
      <c r="J14" s="170"/>
      <c r="K14" s="171"/>
      <c r="L14" s="172"/>
      <c r="M14" s="174"/>
      <c r="N14" s="2" t="s">
        <v>193</v>
      </c>
      <c r="O14" s="171"/>
      <c r="P14" s="171"/>
      <c r="Q14" s="173"/>
      <c r="R14" s="2"/>
    </row>
    <row r="15" spans="1:46" x14ac:dyDescent="0.35">
      <c r="A15" s="66"/>
      <c r="B15" s="36" t="s">
        <v>21</v>
      </c>
      <c r="C15" s="60" t="s">
        <v>141</v>
      </c>
      <c r="D15" s="26" t="s">
        <v>22</v>
      </c>
      <c r="E15" s="88"/>
      <c r="I15" s="134" t="s">
        <v>28</v>
      </c>
      <c r="J15" s="11" t="s">
        <v>83</v>
      </c>
      <c r="K15" s="6" t="s">
        <v>18</v>
      </c>
      <c r="L15" s="11" t="s">
        <v>18</v>
      </c>
      <c r="M15" s="135" t="s">
        <v>19</v>
      </c>
      <c r="N15" s="11" t="s">
        <v>18</v>
      </c>
      <c r="O15" s="10" t="s">
        <v>17</v>
      </c>
      <c r="P15" s="2"/>
    </row>
    <row r="16" spans="1:46" ht="16" thickBot="1" x14ac:dyDescent="0.4">
      <c r="A16" s="66"/>
      <c r="B16" s="36" t="s">
        <v>21</v>
      </c>
      <c r="C16" s="60" t="s">
        <v>142</v>
      </c>
      <c r="D16" s="26" t="s">
        <v>22</v>
      </c>
      <c r="E16" s="88"/>
      <c r="G16" s="5" t="s">
        <v>28</v>
      </c>
      <c r="H16" s="11" t="s">
        <v>83</v>
      </c>
      <c r="I16" s="6" t="s">
        <v>18</v>
      </c>
      <c r="J16" s="102" t="s">
        <v>18</v>
      </c>
      <c r="K16" s="12" t="s">
        <v>19</v>
      </c>
      <c r="L16" s="11" t="s">
        <v>18</v>
      </c>
      <c r="M16" s="45" t="s">
        <v>17</v>
      </c>
    </row>
    <row r="17" spans="1:212" s="7" customFormat="1" ht="16" thickBot="1" x14ac:dyDescent="0.4">
      <c r="A17" s="82"/>
      <c r="B17" s="86" t="s">
        <v>119</v>
      </c>
      <c r="C17" s="82"/>
      <c r="D17" s="82"/>
      <c r="E17" s="98"/>
      <c r="F17" s="92">
        <v>3</v>
      </c>
      <c r="G17" s="91">
        <v>6</v>
      </c>
      <c r="H17" s="91">
        <v>5.5</v>
      </c>
      <c r="I17" s="91">
        <v>6.5</v>
      </c>
      <c r="J17" s="50">
        <v>3.5</v>
      </c>
      <c r="K17" s="49">
        <v>4</v>
      </c>
      <c r="L17" s="49">
        <v>2.5</v>
      </c>
      <c r="M17" s="108">
        <v>2</v>
      </c>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row>
    <row r="18" spans="1:212" s="7" customFormat="1" ht="16" thickBot="1" x14ac:dyDescent="0.4">
      <c r="A18" s="83"/>
      <c r="B18" s="87" t="s">
        <v>29</v>
      </c>
      <c r="C18" s="87"/>
      <c r="D18" s="83"/>
      <c r="E18" s="99"/>
      <c r="F18" s="90">
        <f>COUNTA(F13:F16,F5:F11)</f>
        <v>5</v>
      </c>
      <c r="G18" s="89">
        <f>COUNTA(G5:G11,G13:G16)</f>
        <v>9</v>
      </c>
      <c r="H18" s="89">
        <f t="shared" ref="H18:M18" si="0">COUNTA(H13:H16,H5:H11)</f>
        <v>9</v>
      </c>
      <c r="I18" s="89">
        <f t="shared" si="0"/>
        <v>10</v>
      </c>
      <c r="J18" s="107">
        <f t="shared" si="0"/>
        <v>6</v>
      </c>
      <c r="K18" s="109">
        <f t="shared" si="0"/>
        <v>6</v>
      </c>
      <c r="L18" s="109">
        <f t="shared" si="0"/>
        <v>4</v>
      </c>
      <c r="M18" s="110">
        <f t="shared" si="0"/>
        <v>3</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row>
    <row r="19" spans="1:212" x14ac:dyDescent="0.35">
      <c r="A19" s="67" t="s">
        <v>30</v>
      </c>
      <c r="B19" s="84"/>
      <c r="C19" s="85" t="s">
        <v>31</v>
      </c>
      <c r="D19" s="39"/>
      <c r="E19" s="178"/>
      <c r="F19" s="43">
        <v>0.25</v>
      </c>
      <c r="G19" s="43">
        <v>0.5</v>
      </c>
      <c r="H19" s="43">
        <v>0.25</v>
      </c>
      <c r="I19" s="43">
        <v>0.5</v>
      </c>
      <c r="J19" s="31">
        <v>0.25</v>
      </c>
      <c r="K19" s="43">
        <v>0.5</v>
      </c>
      <c r="L19" s="43">
        <v>0.25</v>
      </c>
      <c r="M19" s="40">
        <v>0.5</v>
      </c>
      <c r="N19" s="2" t="s">
        <v>94</v>
      </c>
    </row>
    <row r="20" spans="1:212" x14ac:dyDescent="0.35">
      <c r="A20" s="68"/>
      <c r="B20" s="36"/>
      <c r="C20" s="60" t="s">
        <v>32</v>
      </c>
      <c r="D20" s="29" t="s">
        <v>165</v>
      </c>
      <c r="E20" s="100"/>
      <c r="F20" s="32"/>
      <c r="G20" s="22">
        <v>0.5</v>
      </c>
      <c r="I20" s="22">
        <v>0.5</v>
      </c>
      <c r="J20" s="32"/>
      <c r="K20" s="22">
        <v>0.5</v>
      </c>
      <c r="M20" s="111">
        <v>0.5</v>
      </c>
      <c r="N20" s="2"/>
    </row>
    <row r="21" spans="1:212" x14ac:dyDescent="0.35">
      <c r="A21" s="68"/>
      <c r="B21" s="36"/>
      <c r="C21" s="60" t="s">
        <v>33</v>
      </c>
      <c r="D21" s="26" t="s">
        <v>176</v>
      </c>
      <c r="E21" s="88"/>
      <c r="F21" s="31">
        <v>0.5</v>
      </c>
      <c r="G21" s="23"/>
      <c r="H21" s="22">
        <v>0.5</v>
      </c>
      <c r="J21" s="31">
        <v>0.5</v>
      </c>
      <c r="K21" s="23"/>
      <c r="L21" s="22">
        <v>0.5</v>
      </c>
      <c r="M21" s="60"/>
    </row>
    <row r="22" spans="1:212" x14ac:dyDescent="0.35">
      <c r="A22" s="68"/>
      <c r="B22" s="36"/>
      <c r="C22" s="60" t="s">
        <v>35</v>
      </c>
      <c r="D22" s="26" t="s">
        <v>128</v>
      </c>
      <c r="E22" s="145"/>
      <c r="F22" s="32"/>
      <c r="G22" s="179"/>
      <c r="H22" s="22">
        <v>0.5</v>
      </c>
      <c r="I22" s="22">
        <v>0.5</v>
      </c>
      <c r="J22" s="32"/>
      <c r="K22" s="22">
        <v>0.5</v>
      </c>
      <c r="M22" s="111">
        <v>0.5</v>
      </c>
      <c r="N22" s="2" t="s">
        <v>199</v>
      </c>
    </row>
    <row r="23" spans="1:212" x14ac:dyDescent="0.35">
      <c r="A23" s="68"/>
      <c r="B23" s="36"/>
      <c r="C23" s="60" t="s">
        <v>177</v>
      </c>
      <c r="D23" s="26" t="s">
        <v>36</v>
      </c>
      <c r="E23" s="88"/>
      <c r="F23" s="31">
        <v>0.5</v>
      </c>
      <c r="G23" s="23"/>
      <c r="H23" s="22">
        <v>0.5</v>
      </c>
      <c r="J23" s="31">
        <v>0.5</v>
      </c>
      <c r="K23" s="23"/>
      <c r="L23" s="22">
        <v>0.5</v>
      </c>
      <c r="M23" s="60"/>
    </row>
    <row r="24" spans="1:212" x14ac:dyDescent="0.35">
      <c r="A24" s="68"/>
      <c r="B24" s="36"/>
      <c r="C24" s="60" t="s">
        <v>37</v>
      </c>
      <c r="D24" s="26" t="s">
        <v>164</v>
      </c>
      <c r="E24" s="88"/>
      <c r="F24" s="32"/>
      <c r="G24" s="22">
        <v>0.5</v>
      </c>
      <c r="I24" s="22">
        <v>0.5</v>
      </c>
      <c r="J24" s="103"/>
      <c r="K24" s="22">
        <v>0.5</v>
      </c>
      <c r="M24" s="111">
        <v>0.5</v>
      </c>
    </row>
    <row r="25" spans="1:212" x14ac:dyDescent="0.35">
      <c r="A25" s="68"/>
      <c r="B25" s="93"/>
      <c r="C25" s="60" t="s">
        <v>137</v>
      </c>
      <c r="D25" s="26" t="s">
        <v>38</v>
      </c>
      <c r="E25" s="145"/>
      <c r="F25" s="31">
        <v>0</v>
      </c>
      <c r="G25" s="22">
        <v>0</v>
      </c>
      <c r="J25" s="103"/>
      <c r="M25" s="60"/>
      <c r="N25" s="2" t="s">
        <v>195</v>
      </c>
      <c r="Y25" s="46"/>
    </row>
    <row r="26" spans="1:212" x14ac:dyDescent="0.35">
      <c r="A26" s="68"/>
      <c r="B26" s="36"/>
      <c r="C26" s="60" t="s">
        <v>143</v>
      </c>
      <c r="D26" s="26" t="s">
        <v>34</v>
      </c>
      <c r="E26" s="88"/>
      <c r="F26" s="22">
        <v>0.5</v>
      </c>
      <c r="H26" s="2"/>
      <c r="J26" s="103"/>
      <c r="M26" s="60"/>
    </row>
    <row r="27" spans="1:212" x14ac:dyDescent="0.35">
      <c r="A27" s="68"/>
      <c r="B27" s="36"/>
      <c r="C27" s="60" t="s">
        <v>144</v>
      </c>
      <c r="D27" s="26" t="s">
        <v>149</v>
      </c>
      <c r="E27" s="88"/>
      <c r="F27" s="31">
        <v>0.5</v>
      </c>
      <c r="H27" s="2"/>
      <c r="J27" s="103"/>
      <c r="M27" s="60"/>
      <c r="N27" s="2"/>
    </row>
    <row r="28" spans="1:212" x14ac:dyDescent="0.35">
      <c r="A28" s="68"/>
      <c r="B28" s="36"/>
      <c r="C28" s="60" t="s">
        <v>145</v>
      </c>
      <c r="D28" s="26" t="s">
        <v>103</v>
      </c>
      <c r="E28" s="88"/>
      <c r="F28" s="26"/>
      <c r="H28" s="2"/>
      <c r="I28" s="22">
        <v>0.5</v>
      </c>
      <c r="J28" s="103"/>
      <c r="M28" s="60"/>
    </row>
    <row r="29" spans="1:212" x14ac:dyDescent="0.35">
      <c r="A29" s="68"/>
      <c r="B29" s="36"/>
      <c r="C29" s="60" t="s">
        <v>166</v>
      </c>
      <c r="D29" s="26" t="s">
        <v>167</v>
      </c>
      <c r="E29" s="88"/>
      <c r="F29" s="31">
        <v>0.5</v>
      </c>
      <c r="H29" s="2"/>
      <c r="J29" s="103"/>
      <c r="M29" s="60"/>
      <c r="N29" s="2"/>
    </row>
    <row r="30" spans="1:212" x14ac:dyDescent="0.35">
      <c r="A30" s="68"/>
      <c r="B30" s="36"/>
      <c r="C30" s="60" t="s">
        <v>182</v>
      </c>
      <c r="D30" s="26" t="s">
        <v>22</v>
      </c>
      <c r="E30" s="145"/>
      <c r="F30" s="32"/>
      <c r="G30" s="22">
        <v>0.5</v>
      </c>
      <c r="H30" s="2"/>
      <c r="J30" s="103"/>
      <c r="M30" s="60"/>
      <c r="N30" s="2" t="s">
        <v>195</v>
      </c>
    </row>
    <row r="31" spans="1:212" x14ac:dyDescent="0.35">
      <c r="A31" s="68"/>
      <c r="B31" s="36"/>
      <c r="C31" s="60" t="s">
        <v>146</v>
      </c>
      <c r="D31" s="26" t="s">
        <v>22</v>
      </c>
      <c r="E31" s="88"/>
      <c r="F31" s="26"/>
      <c r="H31" s="2"/>
      <c r="I31" s="22">
        <v>0.5</v>
      </c>
      <c r="J31" s="26"/>
      <c r="M31" s="60"/>
    </row>
    <row r="32" spans="1:212" x14ac:dyDescent="0.35">
      <c r="A32" s="68"/>
      <c r="B32" s="36"/>
      <c r="C32" t="s">
        <v>147</v>
      </c>
      <c r="D32" s="26" t="s">
        <v>39</v>
      </c>
      <c r="E32" s="36"/>
      <c r="F32" s="32"/>
      <c r="G32" s="22">
        <v>0.25</v>
      </c>
      <c r="H32" s="2"/>
      <c r="J32" s="103"/>
      <c r="M32" s="60"/>
    </row>
    <row r="33" spans="1:212" x14ac:dyDescent="0.35">
      <c r="A33" s="68"/>
      <c r="B33" s="36"/>
      <c r="C33" t="s">
        <v>152</v>
      </c>
      <c r="D33" s="26" t="s">
        <v>39</v>
      </c>
      <c r="E33" s="36"/>
      <c r="F33" s="32"/>
      <c r="H33" s="2"/>
      <c r="J33" s="103"/>
      <c r="L33" s="22">
        <v>0.5</v>
      </c>
      <c r="M33" s="60"/>
    </row>
    <row r="34" spans="1:212" x14ac:dyDescent="0.35">
      <c r="A34" s="68"/>
      <c r="B34" s="36"/>
      <c r="C34" t="s">
        <v>151</v>
      </c>
      <c r="D34" s="26" t="s">
        <v>22</v>
      </c>
      <c r="E34" s="177"/>
      <c r="F34" s="31">
        <v>0.25</v>
      </c>
      <c r="G34" s="22">
        <v>0.25</v>
      </c>
      <c r="H34" s="22">
        <v>0.5</v>
      </c>
      <c r="I34" s="22">
        <v>0.25</v>
      </c>
      <c r="J34" s="103"/>
      <c r="M34" s="60"/>
    </row>
    <row r="35" spans="1:212" x14ac:dyDescent="0.35">
      <c r="A35" s="68"/>
      <c r="B35" s="36"/>
      <c r="C35" t="s">
        <v>91</v>
      </c>
      <c r="D35" s="26" t="s">
        <v>92</v>
      </c>
      <c r="E35" s="177"/>
      <c r="F35" s="31">
        <v>0.5</v>
      </c>
      <c r="G35" s="22">
        <v>0.25</v>
      </c>
      <c r="H35" s="2"/>
      <c r="J35" s="103"/>
      <c r="M35" s="60"/>
      <c r="N35" s="2" t="s">
        <v>201</v>
      </c>
    </row>
    <row r="36" spans="1:212" x14ac:dyDescent="0.35">
      <c r="A36" s="68"/>
      <c r="B36" s="36"/>
      <c r="C36" s="60" t="s">
        <v>148</v>
      </c>
      <c r="D36" s="26" t="s">
        <v>89</v>
      </c>
      <c r="E36" s="36"/>
      <c r="F36" s="31">
        <v>0.5</v>
      </c>
      <c r="G36" s="22">
        <v>0.5</v>
      </c>
      <c r="H36" s="22">
        <v>0.5</v>
      </c>
      <c r="J36" s="103"/>
      <c r="L36" s="2"/>
      <c r="M36" s="60"/>
      <c r="N36" s="2" t="s">
        <v>88</v>
      </c>
    </row>
    <row r="37" spans="1:212" x14ac:dyDescent="0.35">
      <c r="A37" s="68"/>
      <c r="B37" s="36"/>
      <c r="C37" s="60" t="s">
        <v>180</v>
      </c>
      <c r="D37" s="26" t="s">
        <v>22</v>
      </c>
      <c r="E37" s="36"/>
      <c r="F37" s="32"/>
      <c r="G37" s="23"/>
      <c r="H37" s="22">
        <v>0.5</v>
      </c>
      <c r="J37" s="103"/>
      <c r="L37" s="2"/>
      <c r="M37" s="60"/>
      <c r="N37" s="2"/>
    </row>
    <row r="38" spans="1:212" x14ac:dyDescent="0.35">
      <c r="A38" s="68"/>
      <c r="B38" s="36"/>
      <c r="C38" s="60" t="s">
        <v>200</v>
      </c>
      <c r="D38" s="26" t="s">
        <v>22</v>
      </c>
      <c r="E38" s="36"/>
      <c r="F38" s="32"/>
      <c r="G38" s="23"/>
      <c r="H38" s="22">
        <v>0.5</v>
      </c>
      <c r="J38" s="103"/>
      <c r="L38" s="2"/>
      <c r="M38" s="60"/>
      <c r="N38" s="2"/>
    </row>
    <row r="39" spans="1:212" x14ac:dyDescent="0.35">
      <c r="A39" s="68"/>
      <c r="B39" s="36"/>
      <c r="C39" s="60" t="s">
        <v>170</v>
      </c>
      <c r="D39" s="26" t="s">
        <v>174</v>
      </c>
      <c r="E39" s="36"/>
      <c r="F39" s="32"/>
      <c r="G39" s="23"/>
      <c r="H39" s="22">
        <v>0.5</v>
      </c>
      <c r="I39" s="60"/>
      <c r="J39" s="103"/>
      <c r="L39" s="2"/>
      <c r="M39" s="60"/>
      <c r="N39" s="2"/>
    </row>
    <row r="40" spans="1:212" x14ac:dyDescent="0.35">
      <c r="A40" s="68"/>
      <c r="B40" s="36"/>
      <c r="C40" t="s">
        <v>179</v>
      </c>
      <c r="D40" s="26" t="s">
        <v>174</v>
      </c>
      <c r="E40" s="36"/>
      <c r="F40" s="32"/>
      <c r="G40" s="23"/>
      <c r="H40" s="23"/>
      <c r="J40" s="31">
        <v>0.5</v>
      </c>
      <c r="L40" s="2"/>
      <c r="M40" s="60"/>
      <c r="N40" s="2"/>
    </row>
    <row r="41" spans="1:212" x14ac:dyDescent="0.35">
      <c r="A41" s="68"/>
      <c r="B41" s="36"/>
      <c r="C41" t="s">
        <v>171</v>
      </c>
      <c r="D41" s="26" t="s">
        <v>174</v>
      </c>
      <c r="E41" s="36"/>
      <c r="F41" s="32"/>
      <c r="G41" s="23"/>
      <c r="H41" s="23"/>
      <c r="J41" s="31">
        <v>0.5</v>
      </c>
      <c r="L41" s="2"/>
      <c r="M41" s="60"/>
      <c r="N41" s="2"/>
    </row>
    <row r="42" spans="1:212" x14ac:dyDescent="0.35">
      <c r="A42" s="68"/>
      <c r="B42" s="36"/>
      <c r="C42" t="s">
        <v>173</v>
      </c>
      <c r="D42" s="26" t="s">
        <v>174</v>
      </c>
      <c r="E42" s="36"/>
      <c r="F42" s="32"/>
      <c r="G42" s="23"/>
      <c r="H42" s="23"/>
      <c r="J42" s="32"/>
      <c r="L42" s="22">
        <v>0.5</v>
      </c>
      <c r="M42" s="60"/>
      <c r="N42" s="2"/>
    </row>
    <row r="43" spans="1:212" ht="16" thickBot="1" x14ac:dyDescent="0.4">
      <c r="A43" s="68"/>
      <c r="B43" s="36"/>
      <c r="C43" t="s">
        <v>172</v>
      </c>
      <c r="D43" s="26" t="s">
        <v>174</v>
      </c>
      <c r="E43" s="36"/>
      <c r="F43" s="32"/>
      <c r="G43" s="23"/>
      <c r="H43" s="23"/>
      <c r="J43" s="32"/>
      <c r="K43" s="22">
        <v>0.5</v>
      </c>
      <c r="L43" s="23"/>
      <c r="M43" s="60"/>
      <c r="N43" s="2"/>
    </row>
    <row r="44" spans="1:212" s="7" customFormat="1" x14ac:dyDescent="0.35">
      <c r="A44" s="136"/>
      <c r="B44" s="137" t="s">
        <v>121</v>
      </c>
      <c r="C44" s="138"/>
      <c r="D44" s="28"/>
      <c r="E44" s="101"/>
      <c r="F44" s="33">
        <f t="shared" ref="F44:M44" si="1">SUM(F19:F43)</f>
        <v>4</v>
      </c>
      <c r="G44" s="24">
        <f t="shared" si="1"/>
        <v>3.25</v>
      </c>
      <c r="H44" s="24">
        <f t="shared" si="1"/>
        <v>4.25</v>
      </c>
      <c r="I44" s="24">
        <f t="shared" si="1"/>
        <v>3.25</v>
      </c>
      <c r="J44" s="130">
        <f t="shared" si="1"/>
        <v>2.25</v>
      </c>
      <c r="K44" s="131">
        <f t="shared" si="1"/>
        <v>2.5</v>
      </c>
      <c r="L44" s="131">
        <f t="shared" si="1"/>
        <v>2.25</v>
      </c>
      <c r="M44" s="132">
        <f t="shared" si="1"/>
        <v>2</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row>
    <row r="45" spans="1:212" s="7" customFormat="1" ht="16" thickBot="1" x14ac:dyDescent="0.4">
      <c r="A45" s="77"/>
      <c r="B45" s="78" t="s">
        <v>122</v>
      </c>
      <c r="C45" s="79"/>
      <c r="D45" s="80"/>
      <c r="E45" s="81"/>
      <c r="F45" s="51">
        <f t="shared" ref="F45:M45" si="2">+F17+F44</f>
        <v>7</v>
      </c>
      <c r="G45" s="18">
        <f t="shared" si="2"/>
        <v>9.25</v>
      </c>
      <c r="H45" s="18">
        <f t="shared" si="2"/>
        <v>9.75</v>
      </c>
      <c r="I45" s="18">
        <f t="shared" si="2"/>
        <v>9.75</v>
      </c>
      <c r="J45" s="127">
        <f t="shared" si="2"/>
        <v>5.75</v>
      </c>
      <c r="K45" s="128">
        <f t="shared" si="2"/>
        <v>6.5</v>
      </c>
      <c r="L45" s="128">
        <f t="shared" si="2"/>
        <v>4.75</v>
      </c>
      <c r="M45" s="129">
        <f t="shared" si="2"/>
        <v>4</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row>
    <row r="47" spans="1:212" x14ac:dyDescent="0.35">
      <c r="A47" s="161" t="s">
        <v>168</v>
      </c>
      <c r="B47" s="162"/>
      <c r="C47" s="163"/>
    </row>
    <row r="48" spans="1:212" s="3" customFormat="1" x14ac:dyDescent="0.35">
      <c r="A48" s="52" t="s">
        <v>40</v>
      </c>
      <c r="B48" s="52" t="s">
        <v>97</v>
      </c>
      <c r="C48" s="52" t="s">
        <v>82</v>
      </c>
    </row>
    <row r="49" spans="1:3" s="3" customFormat="1" x14ac:dyDescent="0.35">
      <c r="A49" s="164" t="s">
        <v>95</v>
      </c>
      <c r="B49" s="165"/>
      <c r="C49" s="166"/>
    </row>
    <row r="50" spans="1:3" s="3" customFormat="1" x14ac:dyDescent="0.35">
      <c r="A50" s="94" t="s">
        <v>98</v>
      </c>
      <c r="B50" s="53" t="s">
        <v>126</v>
      </c>
      <c r="C50" s="19" t="s">
        <v>22</v>
      </c>
    </row>
    <row r="51" spans="1:3" s="3" customFormat="1" x14ac:dyDescent="0.35">
      <c r="A51" s="94" t="s">
        <v>98</v>
      </c>
      <c r="B51" s="54" t="s">
        <v>100</v>
      </c>
      <c r="C51" s="20" t="s">
        <v>22</v>
      </c>
    </row>
    <row r="52" spans="1:3" s="3" customFormat="1" x14ac:dyDescent="0.35">
      <c r="A52" s="94" t="s">
        <v>21</v>
      </c>
      <c r="B52" s="53" t="s">
        <v>150</v>
      </c>
      <c r="C52" s="19" t="s">
        <v>22</v>
      </c>
    </row>
    <row r="53" spans="1:3" s="3" customFormat="1" x14ac:dyDescent="0.35">
      <c r="A53" s="94" t="s">
        <v>21</v>
      </c>
      <c r="B53" s="4" t="s">
        <v>101</v>
      </c>
      <c r="C53" s="19" t="s">
        <v>99</v>
      </c>
    </row>
    <row r="54" spans="1:3" s="3" customFormat="1" x14ac:dyDescent="0.35">
      <c r="A54" s="167" t="s">
        <v>96</v>
      </c>
      <c r="B54" s="168"/>
      <c r="C54" s="169"/>
    </row>
    <row r="55" spans="1:3" s="3" customFormat="1" x14ac:dyDescent="0.35">
      <c r="A55" s="117" t="s">
        <v>104</v>
      </c>
      <c r="B55" s="116" t="s">
        <v>105</v>
      </c>
      <c r="C55" s="19" t="s">
        <v>134</v>
      </c>
    </row>
    <row r="56" spans="1:3" s="3" customFormat="1" x14ac:dyDescent="0.35">
      <c r="A56" s="94" t="s">
        <v>21</v>
      </c>
      <c r="B56" s="54" t="s">
        <v>124</v>
      </c>
      <c r="C56" s="119" t="s">
        <v>123</v>
      </c>
    </row>
    <row r="57" spans="1:3" s="3" customFormat="1" x14ac:dyDescent="0.35">
      <c r="A57" s="94" t="s">
        <v>21</v>
      </c>
      <c r="B57" s="4" t="s">
        <v>132</v>
      </c>
      <c r="C57" s="119" t="s">
        <v>135</v>
      </c>
    </row>
    <row r="58" spans="1:3" s="3" customFormat="1" x14ac:dyDescent="0.35">
      <c r="A58" s="94" t="s">
        <v>21</v>
      </c>
      <c r="B58" s="4" t="s">
        <v>178</v>
      </c>
      <c r="C58" s="119" t="s">
        <v>22</v>
      </c>
    </row>
    <row r="59" spans="1:3" x14ac:dyDescent="0.35">
      <c r="A59" s="55" t="s">
        <v>21</v>
      </c>
      <c r="B59" s="4" t="s">
        <v>41</v>
      </c>
      <c r="C59" s="120">
        <v>46357</v>
      </c>
    </row>
    <row r="60" spans="1:3" x14ac:dyDescent="0.35">
      <c r="A60" s="55" t="s">
        <v>21</v>
      </c>
      <c r="B60" s="4" t="s">
        <v>157</v>
      </c>
      <c r="C60" s="119" t="s">
        <v>133</v>
      </c>
    </row>
    <row r="61" spans="1:3" x14ac:dyDescent="0.35">
      <c r="A61" s="55" t="s">
        <v>21</v>
      </c>
      <c r="B61" s="4" t="s">
        <v>154</v>
      </c>
      <c r="C61" s="121" t="s">
        <v>22</v>
      </c>
    </row>
    <row r="62" spans="1:3" x14ac:dyDescent="0.35">
      <c r="A62" s="55" t="s">
        <v>21</v>
      </c>
      <c r="B62" s="4" t="s">
        <v>169</v>
      </c>
      <c r="C62" s="121" t="s">
        <v>22</v>
      </c>
    </row>
    <row r="63" spans="1:3" x14ac:dyDescent="0.35">
      <c r="A63" s="55" t="s">
        <v>163</v>
      </c>
      <c r="B63" s="4" t="s">
        <v>155</v>
      </c>
      <c r="C63" s="120">
        <v>46357</v>
      </c>
    </row>
    <row r="64" spans="1:3" x14ac:dyDescent="0.35">
      <c r="A64" s="55" t="s">
        <v>162</v>
      </c>
      <c r="B64" s="4" t="s">
        <v>160</v>
      </c>
      <c r="C64" s="121" t="s">
        <v>161</v>
      </c>
    </row>
    <row r="65" spans="1:3" x14ac:dyDescent="0.35">
      <c r="A65" s="55" t="s">
        <v>42</v>
      </c>
      <c r="B65" s="4" t="s">
        <v>43</v>
      </c>
      <c r="C65" s="122" t="s">
        <v>196</v>
      </c>
    </row>
    <row r="66" spans="1:3" x14ac:dyDescent="0.35">
      <c r="A66" s="55" t="s">
        <v>42</v>
      </c>
      <c r="B66" s="4" t="s">
        <v>156</v>
      </c>
      <c r="C66" s="122" t="s">
        <v>130</v>
      </c>
    </row>
    <row r="67" spans="1:3" x14ac:dyDescent="0.35">
      <c r="A67" s="118" t="s">
        <v>25</v>
      </c>
      <c r="B67" s="123" t="s">
        <v>44</v>
      </c>
      <c r="C67" s="120">
        <v>46447</v>
      </c>
    </row>
    <row r="68" spans="1:3" x14ac:dyDescent="0.35">
      <c r="A68" s="160" t="s">
        <v>45</v>
      </c>
      <c r="B68" s="160"/>
      <c r="C68" s="160"/>
    </row>
    <row r="69" spans="1:3" x14ac:dyDescent="0.35">
      <c r="A69" s="140" t="s">
        <v>21</v>
      </c>
      <c r="B69" s="141" t="s">
        <v>136</v>
      </c>
      <c r="C69" s="142" t="s">
        <v>22</v>
      </c>
    </row>
    <row r="70" spans="1:3" x14ac:dyDescent="0.35">
      <c r="A70" s="1"/>
      <c r="C70" s="139"/>
    </row>
    <row r="71" spans="1:3" x14ac:dyDescent="0.35">
      <c r="A71" s="159" t="s">
        <v>116</v>
      </c>
      <c r="B71" s="159"/>
      <c r="C71" s="159"/>
    </row>
    <row r="72" spans="1:3" x14ac:dyDescent="0.35">
      <c r="A72" s="56" t="s">
        <v>109</v>
      </c>
      <c r="B72" s="148" t="s">
        <v>110</v>
      </c>
      <c r="C72" s="149" t="s">
        <v>106</v>
      </c>
    </row>
    <row r="73" spans="1:3" x14ac:dyDescent="0.35">
      <c r="A73" s="57" t="s">
        <v>158</v>
      </c>
      <c r="B73" s="57" t="s">
        <v>159</v>
      </c>
      <c r="C73" s="150" t="s">
        <v>117</v>
      </c>
    </row>
    <row r="74" spans="1:3" x14ac:dyDescent="0.35">
      <c r="A74" s="58" t="s">
        <v>111</v>
      </c>
      <c r="B74" s="58" t="s">
        <v>120</v>
      </c>
      <c r="C74" s="151" t="s">
        <v>117</v>
      </c>
    </row>
    <row r="75" spans="1:3" x14ac:dyDescent="0.35">
      <c r="A75" s="58" t="s">
        <v>185</v>
      </c>
      <c r="B75" s="58" t="s">
        <v>191</v>
      </c>
      <c r="C75" s="151" t="s">
        <v>117</v>
      </c>
    </row>
    <row r="76" spans="1:3" x14ac:dyDescent="0.35">
      <c r="A76" s="58" t="s">
        <v>186</v>
      </c>
      <c r="B76" s="58" t="s">
        <v>187</v>
      </c>
      <c r="C76" s="151" t="s">
        <v>117</v>
      </c>
    </row>
    <row r="77" spans="1:3" x14ac:dyDescent="0.35">
      <c r="A77" s="58" t="s">
        <v>188</v>
      </c>
      <c r="B77" s="58" t="s">
        <v>118</v>
      </c>
      <c r="C77" s="151" t="s">
        <v>117</v>
      </c>
    </row>
    <row r="78" spans="1:3" x14ac:dyDescent="0.35">
      <c r="A78" s="58" t="s">
        <v>189</v>
      </c>
      <c r="B78" s="153" t="s">
        <v>190</v>
      </c>
      <c r="C78" s="151" t="s">
        <v>117</v>
      </c>
    </row>
    <row r="79" spans="1:3" x14ac:dyDescent="0.35">
      <c r="A79" s="58" t="s">
        <v>115</v>
      </c>
      <c r="B79" s="58" t="s">
        <v>114</v>
      </c>
      <c r="C79" s="151" t="s">
        <v>107</v>
      </c>
    </row>
    <row r="80" spans="1:3" x14ac:dyDescent="0.35">
      <c r="A80" s="59" t="s">
        <v>112</v>
      </c>
      <c r="B80" s="59" t="s">
        <v>113</v>
      </c>
      <c r="C80" s="152" t="s">
        <v>107</v>
      </c>
    </row>
  </sheetData>
  <mergeCells count="6">
    <mergeCell ref="D2:M2"/>
    <mergeCell ref="A71:C71"/>
    <mergeCell ref="A68:C68"/>
    <mergeCell ref="A47:C47"/>
    <mergeCell ref="A49:C49"/>
    <mergeCell ref="A54:C54"/>
  </mergeCells>
  <phoneticPr fontId="6" type="noConversion"/>
  <conditionalFormatting sqref="F17:M17">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18:M18">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45:M45">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6"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46</v>
      </c>
    </row>
    <row r="3" spans="3:8" x14ac:dyDescent="0.35">
      <c r="D3" t="s">
        <v>47</v>
      </c>
    </row>
    <row r="5" spans="3:8" x14ac:dyDescent="0.35">
      <c r="C5" t="s">
        <v>48</v>
      </c>
      <c r="D5" t="s">
        <v>49</v>
      </c>
      <c r="E5" t="s">
        <v>50</v>
      </c>
      <c r="F5" t="s">
        <v>51</v>
      </c>
      <c r="G5" t="s">
        <v>52</v>
      </c>
      <c r="H5" t="s">
        <v>53</v>
      </c>
    </row>
    <row r="6" spans="3:8" ht="85.9" customHeight="1" x14ac:dyDescent="0.35">
      <c r="C6" s="11" t="s">
        <v>28</v>
      </c>
      <c r="D6" s="13">
        <v>1</v>
      </c>
      <c r="E6" s="13" t="s">
        <v>54</v>
      </c>
      <c r="F6" s="14" t="s">
        <v>55</v>
      </c>
      <c r="G6" s="14" t="s">
        <v>56</v>
      </c>
      <c r="H6" s="14" t="s">
        <v>57</v>
      </c>
    </row>
    <row r="7" spans="3:8" ht="81" customHeight="1" x14ac:dyDescent="0.35">
      <c r="C7" s="13" t="s">
        <v>58</v>
      </c>
      <c r="D7" s="13">
        <v>4</v>
      </c>
      <c r="E7" s="13" t="s">
        <v>59</v>
      </c>
      <c r="F7" s="14" t="s">
        <v>60</v>
      </c>
      <c r="G7" s="14" t="s">
        <v>61</v>
      </c>
      <c r="H7" s="14" t="s">
        <v>62</v>
      </c>
    </row>
    <row r="8" spans="3:8" ht="31" x14ac:dyDescent="0.35">
      <c r="C8" s="11" t="s">
        <v>83</v>
      </c>
      <c r="D8" s="13">
        <v>6</v>
      </c>
      <c r="E8" s="13" t="s">
        <v>63</v>
      </c>
      <c r="F8" s="14" t="s">
        <v>84</v>
      </c>
      <c r="G8" s="14" t="s">
        <v>64</v>
      </c>
      <c r="H8" s="14" t="s">
        <v>65</v>
      </c>
    </row>
    <row r="9" spans="3:8" ht="31" x14ac:dyDescent="0.35">
      <c r="C9" s="12" t="s">
        <v>18</v>
      </c>
      <c r="D9" s="13">
        <v>9</v>
      </c>
      <c r="E9" s="13" t="s">
        <v>66</v>
      </c>
      <c r="F9" s="14" t="s">
        <v>67</v>
      </c>
      <c r="G9" s="14" t="s">
        <v>68</v>
      </c>
      <c r="H9" s="14"/>
    </row>
    <row r="10" spans="3:8" ht="108.5" x14ac:dyDescent="0.35">
      <c r="C10" s="11" t="s">
        <v>18</v>
      </c>
      <c r="D10" s="13">
        <v>12</v>
      </c>
      <c r="E10" s="13" t="s">
        <v>54</v>
      </c>
      <c r="F10" s="14" t="s">
        <v>69</v>
      </c>
      <c r="G10" s="14" t="s">
        <v>70</v>
      </c>
      <c r="H10" s="14" t="s">
        <v>71</v>
      </c>
    </row>
    <row r="11" spans="3:8" ht="46.5" x14ac:dyDescent="0.35">
      <c r="C11" s="12" t="s">
        <v>16</v>
      </c>
      <c r="D11" s="13">
        <v>15</v>
      </c>
      <c r="E11" s="13" t="s">
        <v>72</v>
      </c>
      <c r="F11" s="14" t="s">
        <v>73</v>
      </c>
      <c r="G11" s="14" t="s">
        <v>74</v>
      </c>
      <c r="H11" s="14"/>
    </row>
    <row r="12" spans="3:8" ht="31" x14ac:dyDescent="0.35">
      <c r="C12" s="11" t="s">
        <v>75</v>
      </c>
      <c r="D12" s="13">
        <v>18</v>
      </c>
      <c r="E12" s="13" t="s">
        <v>63</v>
      </c>
      <c r="F12" s="14" t="s">
        <v>76</v>
      </c>
      <c r="G12" s="14"/>
      <c r="H12" s="14"/>
    </row>
    <row r="13" spans="3:8" ht="31" x14ac:dyDescent="0.35">
      <c r="C13" s="10" t="s">
        <v>17</v>
      </c>
      <c r="D13" s="13">
        <v>21</v>
      </c>
      <c r="E13" s="13" t="s">
        <v>66</v>
      </c>
      <c r="F13" s="14" t="s">
        <v>77</v>
      </c>
      <c r="G13" s="14" t="s">
        <v>78</v>
      </c>
      <c r="H13" s="14"/>
    </row>
    <row r="14" spans="3:8" ht="31" x14ac:dyDescent="0.35">
      <c r="D14" s="13">
        <v>24</v>
      </c>
      <c r="E14" s="13" t="s">
        <v>54</v>
      </c>
      <c r="F14" s="14" t="s">
        <v>79</v>
      </c>
      <c r="G14" s="14" t="s">
        <v>80</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2025 - 2027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2026-03-05T19:41:25Z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