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xml" ContentType="application/vnd.ms-excel.controlproperties+xml"/>
  <Override PartName="/xl/tables/table4.xml" ContentType="application/vnd.openxmlformats-officedocument.spreadsheetml.table+xml"/>
  <Override PartName="/xl/drawings/drawing8.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0.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11.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3.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4.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15.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16.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17.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18.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19.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20.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21.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drawings/drawing22.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23.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24.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drawings/drawing25.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26.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27.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drawings/drawing28.xml" ContentType="application/vnd.openxmlformats-officedocument.drawing+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drawings/drawing29.xml" ContentType="application/vnd.openxmlformats-officedocument.drawing+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30.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31.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drawings/drawing32.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33.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drawings/drawing34.xml" ContentType="application/vnd.openxmlformats-officedocument.drawing+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drawings/drawing35.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36.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37.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drawings/drawing38.xml" ContentType="application/vnd.openxmlformats-officedocument.drawing+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39.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40.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41.xml" ContentType="application/vnd.openxmlformats-officedocument.drawing+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42.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43.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44.xml" ContentType="application/vnd.openxmlformats-officedocument.drawing+xml"/>
  <Override PartName="/xl/ctrlProps/ctrlProp397.xml" ContentType="application/vnd.ms-excel.controlproperties+xml"/>
  <Override PartName="/xl/tables/table5.xml" ContentType="application/vnd.openxmlformats-officedocument.spreadsheetml.table+xml"/>
  <Override PartName="/xl/drawings/drawing45.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46.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drawings/drawing47.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drawings/drawing48.xml" ContentType="application/vnd.openxmlformats-officedocument.drawing+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drawings/drawing49.xml" ContentType="application/vnd.openxmlformats-officedocument.drawing+xml"/>
  <Override PartName="/xl/ctrlProps/ctrlProp440.xml" ContentType="application/vnd.ms-excel.controlproperties+xml"/>
  <Override PartName="/xl/tables/table6.xml" ContentType="application/vnd.openxmlformats-officedocument.spreadsheetml.table+xml"/>
  <Override PartName="/xl/drawings/drawing50.xml" ContentType="application/vnd.openxmlformats-officedocument.drawing+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drawings/drawing51.xml" ContentType="application/vnd.openxmlformats-officedocument.drawing+xml"/>
  <Override PartName="/xl/ctrlProps/ctrlProp452.xml" ContentType="application/vnd.ms-excel.controlproperties+xml"/>
  <Override PartName="/xl/tables/table7.xml" ContentType="application/vnd.openxmlformats-officedocument.spreadsheetml.table+xml"/>
  <Override PartName="/xl/drawings/drawing52.xml" ContentType="application/vnd.openxmlformats-officedocument.drawing+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chip\Documents\System Management Plan\"/>
    </mc:Choice>
  </mc:AlternateContent>
  <xr:revisionPtr revIDLastSave="0" documentId="8_{33C56FEA-5973-4241-9AF4-A1D2F9D71721}" xr6:coauthVersionLast="47" xr6:coauthVersionMax="47" xr10:uidLastSave="{00000000-0000-0000-0000-000000000000}"/>
  <bookViews>
    <workbookView xWindow="-108" yWindow="-108" windowWidth="23256" windowHeight="12576" tabRatio="500" firstSheet="11" activeTab="17" xr2:uid="{00000000-000D-0000-FFFF-FFFF00000000}"/>
  </bookViews>
  <sheets>
    <sheet name="Drop down lists" sheetId="64" state="hidden" r:id="rId1"/>
    <sheet name="Q&amp;A" sheetId="114" state="hidden" r:id="rId2"/>
    <sheet name="About" sheetId="75" r:id="rId3"/>
    <sheet name="METT 4 introduction" sheetId="45" r:id="rId4"/>
    <sheet name="Data lookups" sheetId="63" state="hidden" r:id="rId5"/>
    <sheet name="Dashboard" sheetId="76" r:id="rId6"/>
    <sheet name="Protected area attributes" sheetId="35" r:id="rId7"/>
    <sheet name="PA attributes data sheet" sheetId="72" state="hidden" r:id="rId8"/>
    <sheet name="Detailed assessment of threats" sheetId="41" r:id="rId9"/>
    <sheet name="Threat data for export" sheetId="74" state="hidden" r:id="rId10"/>
    <sheet name="Reports Data" sheetId="77" state="hidden" r:id="rId11"/>
    <sheet name="METT 4 questions+scores" sheetId="2" r:id="rId12"/>
    <sheet name="Question_data_dump" sheetId="73" state="hidden" r:id="rId13"/>
    <sheet name="1." sheetId="1" r:id="rId14"/>
    <sheet name="2." sheetId="115" r:id="rId15"/>
    <sheet name="3." sheetId="116" r:id="rId16"/>
    <sheet name="4." sheetId="117" r:id="rId17"/>
    <sheet name="5." sheetId="113" r:id="rId18"/>
    <sheet name="6." sheetId="118" r:id="rId19"/>
    <sheet name="7." sheetId="119" r:id="rId20"/>
    <sheet name="7A." sheetId="50" r:id="rId21"/>
    <sheet name="8." sheetId="120" r:id="rId22"/>
    <sheet name="9." sheetId="121" r:id="rId23"/>
    <sheet name="10." sheetId="122" r:id="rId24"/>
    <sheet name="11." sheetId="123" r:id="rId25"/>
    <sheet name="12." sheetId="124" r:id="rId26"/>
    <sheet name="13." sheetId="125" r:id="rId27"/>
    <sheet name="14." sheetId="126" r:id="rId28"/>
    <sheet name="15." sheetId="128" r:id="rId29"/>
    <sheet name="16." sheetId="129" r:id="rId30"/>
    <sheet name="17." sheetId="130" r:id="rId31"/>
    <sheet name="18." sheetId="131" r:id="rId32"/>
    <sheet name="19." sheetId="132" r:id="rId33"/>
    <sheet name="20." sheetId="133" r:id="rId34"/>
    <sheet name="21." sheetId="134" r:id="rId35"/>
    <sheet name="22." sheetId="135" r:id="rId36"/>
    <sheet name="23." sheetId="136" r:id="rId37"/>
    <sheet name="24." sheetId="137" r:id="rId38"/>
    <sheet name="25." sheetId="138" r:id="rId39"/>
    <sheet name="26." sheetId="139" r:id="rId40"/>
    <sheet name="27." sheetId="140" r:id="rId41"/>
    <sheet name="28." sheetId="141" r:id="rId42"/>
    <sheet name="29." sheetId="142" r:id="rId43"/>
    <sheet name="30." sheetId="143" r:id="rId44"/>
    <sheet name="31." sheetId="144" r:id="rId45"/>
    <sheet name="31A." sheetId="146" r:id="rId46"/>
    <sheet name="32." sheetId="147" r:id="rId47"/>
    <sheet name="33." sheetId="148" r:id="rId48"/>
    <sheet name="34." sheetId="149" r:id="rId49"/>
    <sheet name="Detailed assess. of values" sheetId="42" r:id="rId50"/>
    <sheet name="35." sheetId="150" r:id="rId51"/>
    <sheet name="35A." sheetId="151" r:id="rId52"/>
    <sheet name="36." sheetId="152" r:id="rId53"/>
    <sheet name="36A." sheetId="153" r:id="rId54"/>
    <sheet name="Detailed assessment of species" sheetId="46" r:id="rId55"/>
    <sheet name="37." sheetId="154" r:id="rId56"/>
    <sheet name="Detailed assessment of habitat" sheetId="71" r:id="rId57"/>
    <sheet name="38." sheetId="155" r:id="rId58"/>
    <sheet name="Actions to improve management" sheetId="54" r:id="rId59"/>
    <sheet name="Help identifying values" sheetId="70" r:id="rId60"/>
  </sheets>
  <definedNames>
    <definedName name="_xlnm.Print_Area" localSheetId="13">'1.'!$A$1:$C$29</definedName>
    <definedName name="_xlnm.Print_Area" localSheetId="23">'10.'!$A$1:$C$29</definedName>
    <definedName name="_xlnm.Print_Area" localSheetId="24">'11.'!$A$1:$C$29</definedName>
    <definedName name="_xlnm.Print_Area" localSheetId="25">'12.'!$A$1:$C$29</definedName>
    <definedName name="_xlnm.Print_Area" localSheetId="26">'13.'!$A$1:$C$29</definedName>
    <definedName name="_xlnm.Print_Area" localSheetId="27">'14.'!$A$1:$C$29</definedName>
    <definedName name="_xlnm.Print_Area" localSheetId="28">'15.'!$A$1:$C$29</definedName>
    <definedName name="_xlnm.Print_Area" localSheetId="29">'16.'!$A$1:$C$29</definedName>
    <definedName name="_xlnm.Print_Area" localSheetId="30">'17.'!$A$1:$C$29</definedName>
    <definedName name="_xlnm.Print_Area" localSheetId="31">'18.'!$A$1:$C$29</definedName>
    <definedName name="_xlnm.Print_Area" localSheetId="32">'19.'!$A$1:$C$29</definedName>
    <definedName name="_xlnm.Print_Area" localSheetId="14">'2.'!$A$1:$C$29</definedName>
    <definedName name="_xlnm.Print_Area" localSheetId="33">'20.'!$A$1:$C$29</definedName>
    <definedName name="_xlnm.Print_Area" localSheetId="34">'21.'!$A$1:$C$29</definedName>
    <definedName name="_xlnm.Print_Area" localSheetId="35">'22.'!$A$1:$C$29</definedName>
    <definedName name="_xlnm.Print_Area" localSheetId="36">'23.'!$A$1:$C$29</definedName>
    <definedName name="_xlnm.Print_Area" localSheetId="37">'24.'!$A$1:$C$29</definedName>
    <definedName name="_xlnm.Print_Area" localSheetId="38">'25.'!$A$1:$C$29</definedName>
    <definedName name="_xlnm.Print_Area" localSheetId="39">'26.'!$A$1:$C$29</definedName>
    <definedName name="_xlnm.Print_Area" localSheetId="40">'27.'!$A$1:$C$29</definedName>
    <definedName name="_xlnm.Print_Area" localSheetId="41">'28.'!$A$1:$C$29</definedName>
    <definedName name="_xlnm.Print_Area" localSheetId="42">'29.'!$A$1:$C$29</definedName>
    <definedName name="_xlnm.Print_Area" localSheetId="15">'3.'!$A$1:$C$29</definedName>
    <definedName name="_xlnm.Print_Area" localSheetId="43">'30.'!$A$1:$C$29</definedName>
    <definedName name="_xlnm.Print_Area" localSheetId="44">'31.'!$A$1:$C$29</definedName>
    <definedName name="_xlnm.Print_Area" localSheetId="45">'31A.'!$A$1:$C$28</definedName>
    <definedName name="_xlnm.Print_Area" localSheetId="46">'32.'!$A$1:$C$29</definedName>
    <definedName name="_xlnm.Print_Area" localSheetId="47">'33.'!$A$1:$C$29</definedName>
    <definedName name="_xlnm.Print_Area" localSheetId="48">'34.'!$A$1:$C$29</definedName>
    <definedName name="_xlnm.Print_Area" localSheetId="50">'35.'!$A$1:$C$29</definedName>
    <definedName name="_xlnm.Print_Area" localSheetId="51">'35A.'!$A$1:$C$28</definedName>
    <definedName name="_xlnm.Print_Area" localSheetId="52">'36.'!$A$1:$C$29</definedName>
    <definedName name="_xlnm.Print_Area" localSheetId="53">'36A.'!$A$1:$C$28</definedName>
    <definedName name="_xlnm.Print_Area" localSheetId="55">'37.'!$A$1:$C$29</definedName>
    <definedName name="_xlnm.Print_Area" localSheetId="57">'38.'!$A$1:$C$29</definedName>
    <definedName name="_xlnm.Print_Area" localSheetId="16">'4.'!$A$1:$C$29</definedName>
    <definedName name="_xlnm.Print_Area" localSheetId="17">'5.'!$A$1:$C$29</definedName>
    <definedName name="_xlnm.Print_Area" localSheetId="18">'6.'!$A$1:$C$29</definedName>
    <definedName name="_xlnm.Print_Area" localSheetId="19">'7.'!$A$1:$C$29</definedName>
    <definedName name="_xlnm.Print_Area" localSheetId="20">'7A.'!$A$1:$C$28</definedName>
    <definedName name="_xlnm.Print_Area" localSheetId="21">'8.'!$A$1:$C$29</definedName>
    <definedName name="_xlnm.Print_Area" localSheetId="22">'9.'!$A$1:$C$29</definedName>
    <definedName name="_xlnm.Print_Area" localSheetId="2">About!$A$1:$M$38</definedName>
    <definedName name="_xlnm.Print_Area" localSheetId="58">'Actions to improve management'!$A$1:$J$46</definedName>
    <definedName name="_xlnm.Print_Area" localSheetId="5">Dashboard!$A$1:$AB$60</definedName>
    <definedName name="_xlnm.Print_Area" localSheetId="49">'Detailed assess. of values'!$A$1:$E$23</definedName>
    <definedName name="_xlnm.Print_Area" localSheetId="56">'Detailed assessment of habitat'!$A$1:$H$17</definedName>
    <definedName name="_xlnm.Print_Area" localSheetId="54">'Detailed assessment of species'!$A$1:$I$18</definedName>
    <definedName name="_xlnm.Print_Area" localSheetId="8">'Detailed assessment of threats'!$A$1:$I$64</definedName>
    <definedName name="_xlnm.Print_Area" localSheetId="59">'Help identifying values'!$A$1:$M$32</definedName>
    <definedName name="_xlnm.Print_Area" localSheetId="3">'METT 4 introduction'!$A$1:$B$25</definedName>
    <definedName name="_xlnm.Print_Area" localSheetId="11">'METT 4 questions+scores'!$A$1:$G$51</definedName>
    <definedName name="_xlnm.Print_Area" localSheetId="6">'Protected area attributes'!$A$1:$D$59</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77" l="1"/>
  <c r="C4" i="77"/>
  <c r="E17" i="77"/>
  <c r="C17" i="77"/>
  <c r="E16" i="77"/>
  <c r="C16" i="77"/>
  <c r="E15" i="77"/>
  <c r="C15" i="77"/>
  <c r="E14" i="77"/>
  <c r="C14" i="77"/>
  <c r="E13" i="77"/>
  <c r="C13" i="77"/>
  <c r="E12" i="77"/>
  <c r="C12" i="77"/>
  <c r="E11" i="77"/>
  <c r="C11" i="77"/>
  <c r="E10" i="77"/>
  <c r="C10" i="77"/>
  <c r="E9" i="77"/>
  <c r="C9" i="77"/>
  <c r="E8" i="77"/>
  <c r="C8" i="77"/>
  <c r="E7" i="77"/>
  <c r="C7" i="77"/>
  <c r="E6" i="77"/>
  <c r="C6" i="77"/>
  <c r="E5" i="77"/>
  <c r="C5" i="77"/>
  <c r="E7" i="2"/>
  <c r="V2" i="73" s="1"/>
  <c r="D6" i="54"/>
  <c r="E8" i="2"/>
  <c r="AM2" i="73" s="1"/>
  <c r="C7" i="54"/>
  <c r="D7" i="54"/>
  <c r="E9" i="2"/>
  <c r="C8" i="54" s="1"/>
  <c r="D8" i="54"/>
  <c r="E10" i="2"/>
  <c r="C9" i="54" s="1"/>
  <c r="D9" i="54"/>
  <c r="E11" i="2"/>
  <c r="C10" i="54" s="1"/>
  <c r="D10" i="54"/>
  <c r="E12" i="2"/>
  <c r="C11" i="54" s="1"/>
  <c r="D11" i="54"/>
  <c r="D12" i="54"/>
  <c r="E14" i="2"/>
  <c r="C13" i="54" s="1"/>
  <c r="D13" i="54"/>
  <c r="E15" i="2"/>
  <c r="C14" i="54" s="1"/>
  <c r="D14" i="54"/>
  <c r="E16" i="2"/>
  <c r="C15" i="54" s="1"/>
  <c r="D15" i="54"/>
  <c r="E17" i="2"/>
  <c r="C16" i="54" s="1"/>
  <c r="D16" i="54"/>
  <c r="E18" i="2"/>
  <c r="C17" i="54" s="1"/>
  <c r="D17" i="54"/>
  <c r="E19" i="2"/>
  <c r="C18" i="54"/>
  <c r="D18" i="54"/>
  <c r="E20" i="2"/>
  <c r="C19" i="54"/>
  <c r="D19" i="54"/>
  <c r="E21" i="2"/>
  <c r="IZ2" i="73" s="1"/>
  <c r="C20" i="54"/>
  <c r="D20" i="54"/>
  <c r="E22" i="2"/>
  <c r="C21" i="54" s="1"/>
  <c r="D21" i="54"/>
  <c r="E23" i="2"/>
  <c r="C22" i="54" s="1"/>
  <c r="D22" i="54"/>
  <c r="E24" i="2"/>
  <c r="C23" i="54" s="1"/>
  <c r="D23" i="54"/>
  <c r="E25" i="2"/>
  <c r="LP2" i="73" s="1"/>
  <c r="C24" i="54"/>
  <c r="D24" i="54"/>
  <c r="E26" i="2"/>
  <c r="MG2" i="73" s="1"/>
  <c r="D25" i="54"/>
  <c r="E27" i="2"/>
  <c r="C26" i="54"/>
  <c r="D26" i="54"/>
  <c r="E28" i="2"/>
  <c r="C27" i="54"/>
  <c r="D27" i="54"/>
  <c r="E29" i="2"/>
  <c r="C28" i="54" s="1"/>
  <c r="D28" i="54"/>
  <c r="E30" i="2"/>
  <c r="C29" i="54"/>
  <c r="D29" i="54"/>
  <c r="E31" i="2"/>
  <c r="PN2" i="73" s="1"/>
  <c r="D30" i="54"/>
  <c r="E32" i="2"/>
  <c r="C31" i="54" s="1"/>
  <c r="D31" i="54"/>
  <c r="E33" i="2"/>
  <c r="QV2" i="73" s="1"/>
  <c r="D32" i="54"/>
  <c r="E34" i="2"/>
  <c r="C33" i="54"/>
  <c r="D33" i="54"/>
  <c r="E35" i="2"/>
  <c r="C34" i="54" s="1"/>
  <c r="D34" i="54"/>
  <c r="E36" i="2"/>
  <c r="C35" i="54" s="1"/>
  <c r="D35" i="54"/>
  <c r="E37" i="2"/>
  <c r="TL2" i="73" s="1"/>
  <c r="D36" i="54"/>
  <c r="D37" i="54"/>
  <c r="E39" i="2"/>
  <c r="C38" i="54" s="1"/>
  <c r="D38" i="54"/>
  <c r="E40" i="2"/>
  <c r="C39" i="54" s="1"/>
  <c r="D39" i="54"/>
  <c r="E41" i="2"/>
  <c r="WB2" i="73" s="1"/>
  <c r="D40" i="54"/>
  <c r="C41" i="54"/>
  <c r="D41" i="54"/>
  <c r="E43" i="2"/>
  <c r="C42" i="54" s="1"/>
  <c r="D42" i="54"/>
  <c r="D43" i="54"/>
  <c r="E45" i="2"/>
  <c r="C44" i="54"/>
  <c r="D44" i="54"/>
  <c r="E46" i="2"/>
  <c r="C45" i="54"/>
  <c r="D45" i="54"/>
  <c r="C46" i="54"/>
  <c r="D46" i="54"/>
  <c r="D5" i="54"/>
  <c r="E6" i="2"/>
  <c r="C5" i="54" s="1"/>
  <c r="E46" i="54"/>
  <c r="E45" i="54"/>
  <c r="E44" i="54"/>
  <c r="E43" i="54"/>
  <c r="E42" i="54"/>
  <c r="E41" i="54"/>
  <c r="E40" i="54"/>
  <c r="E39" i="54"/>
  <c r="E38" i="54"/>
  <c r="E37" i="54"/>
  <c r="E36" i="54"/>
  <c r="E35" i="54"/>
  <c r="E34" i="54"/>
  <c r="E33" i="54"/>
  <c r="E32" i="54"/>
  <c r="E31" i="54"/>
  <c r="E30" i="54"/>
  <c r="E29" i="54"/>
  <c r="E28" i="54"/>
  <c r="E27" i="54"/>
  <c r="E26" i="54"/>
  <c r="E25" i="54"/>
  <c r="E24" i="54"/>
  <c r="E23" i="54"/>
  <c r="E22" i="54"/>
  <c r="E21" i="54"/>
  <c r="E20" i="54"/>
  <c r="E19" i="54"/>
  <c r="E18" i="54"/>
  <c r="E17" i="54"/>
  <c r="E16" i="54"/>
  <c r="E15" i="54"/>
  <c r="E14" i="54"/>
  <c r="E13" i="54"/>
  <c r="E12" i="54"/>
  <c r="E11" i="54"/>
  <c r="E10" i="54"/>
  <c r="E9" i="54"/>
  <c r="E8" i="54"/>
  <c r="E7" i="54"/>
  <c r="E6" i="54"/>
  <c r="E5" i="54"/>
  <c r="AAN2" i="73"/>
  <c r="AAL2" i="73"/>
  <c r="AAJ2" i="73"/>
  <c r="AAH2" i="73"/>
  <c r="AAF2" i="73"/>
  <c r="AAD2" i="73"/>
  <c r="AAB2" i="73"/>
  <c r="AAA2" i="73"/>
  <c r="ZY2" i="73"/>
  <c r="ZW2" i="73"/>
  <c r="ZU2" i="73"/>
  <c r="ZS2" i="73"/>
  <c r="ZQ2" i="73"/>
  <c r="ZO2" i="73"/>
  <c r="ZM2" i="73"/>
  <c r="ZK2" i="73"/>
  <c r="ZJ2" i="73"/>
  <c r="ZH2" i="73"/>
  <c r="ZF2" i="73"/>
  <c r="ZD2" i="73"/>
  <c r="ZB2" i="73"/>
  <c r="YZ2" i="73"/>
  <c r="YX2" i="73"/>
  <c r="YV2" i="73"/>
  <c r="YT2" i="73"/>
  <c r="YS2" i="73"/>
  <c r="YQ2" i="73"/>
  <c r="YO2" i="73"/>
  <c r="YM2" i="73"/>
  <c r="YK2" i="73"/>
  <c r="YI2" i="73"/>
  <c r="YG2" i="73"/>
  <c r="YE2" i="73"/>
  <c r="YC2" i="73"/>
  <c r="YB2" i="73"/>
  <c r="XZ2" i="73"/>
  <c r="XX2" i="73"/>
  <c r="XV2" i="73"/>
  <c r="XT2" i="73"/>
  <c r="XR2" i="73"/>
  <c r="XP2" i="73"/>
  <c r="XN2" i="73"/>
  <c r="XL2" i="73"/>
  <c r="XK2" i="73"/>
  <c r="XI2" i="73"/>
  <c r="XG2" i="73"/>
  <c r="XE2" i="73"/>
  <c r="XC2" i="73"/>
  <c r="XA2" i="73"/>
  <c r="WY2" i="73"/>
  <c r="WW2" i="73"/>
  <c r="WU2" i="73"/>
  <c r="WT2" i="73"/>
  <c r="WR2" i="73"/>
  <c r="WP2" i="73"/>
  <c r="WN2" i="73"/>
  <c r="WL2" i="73"/>
  <c r="WJ2" i="73"/>
  <c r="WH2" i="73"/>
  <c r="WF2" i="73"/>
  <c r="WD2" i="73"/>
  <c r="WC2" i="73"/>
  <c r="WA2" i="73"/>
  <c r="VY2" i="73"/>
  <c r="VW2" i="73"/>
  <c r="VU2" i="73"/>
  <c r="VS2" i="73"/>
  <c r="VQ2" i="73"/>
  <c r="VO2" i="73"/>
  <c r="VM2" i="73"/>
  <c r="VL2" i="73"/>
  <c r="VJ2" i="73"/>
  <c r="VH2" i="73"/>
  <c r="VF2" i="73"/>
  <c r="VD2" i="73"/>
  <c r="VB2" i="73"/>
  <c r="UZ2" i="73"/>
  <c r="UX2" i="73"/>
  <c r="UV2" i="73"/>
  <c r="UU2" i="73"/>
  <c r="US2" i="73"/>
  <c r="UQ2" i="73"/>
  <c r="UO2" i="73"/>
  <c r="UM2" i="73"/>
  <c r="UK2" i="73"/>
  <c r="UI2" i="73"/>
  <c r="UG2" i="73"/>
  <c r="UE2" i="73"/>
  <c r="UD2" i="73"/>
  <c r="UB2" i="73"/>
  <c r="TZ2" i="73"/>
  <c r="TX2" i="73"/>
  <c r="TV2" i="73"/>
  <c r="TT2" i="73"/>
  <c r="TR2" i="73"/>
  <c r="TP2" i="73"/>
  <c r="TN2" i="73"/>
  <c r="TM2" i="73"/>
  <c r="TK2" i="73"/>
  <c r="TI2" i="73"/>
  <c r="TG2" i="73"/>
  <c r="TE2" i="73"/>
  <c r="TC2" i="73"/>
  <c r="TA2" i="73"/>
  <c r="SY2" i="73"/>
  <c r="SW2" i="73"/>
  <c r="SV2" i="73"/>
  <c r="ST2" i="73"/>
  <c r="SR2" i="73"/>
  <c r="SP2" i="73"/>
  <c r="SN2" i="73"/>
  <c r="SL2" i="73"/>
  <c r="SJ2" i="73"/>
  <c r="SH2" i="73"/>
  <c r="SF2" i="73"/>
  <c r="SE2" i="73"/>
  <c r="SC2" i="73"/>
  <c r="SA2" i="73"/>
  <c r="RY2" i="73"/>
  <c r="RW2" i="73"/>
  <c r="RU2" i="73"/>
  <c r="RS2" i="73"/>
  <c r="RQ2" i="73"/>
  <c r="RO2" i="73"/>
  <c r="RN2" i="73"/>
  <c r="RL2" i="73"/>
  <c r="RJ2" i="73"/>
  <c r="RH2" i="73"/>
  <c r="RF2" i="73"/>
  <c r="RD2" i="73"/>
  <c r="RB2" i="73"/>
  <c r="QZ2" i="73"/>
  <c r="QX2" i="73"/>
  <c r="QW2" i="73"/>
  <c r="QU2" i="73"/>
  <c r="QS2" i="73"/>
  <c r="QQ2" i="73"/>
  <c r="QO2" i="73"/>
  <c r="QM2" i="73"/>
  <c r="QK2" i="73"/>
  <c r="QI2" i="73"/>
  <c r="QG2" i="73"/>
  <c r="QF2" i="73"/>
  <c r="QD2" i="73"/>
  <c r="QB2" i="73"/>
  <c r="PZ2" i="73"/>
  <c r="PX2" i="73"/>
  <c r="PV2" i="73"/>
  <c r="PT2" i="73"/>
  <c r="PR2" i="73"/>
  <c r="PP2" i="73"/>
  <c r="PO2" i="73"/>
  <c r="PM2" i="73"/>
  <c r="PK2" i="73"/>
  <c r="PI2" i="73"/>
  <c r="PG2" i="73"/>
  <c r="PE2" i="73"/>
  <c r="PC2" i="73"/>
  <c r="PA2" i="73"/>
  <c r="OY2" i="73"/>
  <c r="OX2" i="73"/>
  <c r="OV2" i="73"/>
  <c r="OT2" i="73"/>
  <c r="OR2" i="73"/>
  <c r="OP2" i="73"/>
  <c r="ON2" i="73"/>
  <c r="OL2" i="73"/>
  <c r="OJ2" i="73"/>
  <c r="OH2" i="73"/>
  <c r="OG2" i="73"/>
  <c r="OE2" i="73"/>
  <c r="OC2" i="73"/>
  <c r="OA2" i="73"/>
  <c r="NY2" i="73"/>
  <c r="NW2" i="73"/>
  <c r="NU2" i="73"/>
  <c r="NS2" i="73"/>
  <c r="NQ2" i="73"/>
  <c r="NP2" i="73"/>
  <c r="NN2" i="73"/>
  <c r="NL2" i="73"/>
  <c r="NJ2" i="73"/>
  <c r="NH2" i="73"/>
  <c r="NF2" i="73"/>
  <c r="ND2" i="73"/>
  <c r="NB2" i="73"/>
  <c r="MZ2" i="73"/>
  <c r="MY2" i="73"/>
  <c r="MW2" i="73"/>
  <c r="MU2" i="73"/>
  <c r="MS2" i="73"/>
  <c r="MQ2" i="73"/>
  <c r="MO2" i="73"/>
  <c r="MM2" i="73"/>
  <c r="MK2" i="73"/>
  <c r="MI2" i="73"/>
  <c r="MH2" i="73"/>
  <c r="MF2" i="73"/>
  <c r="MD2" i="73"/>
  <c r="MB2" i="73"/>
  <c r="LZ2" i="73"/>
  <c r="LX2" i="73"/>
  <c r="LV2" i="73"/>
  <c r="LT2" i="73"/>
  <c r="LR2" i="73"/>
  <c r="LQ2" i="73"/>
  <c r="LO2" i="73"/>
  <c r="LM2" i="73"/>
  <c r="LK2" i="73"/>
  <c r="LI2" i="73"/>
  <c r="LG2" i="73"/>
  <c r="LE2" i="73"/>
  <c r="LC2" i="73"/>
  <c r="LA2" i="73"/>
  <c r="KZ2" i="73"/>
  <c r="KX2" i="73"/>
  <c r="KV2" i="73"/>
  <c r="KT2" i="73"/>
  <c r="KR2" i="73"/>
  <c r="KP2" i="73"/>
  <c r="KN2" i="73"/>
  <c r="KL2" i="73"/>
  <c r="KJ2" i="73"/>
  <c r="KI2" i="73"/>
  <c r="KG2" i="73"/>
  <c r="KE2" i="73"/>
  <c r="KC2" i="73"/>
  <c r="KA2" i="73"/>
  <c r="JY2" i="73"/>
  <c r="JW2" i="73"/>
  <c r="JU2" i="73"/>
  <c r="JS2" i="73"/>
  <c r="JR2" i="73"/>
  <c r="JP2" i="73"/>
  <c r="JN2" i="73"/>
  <c r="JL2" i="73"/>
  <c r="JJ2" i="73"/>
  <c r="JH2" i="73"/>
  <c r="JF2" i="73"/>
  <c r="JD2" i="73"/>
  <c r="JB2" i="73"/>
  <c r="JA2" i="73"/>
  <c r="IY2" i="73"/>
  <c r="IW2" i="73"/>
  <c r="IU2" i="73"/>
  <c r="IS2" i="73"/>
  <c r="IQ2" i="73"/>
  <c r="IO2" i="73"/>
  <c r="IM2" i="73"/>
  <c r="IK2" i="73"/>
  <c r="IJ2" i="73"/>
  <c r="IH2" i="73"/>
  <c r="IF2" i="73"/>
  <c r="ID2" i="73"/>
  <c r="IB2" i="73"/>
  <c r="HZ2" i="73"/>
  <c r="HX2" i="73"/>
  <c r="HV2" i="73"/>
  <c r="HT2" i="73"/>
  <c r="HS2" i="73"/>
  <c r="HQ2" i="73"/>
  <c r="HO2" i="73"/>
  <c r="HM2" i="73"/>
  <c r="HK2" i="73"/>
  <c r="HI2" i="73"/>
  <c r="HG2" i="73"/>
  <c r="HE2" i="73"/>
  <c r="HC2" i="73"/>
  <c r="HB2" i="73"/>
  <c r="GZ2" i="73"/>
  <c r="GX2" i="73"/>
  <c r="GV2" i="73"/>
  <c r="GT2" i="73"/>
  <c r="GR2" i="73"/>
  <c r="GP2" i="73"/>
  <c r="GN2" i="73"/>
  <c r="GL2" i="73"/>
  <c r="GK2" i="73"/>
  <c r="GI2" i="73"/>
  <c r="GG2" i="73"/>
  <c r="GE2" i="73"/>
  <c r="GC2" i="73"/>
  <c r="GA2" i="73"/>
  <c r="FY2" i="73"/>
  <c r="FW2" i="73"/>
  <c r="FU2" i="73"/>
  <c r="FT2" i="73"/>
  <c r="FR2" i="73"/>
  <c r="FP2" i="73"/>
  <c r="FN2" i="73"/>
  <c r="FL2" i="73"/>
  <c r="FJ2" i="73"/>
  <c r="FH2" i="73"/>
  <c r="FF2" i="73"/>
  <c r="FD2" i="73"/>
  <c r="FC2" i="73"/>
  <c r="FA2" i="73"/>
  <c r="EY2" i="73"/>
  <c r="EW2" i="73"/>
  <c r="EU2" i="73"/>
  <c r="ES2" i="73"/>
  <c r="EQ2" i="73"/>
  <c r="EO2" i="73"/>
  <c r="EM2" i="73"/>
  <c r="EL2" i="73"/>
  <c r="EJ2" i="73"/>
  <c r="DQ2" i="73"/>
  <c r="DO2" i="73"/>
  <c r="DM2" i="73"/>
  <c r="DK2" i="73"/>
  <c r="DI2" i="73"/>
  <c r="DG2" i="73"/>
  <c r="DE2" i="73"/>
  <c r="DD2" i="73"/>
  <c r="DB2" i="73"/>
  <c r="CZ2" i="73"/>
  <c r="CX2" i="73"/>
  <c r="CV2" i="73"/>
  <c r="CT2" i="73"/>
  <c r="CR2" i="73"/>
  <c r="CP2" i="73"/>
  <c r="CN2" i="73"/>
  <c r="CM2" i="73"/>
  <c r="CK2" i="73"/>
  <c r="CI2" i="73"/>
  <c r="CG2" i="73"/>
  <c r="CE2" i="73"/>
  <c r="CC2" i="73"/>
  <c r="CA2" i="73"/>
  <c r="BY2" i="73"/>
  <c r="BW2" i="73"/>
  <c r="BV2" i="73"/>
  <c r="BT2" i="73"/>
  <c r="BR2" i="73"/>
  <c r="BP2" i="73"/>
  <c r="BN2" i="73"/>
  <c r="BL2" i="73"/>
  <c r="BJ2" i="73"/>
  <c r="BH2" i="73"/>
  <c r="BF2" i="73"/>
  <c r="BE2" i="73"/>
  <c r="BC2" i="73"/>
  <c r="BA2" i="73"/>
  <c r="AY2" i="73"/>
  <c r="AW2" i="73"/>
  <c r="AU2" i="73"/>
  <c r="AS2" i="73"/>
  <c r="AQ2" i="73"/>
  <c r="AO2" i="73"/>
  <c r="AN2" i="73"/>
  <c r="AL2" i="73"/>
  <c r="AJ2" i="73"/>
  <c r="AH2" i="73"/>
  <c r="AF2" i="73"/>
  <c r="AD2" i="73"/>
  <c r="AB2" i="73"/>
  <c r="Z2" i="73"/>
  <c r="X2" i="73"/>
  <c r="W2" i="73"/>
  <c r="U2" i="73"/>
  <c r="E50" i="2"/>
  <c r="E48" i="2"/>
  <c r="ZI2" i="73" s="1"/>
  <c r="E44" i="2"/>
  <c r="C43" i="54" s="1"/>
  <c r="E38" i="2"/>
  <c r="UC2" i="73" s="1"/>
  <c r="D35" i="2"/>
  <c r="W9" i="76" s="1"/>
  <c r="D38" i="2"/>
  <c r="D39" i="2"/>
  <c r="D40" i="2"/>
  <c r="D41" i="2"/>
  <c r="G1" i="76"/>
  <c r="B1" i="76"/>
  <c r="U18" i="76"/>
  <c r="V18" i="76"/>
  <c r="W18" i="76"/>
  <c r="U19" i="76"/>
  <c r="V19" i="76"/>
  <c r="W19" i="76"/>
  <c r="U20" i="76"/>
  <c r="V20" i="76"/>
  <c r="W20" i="76"/>
  <c r="U21" i="76"/>
  <c r="V21" i="76"/>
  <c r="W21" i="76"/>
  <c r="U22" i="76"/>
  <c r="V22" i="76"/>
  <c r="W22" i="76"/>
  <c r="U31" i="76"/>
  <c r="V31" i="76"/>
  <c r="W31" i="76"/>
  <c r="X31" i="76"/>
  <c r="Y31" i="76"/>
  <c r="Z31" i="76"/>
  <c r="AA31" i="76"/>
  <c r="U32" i="76"/>
  <c r="V32" i="76"/>
  <c r="W32" i="76"/>
  <c r="X32" i="76"/>
  <c r="Y32" i="76"/>
  <c r="Z32" i="76"/>
  <c r="AA32" i="76"/>
  <c r="U33" i="76"/>
  <c r="V33" i="76"/>
  <c r="W33" i="76"/>
  <c r="X33" i="76"/>
  <c r="Y33" i="76"/>
  <c r="Z33" i="76"/>
  <c r="AA33" i="76"/>
  <c r="U34" i="76"/>
  <c r="V34" i="76"/>
  <c r="W34" i="76"/>
  <c r="X34" i="76"/>
  <c r="Y34" i="76"/>
  <c r="Z34" i="76"/>
  <c r="AA34" i="76"/>
  <c r="U35" i="76"/>
  <c r="V35" i="76"/>
  <c r="W35" i="76"/>
  <c r="X35" i="76"/>
  <c r="Y35" i="76"/>
  <c r="Z35" i="76"/>
  <c r="AA35" i="76"/>
  <c r="U46" i="76"/>
  <c r="V46" i="76"/>
  <c r="W46" i="76"/>
  <c r="X46" i="76"/>
  <c r="Y46" i="76"/>
  <c r="U47" i="76"/>
  <c r="V47" i="76"/>
  <c r="W47" i="76"/>
  <c r="X47" i="76"/>
  <c r="Y47" i="76"/>
  <c r="U48" i="76"/>
  <c r="V48" i="76"/>
  <c r="W48" i="76"/>
  <c r="X48" i="76"/>
  <c r="Y48" i="76"/>
  <c r="U49" i="76"/>
  <c r="V49" i="76"/>
  <c r="W49" i="76"/>
  <c r="X49" i="76"/>
  <c r="Y49" i="76"/>
  <c r="U50" i="76"/>
  <c r="V50" i="76"/>
  <c r="W50" i="76"/>
  <c r="X50" i="76"/>
  <c r="Y50" i="76"/>
  <c r="E13" i="2"/>
  <c r="C12" i="54" s="1"/>
  <c r="NO2" i="73"/>
  <c r="MX2" i="73"/>
  <c r="HA2" i="73"/>
  <c r="C31" i="77"/>
  <c r="C30" i="77"/>
  <c r="C29" i="77"/>
  <c r="C28" i="77"/>
  <c r="B29" i="77"/>
  <c r="B30" i="77"/>
  <c r="B31" i="77"/>
  <c r="B28" i="77"/>
  <c r="C24" i="77"/>
  <c r="C21" i="77"/>
  <c r="C22" i="77"/>
  <c r="C23" i="77"/>
  <c r="B22" i="77"/>
  <c r="B23" i="77"/>
  <c r="B24" i="77"/>
  <c r="B21" i="77"/>
  <c r="B17" i="77"/>
  <c r="B16" i="77"/>
  <c r="B15" i="77"/>
  <c r="B14" i="77"/>
  <c r="B13" i="77"/>
  <c r="B12" i="77"/>
  <c r="B11" i="77"/>
  <c r="B10" i="77"/>
  <c r="B9" i="77"/>
  <c r="B8" i="77"/>
  <c r="B7" i="77"/>
  <c r="B6" i="77"/>
  <c r="B5" i="77"/>
  <c r="B4" i="77"/>
  <c r="E3" i="2"/>
  <c r="B44" i="35"/>
  <c r="BW2" i="72" s="1"/>
  <c r="CZ2" i="72"/>
  <c r="CX2" i="72"/>
  <c r="CV2" i="72"/>
  <c r="CT2" i="72"/>
  <c r="CR2" i="72"/>
  <c r="CP2" i="72"/>
  <c r="CN2" i="72"/>
  <c r="CL2" i="72"/>
  <c r="CJ2" i="72"/>
  <c r="CH2" i="72"/>
  <c r="CF2" i="72"/>
  <c r="CD2" i="72"/>
  <c r="CB2" i="72"/>
  <c r="BZ2" i="72"/>
  <c r="BX2" i="72"/>
  <c r="BV2" i="72"/>
  <c r="BT2" i="72"/>
  <c r="BR2" i="72"/>
  <c r="BP2" i="72"/>
  <c r="BN2" i="72"/>
  <c r="BL2" i="72"/>
  <c r="BJ2" i="72"/>
  <c r="BH2" i="72"/>
  <c r="BF2" i="72"/>
  <c r="BD2" i="72"/>
  <c r="BB2" i="72"/>
  <c r="AZ2" i="72"/>
  <c r="AX2" i="72"/>
  <c r="AV2" i="72"/>
  <c r="AT2" i="72"/>
  <c r="AR2" i="72"/>
  <c r="AP2" i="72"/>
  <c r="AN2" i="72"/>
  <c r="AL2" i="72"/>
  <c r="AJ2" i="72"/>
  <c r="AH2" i="72"/>
  <c r="AF2" i="72"/>
  <c r="AD2" i="72"/>
  <c r="AB2" i="72"/>
  <c r="Z2" i="72"/>
  <c r="X2" i="72"/>
  <c r="V2" i="72"/>
  <c r="T2" i="72"/>
  <c r="R2" i="72"/>
  <c r="N2" i="72"/>
  <c r="M2" i="72"/>
  <c r="P2" i="72"/>
  <c r="L2" i="72"/>
  <c r="J2" i="72"/>
  <c r="H2" i="72"/>
  <c r="F2" i="72"/>
  <c r="D2" i="72"/>
  <c r="B2" i="72"/>
  <c r="CW2" i="72"/>
  <c r="A23" i="42"/>
  <c r="B2" i="73"/>
  <c r="B2" i="74"/>
  <c r="D6" i="2"/>
  <c r="W6" i="76" s="1"/>
  <c r="PT2" i="74"/>
  <c r="PS2" i="74"/>
  <c r="PR2" i="74"/>
  <c r="PQ2" i="74"/>
  <c r="PP2" i="74"/>
  <c r="PO2" i="74"/>
  <c r="PN2" i="74"/>
  <c r="PM2" i="74"/>
  <c r="PL2" i="74"/>
  <c r="PK2" i="74"/>
  <c r="PJ2" i="74"/>
  <c r="PI2" i="74"/>
  <c r="PH2" i="74"/>
  <c r="PG2" i="74"/>
  <c r="PF2" i="74"/>
  <c r="PE2" i="74"/>
  <c r="PD2" i="74"/>
  <c r="PC2" i="74"/>
  <c r="PB2" i="74"/>
  <c r="PA2" i="74"/>
  <c r="OZ2" i="74"/>
  <c r="OY2" i="74"/>
  <c r="OX2" i="74"/>
  <c r="OW2" i="74"/>
  <c r="OV2" i="74"/>
  <c r="OU2" i="74"/>
  <c r="OT2" i="74"/>
  <c r="OS2" i="74"/>
  <c r="OR2" i="74"/>
  <c r="OQ2" i="74"/>
  <c r="OP2" i="74"/>
  <c r="OO2" i="74"/>
  <c r="ON2" i="74"/>
  <c r="OM2" i="74"/>
  <c r="OL2" i="74"/>
  <c r="OK2" i="74"/>
  <c r="OJ2" i="74"/>
  <c r="OI2" i="74"/>
  <c r="OH2" i="74"/>
  <c r="OG2" i="74"/>
  <c r="OF2" i="74"/>
  <c r="OE2" i="74"/>
  <c r="OD2" i="74"/>
  <c r="OC2" i="74"/>
  <c r="OB2" i="74"/>
  <c r="OA2" i="74"/>
  <c r="NZ2" i="74"/>
  <c r="NY2" i="74"/>
  <c r="NX2" i="74"/>
  <c r="NW2" i="74"/>
  <c r="NV2" i="74"/>
  <c r="NU2" i="74"/>
  <c r="NT2" i="74"/>
  <c r="NS2" i="74"/>
  <c r="NR2" i="74"/>
  <c r="NQ2" i="74"/>
  <c r="NP2" i="74"/>
  <c r="NO2" i="74"/>
  <c r="NN2" i="74"/>
  <c r="NM2" i="74"/>
  <c r="NL2" i="74"/>
  <c r="NK2" i="74"/>
  <c r="NJ2" i="74"/>
  <c r="NI2" i="74"/>
  <c r="NH2" i="74"/>
  <c r="NG2" i="74"/>
  <c r="NF2" i="74"/>
  <c r="NE2" i="74"/>
  <c r="ND2" i="74"/>
  <c r="NC2" i="74"/>
  <c r="NB2" i="74"/>
  <c r="NA2" i="74"/>
  <c r="MZ2" i="74"/>
  <c r="MY2" i="74"/>
  <c r="MX2" i="74"/>
  <c r="MW2" i="74"/>
  <c r="MV2" i="74"/>
  <c r="MU2" i="74"/>
  <c r="MT2" i="74"/>
  <c r="MS2" i="74"/>
  <c r="MR2" i="74"/>
  <c r="MQ2" i="74"/>
  <c r="MP2" i="74"/>
  <c r="MO2" i="74"/>
  <c r="MN2" i="74"/>
  <c r="MM2" i="74"/>
  <c r="ML2" i="74"/>
  <c r="MK2" i="74"/>
  <c r="MJ2" i="74"/>
  <c r="MI2" i="74"/>
  <c r="MH2" i="74"/>
  <c r="MG2" i="74"/>
  <c r="MF2" i="74"/>
  <c r="ME2" i="74"/>
  <c r="MD2" i="74"/>
  <c r="MC2" i="74"/>
  <c r="MB2" i="74"/>
  <c r="MA2" i="74"/>
  <c r="LZ2" i="74"/>
  <c r="LY2" i="74"/>
  <c r="LX2" i="74"/>
  <c r="LW2" i="74"/>
  <c r="LV2" i="74"/>
  <c r="LU2" i="74"/>
  <c r="LT2" i="74"/>
  <c r="LS2" i="74"/>
  <c r="LR2" i="74"/>
  <c r="LQ2" i="74"/>
  <c r="LP2" i="74"/>
  <c r="LO2" i="74"/>
  <c r="LN2" i="74"/>
  <c r="LM2" i="74"/>
  <c r="LL2" i="74"/>
  <c r="LK2" i="74"/>
  <c r="LJ2" i="74"/>
  <c r="LI2" i="74"/>
  <c r="LH2" i="74"/>
  <c r="LG2" i="74"/>
  <c r="LF2" i="74"/>
  <c r="LE2" i="74"/>
  <c r="LD2" i="74"/>
  <c r="LC2" i="74"/>
  <c r="LB2" i="74"/>
  <c r="LA2" i="74"/>
  <c r="KZ2" i="74"/>
  <c r="KY2" i="74"/>
  <c r="KX2" i="74"/>
  <c r="KW2" i="74"/>
  <c r="KV2" i="74"/>
  <c r="KU2" i="74"/>
  <c r="KT2" i="74"/>
  <c r="KS2" i="74"/>
  <c r="KR2" i="74"/>
  <c r="KQ2" i="74"/>
  <c r="KP2" i="74"/>
  <c r="KO2" i="74"/>
  <c r="KN2" i="74"/>
  <c r="KM2" i="74"/>
  <c r="KL2" i="74"/>
  <c r="KK2" i="74"/>
  <c r="KJ2" i="74"/>
  <c r="KI2" i="74"/>
  <c r="KH2" i="74"/>
  <c r="KG2" i="74"/>
  <c r="KF2" i="74"/>
  <c r="KE2" i="74"/>
  <c r="KD2" i="74"/>
  <c r="KC2" i="74"/>
  <c r="KB2" i="74"/>
  <c r="KA2" i="74"/>
  <c r="JZ2" i="74"/>
  <c r="JY2" i="74"/>
  <c r="JX2" i="74"/>
  <c r="JW2" i="74"/>
  <c r="JV2" i="74"/>
  <c r="JU2" i="74"/>
  <c r="JT2" i="74"/>
  <c r="JS2" i="74"/>
  <c r="JR2" i="74"/>
  <c r="JQ2" i="74"/>
  <c r="JP2" i="74"/>
  <c r="JO2" i="74"/>
  <c r="JN2" i="74"/>
  <c r="JM2" i="74"/>
  <c r="JL2" i="74"/>
  <c r="JK2" i="74"/>
  <c r="JJ2" i="74"/>
  <c r="JI2" i="74"/>
  <c r="JH2" i="74"/>
  <c r="JG2" i="74"/>
  <c r="JF2" i="74"/>
  <c r="JE2" i="74"/>
  <c r="JD2" i="74"/>
  <c r="JC2" i="74"/>
  <c r="JB2" i="74"/>
  <c r="JA2" i="74"/>
  <c r="IZ2" i="74"/>
  <c r="IY2" i="74"/>
  <c r="IX2" i="74"/>
  <c r="IW2" i="74"/>
  <c r="IV2" i="74"/>
  <c r="IU2" i="74"/>
  <c r="IT2" i="74"/>
  <c r="IS2" i="74"/>
  <c r="IR2" i="74"/>
  <c r="IQ2" i="74"/>
  <c r="IP2" i="74"/>
  <c r="IO2" i="74"/>
  <c r="IN2" i="74"/>
  <c r="IM2" i="74"/>
  <c r="IL2" i="74"/>
  <c r="IK2" i="74"/>
  <c r="IJ2" i="74"/>
  <c r="II2" i="74"/>
  <c r="IH2" i="74"/>
  <c r="IG2" i="74"/>
  <c r="IF2" i="74"/>
  <c r="IE2" i="74"/>
  <c r="ID2" i="74"/>
  <c r="IC2" i="74"/>
  <c r="IB2" i="74"/>
  <c r="IA2" i="74"/>
  <c r="HZ2" i="74"/>
  <c r="HY2" i="74"/>
  <c r="HX2" i="74"/>
  <c r="HW2" i="74"/>
  <c r="HV2" i="74"/>
  <c r="HU2" i="74"/>
  <c r="HT2" i="74"/>
  <c r="HS2" i="74"/>
  <c r="HR2" i="74"/>
  <c r="HQ2" i="74"/>
  <c r="HP2" i="74"/>
  <c r="HO2" i="74"/>
  <c r="HN2" i="74"/>
  <c r="HM2" i="74"/>
  <c r="HL2" i="74"/>
  <c r="HK2" i="74"/>
  <c r="HJ2" i="74"/>
  <c r="HI2" i="74"/>
  <c r="HH2" i="74"/>
  <c r="HG2" i="74"/>
  <c r="HF2" i="74"/>
  <c r="HE2" i="74"/>
  <c r="HD2" i="74"/>
  <c r="HC2" i="74"/>
  <c r="HB2" i="74"/>
  <c r="HA2" i="74"/>
  <c r="GZ2" i="74"/>
  <c r="GY2" i="74"/>
  <c r="GX2" i="74"/>
  <c r="GW2" i="74"/>
  <c r="GV2" i="74"/>
  <c r="GU2" i="74"/>
  <c r="GT2" i="74"/>
  <c r="GS2" i="74"/>
  <c r="GR2" i="74"/>
  <c r="GQ2" i="74"/>
  <c r="GP2" i="74"/>
  <c r="GO2" i="74"/>
  <c r="GN2" i="74"/>
  <c r="GM2" i="74"/>
  <c r="GL2" i="74"/>
  <c r="GK2" i="74"/>
  <c r="GJ2" i="74"/>
  <c r="GI2" i="74"/>
  <c r="GH2" i="74"/>
  <c r="GG2" i="74"/>
  <c r="GF2" i="74"/>
  <c r="GE2" i="74"/>
  <c r="GD2" i="74"/>
  <c r="GC2" i="74"/>
  <c r="GB2" i="74"/>
  <c r="GA2" i="74"/>
  <c r="FZ2" i="74"/>
  <c r="FY2" i="74"/>
  <c r="FX2" i="74"/>
  <c r="FW2" i="74"/>
  <c r="FV2" i="74"/>
  <c r="FU2" i="74"/>
  <c r="FT2" i="74"/>
  <c r="FS2" i="74"/>
  <c r="FR2" i="74"/>
  <c r="FQ2" i="74"/>
  <c r="FP2" i="74"/>
  <c r="FO2" i="74"/>
  <c r="FN2" i="74"/>
  <c r="FM2" i="74"/>
  <c r="FL2" i="74"/>
  <c r="FK2" i="74"/>
  <c r="FJ2" i="74"/>
  <c r="FI2" i="74"/>
  <c r="FH2" i="74"/>
  <c r="FG2" i="74"/>
  <c r="FF2" i="74"/>
  <c r="FE2" i="74"/>
  <c r="FD2" i="74"/>
  <c r="FC2" i="74"/>
  <c r="FB2" i="74"/>
  <c r="FA2" i="74"/>
  <c r="EZ2" i="74"/>
  <c r="EY2" i="74"/>
  <c r="EX2" i="74"/>
  <c r="EW2" i="74"/>
  <c r="EV2" i="74"/>
  <c r="EU2" i="74"/>
  <c r="ET2" i="74"/>
  <c r="ES2" i="74"/>
  <c r="ER2" i="74"/>
  <c r="EQ2" i="74"/>
  <c r="EP2" i="74"/>
  <c r="EO2" i="74"/>
  <c r="EN2" i="74"/>
  <c r="EM2" i="74"/>
  <c r="EL2" i="74"/>
  <c r="EK2" i="74"/>
  <c r="EJ2" i="74"/>
  <c r="EI2" i="74"/>
  <c r="EH2" i="74"/>
  <c r="EG2" i="74"/>
  <c r="EF2" i="74"/>
  <c r="EE2" i="74"/>
  <c r="ED2" i="74"/>
  <c r="EC2" i="74"/>
  <c r="EB2" i="74"/>
  <c r="EA2" i="74"/>
  <c r="DZ2" i="74"/>
  <c r="DY2" i="74"/>
  <c r="DX2" i="74"/>
  <c r="DW2" i="74"/>
  <c r="DV2" i="74"/>
  <c r="DU2" i="74"/>
  <c r="DT2" i="74"/>
  <c r="DS2" i="74"/>
  <c r="DR2" i="74"/>
  <c r="DQ2" i="74"/>
  <c r="DP2" i="74"/>
  <c r="DO2" i="74"/>
  <c r="DN2" i="74"/>
  <c r="DM2" i="74"/>
  <c r="DL2" i="74"/>
  <c r="DK2" i="74"/>
  <c r="DJ2" i="74"/>
  <c r="DI2" i="74"/>
  <c r="DH2" i="74"/>
  <c r="DG2" i="74"/>
  <c r="DF2" i="74"/>
  <c r="DE2" i="74"/>
  <c r="DD2" i="74"/>
  <c r="DC2" i="74"/>
  <c r="DB2" i="74"/>
  <c r="DA2" i="74"/>
  <c r="CZ2" i="74"/>
  <c r="CY2" i="74"/>
  <c r="CX2" i="74"/>
  <c r="CW2" i="74"/>
  <c r="CV2" i="74"/>
  <c r="CU2" i="74"/>
  <c r="CT2" i="74"/>
  <c r="CS2" i="74"/>
  <c r="CR2" i="74"/>
  <c r="CQ2" i="74"/>
  <c r="CP2" i="74"/>
  <c r="CO2" i="74"/>
  <c r="CN2" i="74"/>
  <c r="CM2" i="74"/>
  <c r="CL2" i="74"/>
  <c r="CK2" i="74"/>
  <c r="CJ2" i="74"/>
  <c r="CI2" i="74"/>
  <c r="CH2" i="74"/>
  <c r="CG2" i="74"/>
  <c r="CF2" i="74"/>
  <c r="CE2" i="74"/>
  <c r="CD2" i="74"/>
  <c r="CC2" i="74"/>
  <c r="CB2" i="74"/>
  <c r="CA2" i="74"/>
  <c r="BZ2" i="74"/>
  <c r="BY2" i="74"/>
  <c r="BX2" i="74"/>
  <c r="BW2" i="74"/>
  <c r="BV2" i="74"/>
  <c r="BU2" i="74"/>
  <c r="BT2" i="74"/>
  <c r="BS2" i="74"/>
  <c r="BR2" i="74"/>
  <c r="BQ2" i="74"/>
  <c r="BP2" i="74"/>
  <c r="BO2" i="74"/>
  <c r="BN2" i="74"/>
  <c r="BM2" i="74"/>
  <c r="BL2" i="74"/>
  <c r="BK2" i="74"/>
  <c r="BJ2" i="74"/>
  <c r="BI2" i="74"/>
  <c r="BH2" i="74"/>
  <c r="BG2" i="74"/>
  <c r="BF2" i="74"/>
  <c r="BE2" i="74"/>
  <c r="BD2" i="74"/>
  <c r="BC2" i="74"/>
  <c r="BB2" i="74"/>
  <c r="BA2" i="74"/>
  <c r="AZ2" i="74"/>
  <c r="AY2" i="74"/>
  <c r="AX2" i="74"/>
  <c r="AW2" i="74"/>
  <c r="AV2" i="74"/>
  <c r="AU2" i="74"/>
  <c r="AT2" i="74"/>
  <c r="AS2" i="74"/>
  <c r="AR2" i="74"/>
  <c r="AQ2" i="74"/>
  <c r="AP2" i="74"/>
  <c r="AO2" i="74"/>
  <c r="AN2" i="74"/>
  <c r="AM2" i="74"/>
  <c r="AL2" i="74"/>
  <c r="AK2" i="74"/>
  <c r="AJ2" i="74"/>
  <c r="AI2" i="74"/>
  <c r="AH2" i="74"/>
  <c r="AG2" i="74"/>
  <c r="AF2" i="74"/>
  <c r="AE2" i="74"/>
  <c r="AD2" i="74"/>
  <c r="AC2" i="74"/>
  <c r="AB2" i="74"/>
  <c r="AA2" i="74"/>
  <c r="Z2" i="74"/>
  <c r="Y2" i="74"/>
  <c r="X2" i="74"/>
  <c r="A2" i="74"/>
  <c r="W2" i="74"/>
  <c r="V2" i="74"/>
  <c r="U2" i="74"/>
  <c r="T2" i="74"/>
  <c r="S2" i="74"/>
  <c r="R2" i="74"/>
  <c r="Q2" i="74"/>
  <c r="P2" i="74"/>
  <c r="O2" i="74"/>
  <c r="N2" i="74"/>
  <c r="M2" i="74"/>
  <c r="L2" i="74"/>
  <c r="K2" i="74"/>
  <c r="J2" i="74"/>
  <c r="I2" i="74"/>
  <c r="H2" i="74"/>
  <c r="G2" i="74"/>
  <c r="F2" i="74"/>
  <c r="E2" i="74"/>
  <c r="C2" i="74"/>
  <c r="D2" i="74"/>
  <c r="C2" i="73"/>
  <c r="ZX2" i="73"/>
  <c r="ZG2" i="73"/>
  <c r="YP2" i="73"/>
  <c r="XY2" i="73"/>
  <c r="WQ2" i="73"/>
  <c r="VZ2" i="73"/>
  <c r="VI2" i="73"/>
  <c r="UR2" i="73"/>
  <c r="UA2" i="73"/>
  <c r="TJ2" i="73"/>
  <c r="SS2" i="73"/>
  <c r="SB2" i="73"/>
  <c r="RK2" i="73"/>
  <c r="QT2" i="73"/>
  <c r="QC2" i="73"/>
  <c r="PL2" i="73"/>
  <c r="OU2" i="73"/>
  <c r="OD2" i="73"/>
  <c r="NM2" i="73"/>
  <c r="MV2" i="73"/>
  <c r="ME2" i="73"/>
  <c r="LN2" i="73"/>
  <c r="KW2" i="73"/>
  <c r="KF2" i="73"/>
  <c r="JO2" i="73"/>
  <c r="IX2" i="73"/>
  <c r="IG2" i="73"/>
  <c r="HP2" i="73"/>
  <c r="GY2" i="73"/>
  <c r="GH2" i="73"/>
  <c r="FQ2" i="73"/>
  <c r="EZ2" i="73"/>
  <c r="EI2" i="73"/>
  <c r="EH2" i="73"/>
  <c r="EF2" i="73"/>
  <c r="ED2" i="73"/>
  <c r="EB2" i="73"/>
  <c r="DZ2" i="73"/>
  <c r="DX2" i="73"/>
  <c r="DV2" i="73"/>
  <c r="DU2" i="73"/>
  <c r="DS2" i="73"/>
  <c r="DR2" i="73"/>
  <c r="DA2" i="73"/>
  <c r="CJ2" i="73"/>
  <c r="BS2" i="73"/>
  <c r="BB2" i="73"/>
  <c r="AK2" i="73"/>
  <c r="T2" i="73"/>
  <c r="S2" i="73"/>
  <c r="Q2" i="73"/>
  <c r="O2" i="73"/>
  <c r="M2" i="73"/>
  <c r="K2" i="73"/>
  <c r="I2" i="73"/>
  <c r="G2" i="73"/>
  <c r="F2" i="73"/>
  <c r="D2" i="73"/>
  <c r="A2" i="73"/>
  <c r="BS2" i="72"/>
  <c r="BU2" i="72"/>
  <c r="BY2" i="72"/>
  <c r="CA2" i="72"/>
  <c r="CC2" i="72"/>
  <c r="CE2" i="72"/>
  <c r="CG2" i="72"/>
  <c r="CI2" i="72"/>
  <c r="CK2" i="72"/>
  <c r="CM2" i="72"/>
  <c r="CO2" i="72"/>
  <c r="CQ2" i="72"/>
  <c r="CS2" i="72"/>
  <c r="CU2" i="72"/>
  <c r="CY2" i="72"/>
  <c r="BK2" i="72"/>
  <c r="BM2" i="72"/>
  <c r="BO2" i="72"/>
  <c r="BQ2" i="72"/>
  <c r="BA2" i="72"/>
  <c r="BC2" i="72"/>
  <c r="BE2" i="72"/>
  <c r="BG2" i="72"/>
  <c r="BI2" i="72"/>
  <c r="O2" i="72"/>
  <c r="Q2" i="72"/>
  <c r="S2" i="72"/>
  <c r="U2" i="72"/>
  <c r="W2" i="72"/>
  <c r="Y2" i="72"/>
  <c r="AA2" i="72"/>
  <c r="AC2" i="72"/>
  <c r="AE2" i="72"/>
  <c r="AG2" i="72"/>
  <c r="AI2" i="72"/>
  <c r="AK2" i="72"/>
  <c r="AM2" i="72"/>
  <c r="AO2" i="72"/>
  <c r="AQ2" i="72"/>
  <c r="AS2" i="72"/>
  <c r="AU2" i="72"/>
  <c r="AW2" i="72"/>
  <c r="AY2" i="72"/>
  <c r="I2" i="72"/>
  <c r="K2" i="72"/>
  <c r="G2" i="72"/>
  <c r="E2" i="72"/>
  <c r="C2" i="72"/>
  <c r="A2" i="72"/>
  <c r="ZZ2" i="73"/>
  <c r="YA2" i="73"/>
  <c r="RM2" i="73"/>
  <c r="OW2" i="73"/>
  <c r="OF2" i="73"/>
  <c r="II2" i="73"/>
  <c r="HR2" i="73"/>
  <c r="FB2" i="73"/>
  <c r="YR2" i="73"/>
  <c r="D8" i="2"/>
  <c r="D11" i="2"/>
  <c r="D20" i="2"/>
  <c r="D22" i="2"/>
  <c r="D23" i="2"/>
  <c r="D24" i="2"/>
  <c r="D25" i="2"/>
  <c r="D26" i="2"/>
  <c r="D27" i="2"/>
  <c r="D28" i="2"/>
  <c r="D29" i="2"/>
  <c r="D30" i="2"/>
  <c r="D31" i="2"/>
  <c r="D32" i="2"/>
  <c r="D33" i="2"/>
  <c r="D34" i="2"/>
  <c r="D36" i="2"/>
  <c r="D37" i="2"/>
  <c r="D44" i="2"/>
  <c r="D46" i="2"/>
  <c r="BD2" i="73"/>
  <c r="B6" i="54"/>
  <c r="B7" i="54"/>
  <c r="B8" i="54"/>
  <c r="B9" i="54"/>
  <c r="B10" i="54"/>
  <c r="B11" i="54"/>
  <c r="B12" i="54"/>
  <c r="B13" i="54"/>
  <c r="B14" i="54"/>
  <c r="B15" i="54"/>
  <c r="B16" i="54"/>
  <c r="B17" i="54"/>
  <c r="B18" i="54"/>
  <c r="B19" i="54"/>
  <c r="B20" i="54"/>
  <c r="B21" i="54"/>
  <c r="B22" i="54"/>
  <c r="B23" i="54"/>
  <c r="B24" i="54"/>
  <c r="B25" i="54"/>
  <c r="B26" i="54"/>
  <c r="B27" i="54"/>
  <c r="B28" i="54"/>
  <c r="B29" i="54"/>
  <c r="B30" i="54"/>
  <c r="B31" i="54"/>
  <c r="B32" i="54"/>
  <c r="B33" i="54"/>
  <c r="B34" i="54"/>
  <c r="B35" i="54"/>
  <c r="B36" i="54"/>
  <c r="B37" i="54"/>
  <c r="B38" i="54"/>
  <c r="B39" i="54"/>
  <c r="B40" i="54"/>
  <c r="B41" i="54"/>
  <c r="B42" i="54"/>
  <c r="B43" i="54"/>
  <c r="B44" i="54"/>
  <c r="B45" i="54"/>
  <c r="B46" i="54"/>
  <c r="B5" i="54"/>
  <c r="D45" i="2"/>
  <c r="XH2" i="73"/>
  <c r="D43" i="2"/>
  <c r="A20" i="42"/>
  <c r="A21" i="42"/>
  <c r="A22" i="42"/>
  <c r="A19" i="42"/>
  <c r="D7" i="2"/>
  <c r="D9" i="2"/>
  <c r="D10" i="2"/>
  <c r="D12" i="2"/>
  <c r="D13" i="2"/>
  <c r="D14" i="2"/>
  <c r="D15" i="2"/>
  <c r="D16" i="2"/>
  <c r="D17" i="2"/>
  <c r="D18" i="2"/>
  <c r="D19" i="2"/>
  <c r="D21" i="2"/>
  <c r="D48" i="2"/>
  <c r="D50" i="2"/>
  <c r="F51" i="2"/>
  <c r="W10" i="76"/>
  <c r="W7" i="76"/>
  <c r="C6" i="54" l="1"/>
  <c r="C30" i="54"/>
  <c r="VK2" i="73"/>
  <c r="KY2" i="73"/>
  <c r="EK2" i="73"/>
  <c r="BU2" i="73"/>
  <c r="UT2" i="73"/>
  <c r="XJ2" i="73"/>
  <c r="SU2" i="73"/>
  <c r="WS2" i="73"/>
  <c r="V10" i="76"/>
  <c r="X10" i="76" s="1"/>
  <c r="C40" i="54"/>
  <c r="C36" i="54"/>
  <c r="V9" i="76"/>
  <c r="X9" i="76" s="1"/>
  <c r="SD2" i="73"/>
  <c r="C32" i="54"/>
  <c r="QE2" i="73"/>
  <c r="W8" i="76"/>
  <c r="W11" i="76" s="1"/>
  <c r="C25" i="54"/>
  <c r="KH2" i="73"/>
  <c r="JQ2" i="73"/>
  <c r="GJ2" i="73"/>
  <c r="FS2" i="73"/>
  <c r="DC2" i="73"/>
  <c r="E2" i="73"/>
  <c r="V7" i="76"/>
  <c r="X7" i="76" s="1"/>
  <c r="CL2" i="73"/>
  <c r="V8" i="76"/>
  <c r="X8" i="76" s="1"/>
  <c r="F14" i="77"/>
  <c r="D6" i="77"/>
  <c r="C37" i="54"/>
  <c r="D51" i="2"/>
  <c r="V6" i="76"/>
  <c r="DT2" i="73"/>
  <c r="E51" i="2"/>
  <c r="F11" i="77"/>
  <c r="F17" i="77"/>
  <c r="F8" i="77"/>
  <c r="F15" i="77"/>
  <c r="F12" i="77"/>
  <c r="D7" i="77"/>
  <c r="D12" i="77"/>
  <c r="D17" i="77"/>
  <c r="F13" i="77"/>
  <c r="F16" i="77"/>
  <c r="D10" i="77"/>
  <c r="F7" i="77"/>
  <c r="F6" i="77"/>
  <c r="F9" i="77"/>
  <c r="F4" i="77"/>
  <c r="F10" i="77"/>
  <c r="F5" i="77"/>
  <c r="D5" i="77"/>
  <c r="D16" i="77"/>
  <c r="D4" i="77"/>
  <c r="D15" i="77"/>
  <c r="D14" i="77"/>
  <c r="D13" i="77"/>
  <c r="D11" i="77"/>
  <c r="D9" i="77"/>
  <c r="D8" i="77"/>
  <c r="V11" i="76" l="1"/>
  <c r="X11" i="76" s="1"/>
  <c r="X6" i="76"/>
</calcChain>
</file>

<file path=xl/sharedStrings.xml><?xml version="1.0" encoding="utf-8"?>
<sst xmlns="http://schemas.openxmlformats.org/spreadsheetml/2006/main" count="3000" uniqueCount="2175">
  <si>
    <t>Question</t>
  </si>
  <si>
    <t>Is the protected area the right size and shape to protect species, habitats, ecological processes and water catchments of key conservation concern?</t>
  </si>
  <si>
    <t>Inadequacies in protected area design mean achieving the major objectives of the protected area is very difficult</t>
  </si>
  <si>
    <t>Is the boundary known and demarcated?</t>
  </si>
  <si>
    <t>Is there a regular work plan and is it being implemented?</t>
  </si>
  <si>
    <t>Do you have enough information to manage the area?</t>
  </si>
  <si>
    <t>Is there a programme of management-orientated survey and research work?</t>
  </si>
  <si>
    <t>Is active resource management being undertaken?</t>
  </si>
  <si>
    <t>Is the current budget sufficient?</t>
  </si>
  <si>
    <t>Is the budget secure?</t>
  </si>
  <si>
    <t>Do commercial tour operators contribute to protected area management?</t>
  </si>
  <si>
    <t>Planning</t>
  </si>
  <si>
    <t>No.</t>
  </si>
  <si>
    <t>Total</t>
  </si>
  <si>
    <t>Total score</t>
  </si>
  <si>
    <t>7a-c</t>
  </si>
  <si>
    <t>Element</t>
  </si>
  <si>
    <t>Management element</t>
  </si>
  <si>
    <t>Your METT score from last assessment (if available)</t>
  </si>
  <si>
    <t>Outputs</t>
  </si>
  <si>
    <t>Outcomes</t>
  </si>
  <si>
    <t>Inputs</t>
  </si>
  <si>
    <t>Maximum Element Score</t>
  </si>
  <si>
    <t>Your Element Score</t>
  </si>
  <si>
    <t>Country</t>
  </si>
  <si>
    <t>Private</t>
  </si>
  <si>
    <t>Community</t>
  </si>
  <si>
    <t>Other</t>
  </si>
  <si>
    <t>Management Authority</t>
  </si>
  <si>
    <t>Questions</t>
  </si>
  <si>
    <t xml:space="preserve">Date of establishment </t>
  </si>
  <si>
    <t>PA staff</t>
  </si>
  <si>
    <t>Other PA agency staff</t>
  </si>
  <si>
    <t>NGO</t>
  </si>
  <si>
    <t>Local community</t>
  </si>
  <si>
    <t>Donors</t>
  </si>
  <si>
    <t>External experts</t>
  </si>
  <si>
    <t>Background information on protected area attributes</t>
  </si>
  <si>
    <t>Format: DD/MM/YYYY</t>
  </si>
  <si>
    <t>Category Ib - Wilderness Area</t>
  </si>
  <si>
    <t>Category II - National Park</t>
  </si>
  <si>
    <t>Category III - Natural Monument or Feature</t>
  </si>
  <si>
    <t>Category V - Protected Landscape/Seascape</t>
  </si>
  <si>
    <t xml:space="preserve">Category Ia - Strict Nature Reserve
</t>
  </si>
  <si>
    <t>Category VI - Protected Area with sustainable use of natural resources</t>
  </si>
  <si>
    <t>Category IV - Habitat/Species Management Area</t>
  </si>
  <si>
    <t>Man and Biosphere</t>
  </si>
  <si>
    <t>Location of protected area</t>
  </si>
  <si>
    <t>Main value 1</t>
  </si>
  <si>
    <t>Main value 2</t>
  </si>
  <si>
    <t>Main value 3</t>
  </si>
  <si>
    <t>Main value 4</t>
  </si>
  <si>
    <t>Main value 5</t>
  </si>
  <si>
    <t xml:space="preserve">There have been no efforts to consider adaptation to climate change in management </t>
  </si>
  <si>
    <t xml:space="preserve">Some initial thought has taken place about likely impacts of climate change, but this has yet to be translated into management plans </t>
  </si>
  <si>
    <t xml:space="preserve">Detailed plans have been drawn up about how to adapt management to predicted climate change, and these are already being implemented </t>
  </si>
  <si>
    <t>Value</t>
  </si>
  <si>
    <t>Condition</t>
  </si>
  <si>
    <t>Trend</t>
  </si>
  <si>
    <t>Very good</t>
  </si>
  <si>
    <t>Good</t>
  </si>
  <si>
    <t>Fair</t>
  </si>
  <si>
    <t>Poor</t>
  </si>
  <si>
    <t>Don't know</t>
  </si>
  <si>
    <t>Improving</t>
  </si>
  <si>
    <t>Stable</t>
  </si>
  <si>
    <t>Reason for the rating</t>
  </si>
  <si>
    <t>Ways to improve value</t>
  </si>
  <si>
    <t>Has the status of key indicator species changed over the last 5 years?</t>
  </si>
  <si>
    <t>Do it properly and do it all</t>
  </si>
  <si>
    <t>Additional points: Planning process</t>
  </si>
  <si>
    <t>Key indicator species</t>
  </si>
  <si>
    <t>Range</t>
  </si>
  <si>
    <t>Increasing</t>
  </si>
  <si>
    <t>Decreasing</t>
  </si>
  <si>
    <t>Population size</t>
  </si>
  <si>
    <t>Reproduction, mortality, age structure</t>
  </si>
  <si>
    <t>Area of habitats</t>
  </si>
  <si>
    <t>Habitat quality</t>
  </si>
  <si>
    <t>PA manager</t>
  </si>
  <si>
    <t>Help for discussing the conservation status of key indicator species</t>
  </si>
  <si>
    <t>Help for discussing the conservation status of habitats</t>
  </si>
  <si>
    <t>Has the status of habitats changed over the last 5 years?</t>
  </si>
  <si>
    <t>Additional points on 7. Management plan</t>
  </si>
  <si>
    <t>Possible answers</t>
  </si>
  <si>
    <t>Deteriorating</t>
  </si>
  <si>
    <t>Adapted from:
European Commission (2006): Assessment, monitoring and reporting under Article 17 of the Habitats Directive, see https://www.bfn.de/fileadmin/MDB/documents/themen/natura2000/ec_guidance_2006_art17.pdf</t>
  </si>
  <si>
    <t xml:space="preserve">Limited plans have been drawn up about how to adapt management to predicted climate change, which may or may not be implemented </t>
  </si>
  <si>
    <t>Is the protected area consciously managed to adapt to climate change?</t>
  </si>
  <si>
    <t>Actions you have identified to improve your management effectiveness</t>
  </si>
  <si>
    <t>By when?</t>
  </si>
  <si>
    <t>Who is responsible?</t>
  </si>
  <si>
    <t>Other comments</t>
  </si>
  <si>
    <t>Budget needs</t>
  </si>
  <si>
    <t>Who else needs to be engaged?</t>
  </si>
  <si>
    <t>Is the protected area being consciously managed to prevent carbon loss and to encourage further carbon capture?</t>
  </si>
  <si>
    <t>Carbon storage and carbon dioxide capture have not been considered in management of the protected area</t>
  </si>
  <si>
    <t>Carbon storage and carbon dioxide capture have been considered in general terms, but has not yet been significantly reflected in management</t>
  </si>
  <si>
    <t xml:space="preserve">There are active measures in place to reduce carbon loss from the protected area, but no conscious measures to increase carbon dioxide capture </t>
  </si>
  <si>
    <t>There are active measures in place both to reduce carbon loss from the protected area and to increase carbon dioxide capture</t>
  </si>
  <si>
    <t xml:space="preserve">Carefully plan the METT implementation </t>
  </si>
  <si>
    <t>1. Plan the implementation process</t>
  </si>
  <si>
    <t>2. Allow enough time to complete the assessment in full.</t>
  </si>
  <si>
    <t>3. Complete all the METT including all questions on the datasheets and narrative sections related to the multiple choice questions.</t>
  </si>
  <si>
    <t xml:space="preserve">4. Use quantitative data wherever available to support assessment. </t>
  </si>
  <si>
    <t xml:space="preserve">Adapt and translate </t>
  </si>
  <si>
    <t xml:space="preserve">5. Adaptation is encouraged. </t>
  </si>
  <si>
    <t xml:space="preserve">Repeat the assessment </t>
  </si>
  <si>
    <t>6. The METT is designed to track progress over time.</t>
  </si>
  <si>
    <t xml:space="preserve">Consult and get consensus </t>
  </si>
  <si>
    <t>7. The implementation of the METT should wherever possible include a wide range of rightsholders and stakeholders to aid insight in the assessment results.</t>
  </si>
  <si>
    <t xml:space="preserve">Build capacity and guidance </t>
  </si>
  <si>
    <t>8. Capacity building is advisable so that all participants understand PAME.</t>
  </si>
  <si>
    <t>9. Developing an understanding of the METT and how it can be implemented in a specific jurisdiction will help ensure valid results.</t>
  </si>
  <si>
    <t xml:space="preserve">Verify results </t>
  </si>
  <si>
    <t xml:space="preserve">10. Verification processes can be useful. </t>
  </si>
  <si>
    <t xml:space="preserve">Implement recommendations </t>
  </si>
  <si>
    <t xml:space="preserve">11. Using and disseminating the results. </t>
  </si>
  <si>
    <t>Impacts from cultural and religious tourism</t>
  </si>
  <si>
    <t>Loss of land tenure (including land grabbing)</t>
  </si>
  <si>
    <t>13. Governance problems</t>
  </si>
  <si>
    <t>Conflicting policies across sectors</t>
  </si>
  <si>
    <t>Confusion about government roles and responsibilities</t>
  </si>
  <si>
    <t>Evidence and justification: What are the reasons for adding points?</t>
  </si>
  <si>
    <t>Max %</t>
  </si>
  <si>
    <t>Your Element %</t>
  </si>
  <si>
    <t>The threats to the main values are not being addressed by management</t>
  </si>
  <si>
    <t>Management of threats to the main values is only being conducted at a minimal level</t>
  </si>
  <si>
    <t>Most of the significant threats to the main values are being substantially addressed by management</t>
  </si>
  <si>
    <t>The threats to the main values hare being comprehensively addressed by management</t>
  </si>
  <si>
    <t>Sound pollution (especially from roads)</t>
  </si>
  <si>
    <t xml:space="preserve">Are equipment and facilities sufficient for management needs?
</t>
  </si>
  <si>
    <t xml:space="preserve">Name of protected area </t>
  </si>
  <si>
    <t>WDPA site code</t>
  </si>
  <si>
    <t>National Designations</t>
  </si>
  <si>
    <t xml:space="preserve">IUCN Protected Area Category </t>
  </si>
  <si>
    <t>World Heritage</t>
  </si>
  <si>
    <t>Criteria for designation (criteria i to x)</t>
  </si>
  <si>
    <t>Ramsar</t>
  </si>
  <si>
    <t>Permanent</t>
  </si>
  <si>
    <t>Recurrent (operational) funds</t>
  </si>
  <si>
    <t>Project or other supplementary funds</t>
  </si>
  <si>
    <t>Management objective 1</t>
  </si>
  <si>
    <t>Management objective 2</t>
  </si>
  <si>
    <t xml:space="preserve">Droughts </t>
  </si>
  <si>
    <t xml:space="preserve">Temperature extremes </t>
  </si>
  <si>
    <t xml:space="preserve">Natural deterioration of important cultural site values </t>
  </si>
  <si>
    <t xml:space="preserve">Destruction of cultural heritage buildings, gardens, sites etc </t>
  </si>
  <si>
    <t xml:space="preserve">Housing and settlement </t>
  </si>
  <si>
    <t>Commercial and industrial areas</t>
  </si>
  <si>
    <t xml:space="preserve">Tourism and recreation infrastructure </t>
  </si>
  <si>
    <t xml:space="preserve">Wood and pulp plantations 
</t>
  </si>
  <si>
    <t xml:space="preserve"> Livestock farming and grazing </t>
  </si>
  <si>
    <t xml:space="preserve">Marine and freshwater aquaculture </t>
  </si>
  <si>
    <t xml:space="preserve">Roads and railroads (include road-killed animals) </t>
  </si>
  <si>
    <t xml:space="preserve">Utility and service lines (e.g. electricity cables, telephone lines,) </t>
  </si>
  <si>
    <t>Shipping lanes and canals</t>
  </si>
  <si>
    <t xml:space="preserve">Hunting, killing and collecting terrestrial (native) animals (including killing of animals as a result of human/wildlife conflict) </t>
  </si>
  <si>
    <t xml:space="preserve">Gathering terrestrial (native) plants or plant products (non-timber) </t>
  </si>
  <si>
    <t xml:space="preserve">Logging </t>
  </si>
  <si>
    <t xml:space="preserve">Fishing, killing and harvesting (native) aquatic resources </t>
  </si>
  <si>
    <t>Recreational activities and tourism</t>
  </si>
  <si>
    <t xml:space="preserve">War, civil unrest and military exercises </t>
  </si>
  <si>
    <t xml:space="preserve"> Research, education and other activities </t>
  </si>
  <si>
    <t>Activities of park authority (e.g. construction or vehicle use, artificial watering points and dams)</t>
  </si>
  <si>
    <t xml:space="preserve">Habitat clearing </t>
  </si>
  <si>
    <t>Fire and fire suppression (including arson)</t>
  </si>
  <si>
    <t xml:space="preserve">Dams, hydrological modification and water management/use </t>
  </si>
  <si>
    <t xml:space="preserve">Increased fragmentation  </t>
  </si>
  <si>
    <t xml:space="preserve">Isolation from other natural habitat (e.g. deforestation, dams without effective aquatic wildlife passages) </t>
  </si>
  <si>
    <t xml:space="preserve">Other ‘edge effects’ on park values </t>
  </si>
  <si>
    <t>Loss of keystone species (e.g. top predators, pollinators etc)</t>
  </si>
  <si>
    <t xml:space="preserve">8. Invasive and other problematic species and genes </t>
  </si>
  <si>
    <t xml:space="preserve"> Invasive non-native/alien plants (weeds) </t>
  </si>
  <si>
    <t xml:space="preserve">Invasive non-native/alien animals </t>
  </si>
  <si>
    <t xml:space="preserve">Pathogens (non-native or native but creating new/increased problems) </t>
  </si>
  <si>
    <t xml:space="preserve">Introduced genetic material (e.g. genetically modified organisms) </t>
  </si>
  <si>
    <t xml:space="preserve">Household sewage and urban waste water 
</t>
  </si>
  <si>
    <t>Industrial, mining and military effluents and discharges (e.g. unnatural temperatures, de-oxygenated, higher salinity, other pollution)</t>
  </si>
  <si>
    <t xml:space="preserve">Agricultural and forestry effluents (e.g. excess fertilizers or pesticides) </t>
  </si>
  <si>
    <t xml:space="preserve">Garbage and solid waste </t>
  </si>
  <si>
    <t xml:space="preserve">Excess energy (e.g. heat pollution, lights etc) </t>
  </si>
  <si>
    <t xml:space="preserve">Volcanoes 
</t>
  </si>
  <si>
    <t xml:space="preserve">Earthquakes/Tsunamis </t>
  </si>
  <si>
    <t xml:space="preserve">Avalanches/ Landslides </t>
  </si>
  <si>
    <t xml:space="preserve">Erosion and siltation/ deposition (e.g. shoreline or riverbed changes) </t>
  </si>
  <si>
    <t xml:space="preserve">1. Legal Status  </t>
  </si>
  <si>
    <t xml:space="preserve">Is management undertaken according to agreed objectives?
</t>
  </si>
  <si>
    <t xml:space="preserve">No firm objectives have been agreed for the protected area </t>
  </si>
  <si>
    <t>5. Protected area design</t>
  </si>
  <si>
    <t>Protected area design is not significantly constraining achievement of objectives, but could be improved (e.g. with respect to larger scale ecological processes)</t>
  </si>
  <si>
    <t>Protected area design helps achievement of objectives; it is appropriate for species and habitat conservation; and maintains ecological processes such as surface and groundwater flows at a catchment scale, natural disturbance patterns etc</t>
  </si>
  <si>
    <t>6. Protected area boundary demarcation</t>
  </si>
  <si>
    <t xml:space="preserve">7b) There is an established schedule and process for periodic review and updating of the management plan </t>
  </si>
  <si>
    <t xml:space="preserve">8. Regular work plan </t>
  </si>
  <si>
    <t xml:space="preserve">No regular work plan exists 
</t>
  </si>
  <si>
    <t>A regular work plan exists but few of the activities are implemented</t>
  </si>
  <si>
    <t xml:space="preserve">9. Resource inventory  </t>
  </si>
  <si>
    <t xml:space="preserve">Information on the critical habitats, species, ecological processes and cultural values of the protected area is not sufficient to support planning and decision making </t>
  </si>
  <si>
    <t xml:space="preserve">Information on the critical habitats, species, ecological processes and cultural values of the protected area is sufficient for most key areas of planning and decision making </t>
  </si>
  <si>
    <t xml:space="preserve">Information on the critical habitats, species, ecological processes and cultural values  of the protected area is sufficient to support all areas of planning and decision making </t>
  </si>
  <si>
    <t>There is no survey or research work taking place in the protected area</t>
  </si>
  <si>
    <t>There is a comprehensive, integrated programme of survey and research work, which is relevant to management needs</t>
  </si>
  <si>
    <t>The available budget is sufficient and meets the full management needs of the protected area</t>
  </si>
  <si>
    <t xml:space="preserve">There is a secure budget for the protected area and its management needs </t>
  </si>
  <si>
    <t>Budget management is adequate but could be improved</t>
  </si>
  <si>
    <t>There are little or no equipment and facilities for management needs</t>
  </si>
  <si>
    <t>There are equipment and facilities, but still some gaps that constrain management</t>
  </si>
  <si>
    <t xml:space="preserve">There are adequate equipment and facilities </t>
  </si>
  <si>
    <t>There is no education and awareness programme</t>
  </si>
  <si>
    <t>Local communities have no input into decisions relating to the management of the protected area</t>
  </si>
  <si>
    <t>Local communities have some input into discussions relating to management but no direct role in management</t>
  </si>
  <si>
    <t>Local communities directly participate in all relevant decisions relating to management, e.g. co-management</t>
  </si>
  <si>
    <t>There is no monitoring and evaluation in the protected area</t>
  </si>
  <si>
    <t>There are no visitor facilities and services despite an identified need</t>
  </si>
  <si>
    <t xml:space="preserve">Visitor facilities and services are inappropriate for current levels of visitation </t>
  </si>
  <si>
    <t>Visitor facilities and services are adequate for current levels of visitation but could be improved</t>
  </si>
  <si>
    <t>Visitor facilities and services are excellent for current levels of visitation</t>
  </si>
  <si>
    <t>There is little or no contact between managers and tourism operators using the protected area</t>
  </si>
  <si>
    <t>There is limited co-operation between managers and tourism operators to enhance visitor experiences and maintain protected area values</t>
  </si>
  <si>
    <t xml:space="preserve">There is good co-operation between managers and tourism operators to enhance visitor experiences and maintain protected area values </t>
  </si>
  <si>
    <t>Although fees are theoretically applied, they are not collected</t>
  </si>
  <si>
    <t>Fees are collected, and make some contribution to the protected area and its environs</t>
  </si>
  <si>
    <t>Fees are collected and make a substantial contribution to the protected area and its environs</t>
  </si>
  <si>
    <r>
      <t>There is little or no information available on the critical habitats, species</t>
    </r>
    <r>
      <rPr>
        <sz val="12"/>
        <rFont val="Calibri"/>
        <family val="2"/>
        <scheme val="minor"/>
      </rPr>
      <t xml:space="preserve">, ecological processes </t>
    </r>
    <r>
      <rPr>
        <sz val="12"/>
        <color theme="1"/>
        <rFont val="Calibri"/>
        <family val="2"/>
        <scheme val="minor"/>
      </rPr>
      <t xml:space="preserve">and cultural values of the protected area </t>
    </r>
  </si>
  <si>
    <t xml:space="preserve">There is no secure budget for the protected area and management is wholly reliant on outside or highly variable funding  </t>
  </si>
  <si>
    <t>Is there a planned education and awareness programme linked to the objectives and needs?</t>
  </si>
  <si>
    <t>Are visitor facilities and services adequate?</t>
  </si>
  <si>
    <r>
      <t>Fees are collected, but make</t>
    </r>
    <r>
      <rPr>
        <sz val="12"/>
        <color rgb="FFFF0000"/>
        <rFont val="Calibri"/>
        <family val="2"/>
        <scheme val="minor"/>
      </rPr>
      <t xml:space="preserve"> </t>
    </r>
    <r>
      <rPr>
        <sz val="12"/>
        <rFont val="Calibri"/>
        <family val="2"/>
        <scheme val="minor"/>
      </rPr>
      <t xml:space="preserve">no </t>
    </r>
    <r>
      <rPr>
        <sz val="12"/>
        <color theme="1"/>
        <rFont val="Calibri"/>
        <family val="2"/>
        <scheme val="minor"/>
      </rPr>
      <t>contribution to the protected area or its environs</t>
    </r>
  </si>
  <si>
    <t>Annual and perennial non-timber crop cultivation</t>
  </si>
  <si>
    <t>Mining and quarrying</t>
  </si>
  <si>
    <t>Air-borne pollutants</t>
  </si>
  <si>
    <t xml:space="preserve">Habitat shifting and alteration </t>
  </si>
  <si>
    <t>NATURAL VALUES</t>
  </si>
  <si>
    <t>Major natural values should include nature or biodiversity values (e.g. threatened species, priority habitats or ecosystems); and also can include:</t>
  </si>
  <si>
    <t>Ecological processes</t>
  </si>
  <si>
    <t>Landscape and connectivity values</t>
  </si>
  <si>
    <t>Geological and geomorphological features</t>
  </si>
  <si>
    <t>Paleontological values</t>
  </si>
  <si>
    <t>Scenic values and outstanding natural beauty.</t>
  </si>
  <si>
    <t>Year of assessment</t>
  </si>
  <si>
    <t>Description (provide details of the threat in this area)</t>
  </si>
  <si>
    <t>Notes</t>
  </si>
  <si>
    <t>Drug cultivation (narcotics and other illegal drugs)</t>
  </si>
  <si>
    <t>Does the PA have legal status or is it established under "other effective means"?</t>
  </si>
  <si>
    <t>The protected area is not gazetted or has not been established through "other effective means"</t>
  </si>
  <si>
    <t>There is agreement that the protected area should be established but the process has not yet begun</t>
  </si>
  <si>
    <t>The protected area has been formally gazetted or established through "other effective means"</t>
  </si>
  <si>
    <t xml:space="preserve">There are no regulations/controls for managing land/sea use and activities in the protected area </t>
  </si>
  <si>
    <t xml:space="preserve">7. Management planning </t>
  </si>
  <si>
    <t xml:space="preserve">Is there a management plan or equivalent and is it being implemented?
</t>
  </si>
  <si>
    <t>A management plan/equivalent is being prepared or has been prepared but is not being implemented</t>
  </si>
  <si>
    <t>A management plan/equivalent exists but it is only being partially implemented because of funding constraints or other problems</t>
  </si>
  <si>
    <t>A management plan/equivalent exists and is being implemented</t>
  </si>
  <si>
    <t>Are there enough people to manage the protected area?</t>
  </si>
  <si>
    <r>
      <t>There are no people managing the protected area</t>
    </r>
    <r>
      <rPr>
        <sz val="12"/>
        <rFont val="Calibri"/>
        <family val="2"/>
        <scheme val="minor"/>
      </rPr>
      <t xml:space="preserve"> but they are required</t>
    </r>
  </si>
  <si>
    <t>Do the people involved in managing the protected area have the necessary knowledge and skills?</t>
  </si>
  <si>
    <t>Knowledge and skills are low relative to the needs of the protected area</t>
  </si>
  <si>
    <t>Knowledge and skills are aligned with the management needs of the protected area</t>
  </si>
  <si>
    <t xml:space="preserve">Many important natural values are being severely degraded   </t>
  </si>
  <si>
    <t xml:space="preserve">Some natural values are being severely degraded </t>
  </si>
  <si>
    <t xml:space="preserve">Natural values are predominantly intact </t>
  </si>
  <si>
    <t>The protected area  is in the process of being established but the process is still incomplete (includes sites designated under international conventions, such as Ramsar, or local/traditional law such as community conserved areas, which do not yet have national legal status)</t>
  </si>
  <si>
    <t>Some regulations/controls for managing land/sea use and activities in the protected area exist but these are major weaknesses</t>
  </si>
  <si>
    <t>Regulations/control for managing land/sea use and activities in the protected area exist but there are some weaknesses or gaps</t>
  </si>
  <si>
    <t>Regulations/controlling for managing inappropriate land/sea use and activities in the protected area exist and provide an excellent basis for management</t>
  </si>
  <si>
    <t>Inadequacies in protected area design mean that achievement of major objectives is difficult, but some mitigating actions are being taken (e.g. agreements with adjacent land/sea managers for wildlife corridors or introduction of appropriate catchment management)</t>
  </si>
  <si>
    <t xml:space="preserve">The boundary of the protected area is not known by the management authority or local residents/neighbouring land/sea users </t>
  </si>
  <si>
    <t xml:space="preserve">The boundary of the protected area is known by the management authority but is not known by local residents/neighbouring land/sea users </t>
  </si>
  <si>
    <t xml:space="preserve">The boundary of the protected area is known by both the management authority and local residents/neighbouring land/sea users but is not appropriately demarcated </t>
  </si>
  <si>
    <t xml:space="preserve">The boundary of the protected area is known by the management authority and local residents/neighbouring land/sea users and is appropriately demarcated </t>
  </si>
  <si>
    <t>No management planning has been undertaken</t>
  </si>
  <si>
    <t>There are some equipment and facilities, but these are inadequate for most management needs</t>
  </si>
  <si>
    <t>Local communities directly contribute to some relevant  decisions relating to management, but their involvement could be improved</t>
  </si>
  <si>
    <t>There is contact between managers and tourism operators, but this is largely confined to administrative or regulatory matters</t>
  </si>
  <si>
    <t xml:space="preserve">What is the condition of the important natural values of the protected area as compared to when it was first designated?  </t>
  </si>
  <si>
    <t xml:space="preserve">Some natural values are being partially degraded, but the most important values have not been significantly impacted  </t>
  </si>
  <si>
    <t>The conservation status of key indicator species is undesirable and has worsened over the last five years</t>
  </si>
  <si>
    <t>The conservation status of key indicator species is undesirable and has remained unchanged over the last five years</t>
  </si>
  <si>
    <t>The conservation status of key indicator species is undesirable but has improved over the last five years</t>
  </si>
  <si>
    <t>The conservation status of key indicator species is desirable or has significantly improved over the last five years</t>
  </si>
  <si>
    <t>The conservation status of habitats is undesirable and has worsened over the last five years</t>
  </si>
  <si>
    <t>The conservation status of habitats is undesirable and has remained unchanged over the last five years</t>
  </si>
  <si>
    <t>The conservation status of habitats is undesirable but has improved over the last five years</t>
  </si>
  <si>
    <t>The conservation status of habitats is desirable or has significantly improved over the last five years</t>
  </si>
  <si>
    <t>A regular work plan exists, and many activities are implemented</t>
  </si>
  <si>
    <t>A regular work plan exists, and all activities are implemented</t>
  </si>
  <si>
    <t xml:space="preserve">There is a small amount of survey and research work, but it is not directed towards the needs of protected area management
</t>
  </si>
  <si>
    <r>
      <t>There is considerable survey and research work, but it is</t>
    </r>
    <r>
      <rPr>
        <sz val="12"/>
        <rFont val="Calibri"/>
        <family val="2"/>
        <scheme val="minor"/>
      </rPr>
      <t xml:space="preserve"> only partially</t>
    </r>
    <r>
      <rPr>
        <sz val="12"/>
        <color theme="1"/>
        <rFont val="Calibri"/>
        <family val="2"/>
        <scheme val="minor"/>
      </rPr>
      <t xml:space="preserve"> directed towards the needs of protected area management</t>
    </r>
  </si>
  <si>
    <t>Does the PA have legal status or is it established through "other effective means"?</t>
  </si>
  <si>
    <t>Maximum METT score</t>
  </si>
  <si>
    <t>Are appropriate regulations/controls in place to manage land/sea use and activities (such as hunting, NTFP, logging, mining, fishing)?</t>
  </si>
  <si>
    <t>Is there a management plan or equivalent and is it being implemented?</t>
  </si>
  <si>
    <t>PA Categories</t>
  </si>
  <si>
    <t>Not assigned or not known</t>
  </si>
  <si>
    <t>IUCN PA Category (Other) - list category numbers that apply</t>
  </si>
  <si>
    <t xml:space="preserve">Your answer 
</t>
  </si>
  <si>
    <t>Yes</t>
  </si>
  <si>
    <t>No</t>
  </si>
  <si>
    <t>Name of the body responsible for management of the site</t>
  </si>
  <si>
    <t>Main  ecosystem service 1</t>
  </si>
  <si>
    <t>Main ecosystem service 2</t>
  </si>
  <si>
    <t>Main ecosystem service 3</t>
  </si>
  <si>
    <t>Ecosytem services</t>
  </si>
  <si>
    <t>Threat assessment</t>
  </si>
  <si>
    <t>Very high</t>
  </si>
  <si>
    <t>High</t>
  </si>
  <si>
    <t>Medium</t>
  </si>
  <si>
    <t>Low</t>
  </si>
  <si>
    <r>
      <t xml:space="preserve">10. </t>
    </r>
    <r>
      <rPr>
        <b/>
        <sz val="16"/>
        <rFont val="Calibri"/>
        <family val="2"/>
        <scheme val="minor"/>
      </rPr>
      <t>Staff</t>
    </r>
    <r>
      <rPr>
        <b/>
        <sz val="16"/>
        <color theme="1"/>
        <rFont val="Calibri"/>
        <family val="2"/>
        <scheme val="minor"/>
      </rPr>
      <t xml:space="preserve"> numbers  </t>
    </r>
  </si>
  <si>
    <t>The number of people managing the protected area is inadequate to meet management needs</t>
  </si>
  <si>
    <t>The number of people managing the protected area is below below what is required to fully meet management needs</t>
  </si>
  <si>
    <t>The number of people managing the protected area is adequate to fully meet management needs</t>
  </si>
  <si>
    <t>11. Knowledge and skills</t>
  </si>
  <si>
    <t>Knowledge and skills needed to manage the protected area are completely inadequate</t>
  </si>
  <si>
    <t>Knowledge and skills are adequate, but could be further improved to fully meet management needs</t>
  </si>
  <si>
    <t>There is no available budget for management</t>
  </si>
  <si>
    <t>The available budget is acceptable but could be increased to fully meet management needs</t>
  </si>
  <si>
    <t>There is very little secure budget and the protected area could not meet its management needs without outside funding</t>
  </si>
  <si>
    <t>There is a reasonably secure core budget for the management needs of the protected area, but many innovations and initiatives are reliant on outside funding</t>
  </si>
  <si>
    <t xml:space="preserve">13. Security of budget </t>
  </si>
  <si>
    <t xml:space="preserve">12. Current budget </t>
  </si>
  <si>
    <t xml:space="preserve">14. Management of budget  </t>
  </si>
  <si>
    <t>Budget management is very poor and significantly undermines management</t>
  </si>
  <si>
    <t>Budget management is poor and constrains management</t>
  </si>
  <si>
    <t>Budget management is excellent</t>
  </si>
  <si>
    <t>Is the budget managed to ensure effective administration of the protected area?</t>
  </si>
  <si>
    <t>Are equipment and facilities sufficient for management needs?</t>
  </si>
  <si>
    <t>2. Protected area objectives</t>
  </si>
  <si>
    <t>The protected area has agreed objectives, but is not managed to achieve these objectives</t>
  </si>
  <si>
    <t>The protected area has agreed objectives, but is only partially managed to achieve these objectives</t>
  </si>
  <si>
    <t>The protected area has agreed objectives and is managed to achieve these objectives</t>
  </si>
  <si>
    <t>Is management undertaken to achieve the objectives of the protected area?</t>
  </si>
  <si>
    <t>3. Protected area regulations/controls</t>
  </si>
  <si>
    <t>Are appropriate regulations/controls in place to manage use and activities in accordance with the management objectives of the protected area?</t>
  </si>
  <si>
    <t>16. Law enforcement</t>
  </si>
  <si>
    <t xml:space="preserve"> Staff have no effective capacity/resources/authority to enforce protected area legislation and regulations</t>
  </si>
  <si>
    <t xml:space="preserve">There are major deficiencies in staff capacity/resources/ authority to enforce protected area legislation and regulations </t>
  </si>
  <si>
    <t>The staff have acceptable capacity/resources/ authority to enforce protected area legislation and regulations, but some deficiencies remain</t>
  </si>
  <si>
    <t>The staff have excellent capacity/resources/ authority to enforce protected area legislation and regulations</t>
  </si>
  <si>
    <t xml:space="preserve">Can staff (i.e. those with responsibility for managing the site) enforce protected area legislation and regulation?
</t>
  </si>
  <si>
    <t>Can staff (i.e. those with responsibility for managing the site) enforce protected area legislation and regulation?</t>
  </si>
  <si>
    <t>Does land and sea use planning outside of the protected area recognise the protected area and contribute to the achievement of management objectives?</t>
  </si>
  <si>
    <t>Adjacent land/sea use planning does not take the existence of the protected area into account and activities/policies have a negative impact on the objectives of the protected area</t>
  </si>
  <si>
    <t>Adjacent land/sea use planning does not take the existence of the protected area into account, but activities are not detrimental to protected area objectives</t>
  </si>
  <si>
    <t>Adjacent land/sea use planning has some regard to the existence of the protected area and partially supports protected area objectives</t>
  </si>
  <si>
    <t>Adjacent land/sea use planning fully recognises the existence of the protected area and seeks to support protected area objectives</t>
  </si>
  <si>
    <t xml:space="preserve">17. Protection systems  </t>
  </si>
  <si>
    <t>Are systems (e.g. patrols, permits, intelligence gathering etc) in place to control access/resource use in the protected area?</t>
  </si>
  <si>
    <t>Protection systems do not exist or are not effective in controlling access/resource use, but they are required</t>
  </si>
  <si>
    <t>Protection systems are only partially effective in controlling access/resource use</t>
  </si>
  <si>
    <t>Protection systems are moderately effective in controlling access/resource use</t>
  </si>
  <si>
    <t>Protection systems are largely or wholly effective in controlling access/resource use</t>
  </si>
  <si>
    <t xml:space="preserve">18. Staff security </t>
  </si>
  <si>
    <t>Staff safety is seriously compromised due to lack of effective measures to mitigate threats and provide a safe working environment</t>
  </si>
  <si>
    <t>Staff safety is poor due to lack of effective measures to mitigate threats and/or lack of support to provide a safe working environment</t>
  </si>
  <si>
    <t>Staff safety is an important consideration for protected area managers and steps are taken to mitigate threats and provide a safe working environment, but improvements could be made</t>
  </si>
  <si>
    <t>Do protected area staff have safe working conditions and does management prioritise safety?</t>
  </si>
  <si>
    <t xml:space="preserve">19. Research  </t>
  </si>
  <si>
    <t xml:space="preserve">20. Monitoring and evaluation  </t>
  </si>
  <si>
    <t xml:space="preserve">Are management activities regularly monitored, evaluated and adapted?
</t>
  </si>
  <si>
    <r>
      <t xml:space="preserve">There is some </t>
    </r>
    <r>
      <rPr>
        <i/>
        <sz val="12"/>
        <color theme="1"/>
        <rFont val="Calibri"/>
        <family val="2"/>
        <scheme val="minor"/>
      </rPr>
      <t>ad hoc</t>
    </r>
    <r>
      <rPr>
        <sz val="12"/>
        <color theme="1"/>
        <rFont val="Calibri"/>
        <family val="2"/>
        <scheme val="minor"/>
      </rPr>
      <t xml:space="preserve"> monitoring and evaluation of the performance of management activities, but no system and/or regular collection of results</t>
    </r>
  </si>
  <si>
    <t>A good monitoring and evaluation system exists of the performance of management activities, is well implemented, and results are regularly used to adapt and improve management activities</t>
  </si>
  <si>
    <t xml:space="preserve">There is an agreed and implemented monitoring and evaluation system of the performance of management activities, but results do not feed back into management </t>
  </si>
  <si>
    <t>Are management activities regularly monitored, evaluated and adapted?</t>
  </si>
  <si>
    <t xml:space="preserve">21. Resource management  </t>
  </si>
  <si>
    <t xml:space="preserve">Active resource management of critical habitats, species, ecological processes and cultural values is not being undertaken, but is required  </t>
  </si>
  <si>
    <t>Very few of the requirements for active management of critical habitats, species, ecological processes and cultural values are being implemented</t>
  </si>
  <si>
    <t>Many of the requirements for active management of critical habitats, species, ecological processes and cultural values are being implemented but some key issues are not being addressed</t>
  </si>
  <si>
    <t>Requirements for active management of critical habitats, species, ecological processes and cultural values are being substantially or fully implemented</t>
  </si>
  <si>
    <t>22. Climate change</t>
  </si>
  <si>
    <t>Process</t>
  </si>
  <si>
    <t>23. Carbon capture</t>
  </si>
  <si>
    <t>24. Ecosystem services</t>
  </si>
  <si>
    <t>Does management consider ecosystem service provision?</t>
  </si>
  <si>
    <t>The ecosystem services delivered by the protected area are not understood</t>
  </si>
  <si>
    <t>The ecosystem services delivered by the protected area are understood but no management actions required to ensure their continued delivery have been taken</t>
  </si>
  <si>
    <t>The ecosystem services delivered by the protected area are understood and some management actions required to ensure their continued delivery have been taken</t>
  </si>
  <si>
    <t>The ecosystem services delivered by the protected area are understood and all management actions required to ensure their continued delivery have been taken</t>
  </si>
  <si>
    <t xml:space="preserve">25. Education and awareness </t>
  </si>
  <si>
    <r>
      <t xml:space="preserve">There is a limited and </t>
    </r>
    <r>
      <rPr>
        <i/>
        <sz val="12"/>
        <color theme="1"/>
        <rFont val="Calibri"/>
        <family val="2"/>
        <scheme val="minor"/>
      </rPr>
      <t>ad hoc</t>
    </r>
    <r>
      <rPr>
        <sz val="12"/>
        <color theme="1"/>
        <rFont val="Calibri"/>
        <family val="2"/>
        <scheme val="minor"/>
      </rPr>
      <t xml:space="preserve"> education and awareness programme</t>
    </r>
  </si>
  <si>
    <t>There is an education and awareness programme, but it only partly meets management needs and could be improved</t>
  </si>
  <si>
    <t xml:space="preserve">There is an appropriate and effective education and awareness programme </t>
  </si>
  <si>
    <t>Is there a planned education programme linked to the management needs?</t>
  </si>
  <si>
    <t>26. State and commercial neighbours</t>
  </si>
  <si>
    <t xml:space="preserve">Is there co-operation with neighbouring land/sea State and commercial users? </t>
  </si>
  <si>
    <t>There is no contact between managers and neighbouring State and commercial land/sea users</t>
  </si>
  <si>
    <t>There is contact between managers and neighbouring State and commercial land/sea users but little or no cooperation</t>
  </si>
  <si>
    <t xml:space="preserve">There is contact between managers and neighbouring State and commercial land/sea users, but only some co-operation </t>
  </si>
  <si>
    <t>There is regular contact between managers and neighbouring State and commercial land/sea users, and substantial co-operation on management</t>
  </si>
  <si>
    <t xml:space="preserve">27. Commercial tourism operators  </t>
  </si>
  <si>
    <t xml:space="preserve">28. Fees  </t>
  </si>
  <si>
    <t>If fees (i.e. entry fees or fines) are applied, do they help protected area management?</t>
  </si>
  <si>
    <t xml:space="preserve">29. Visitor facilities and services </t>
  </si>
  <si>
    <t xml:space="preserve">30. Indigenous people </t>
  </si>
  <si>
    <t>Are Indigenous people involved in management decisions?</t>
  </si>
  <si>
    <t>Indigenous people have some input into discussions relating to management but no direct role in management</t>
  </si>
  <si>
    <t>Indigenous people directly contribute to some relevant decisions relating to management, but their involvement could be improved</t>
  </si>
  <si>
    <t>Indigenous people directly participate in all relevant decisions relating to management, e.g. co-management</t>
  </si>
  <si>
    <t xml:space="preserve">31. Local communities </t>
  </si>
  <si>
    <t>Do local communities living in or near the protected area have input to management decisions?</t>
  </si>
  <si>
    <t xml:space="preserve">31b) Programmes to enhance local communities and/or Indigenous people’s welfare, consistent with conservation of protected area values, are being implemented </t>
  </si>
  <si>
    <t>31a) There is open communication and trust between local and/or Indigenous people, stakeholders and protected area managers</t>
  </si>
  <si>
    <t>31c) Local communities and/or Indigenous people actively support the protected area</t>
  </si>
  <si>
    <t>31a-c</t>
  </si>
  <si>
    <t xml:space="preserve">Additional points -  Impact on communities </t>
  </si>
  <si>
    <t>32. Livelihood benefits</t>
  </si>
  <si>
    <t>The protected area does not deliver any livelihood benefits to local communities/ Indigenous people</t>
  </si>
  <si>
    <t>Benefits to local communties/Indigenous people from the protected area exist but are not significant contributors to livelihoods</t>
  </si>
  <si>
    <t>Benefits to local communities/Indigenous people from the protected area make a moderate contribution to livelihoods</t>
  </si>
  <si>
    <t>There is major flow of sustained livelihood benefits from the protected area to local communities/Indigenous people</t>
  </si>
  <si>
    <t xml:space="preserve"> Is the protected area providing sustained livelihood benefits to local communities and/or Indigenous people, e.g. income, employment, payment for ecosystem services?</t>
  </si>
  <si>
    <t>33. Threats</t>
  </si>
  <si>
    <t>Are the threats to the main values of the protected area being effectively addressed?</t>
  </si>
  <si>
    <t>34. Connectivity</t>
  </si>
  <si>
    <t>The requirements for functional connectivity have not been assessed or considered</t>
  </si>
  <si>
    <t xml:space="preserve">The requirements for functional connectivity have been assessed but necessary actions have not been taken </t>
  </si>
  <si>
    <t>The requirements for functional connectivity have been assessed and some actions have been taken but not sufficient to achieve functional connectivity</t>
  </si>
  <si>
    <t>The requirements for functional connectivity have been assessed and necessary actions have been taken to achieve functional connectivity</t>
  </si>
  <si>
    <t xml:space="preserve">Have the requirements for functional connectivity have been assessed and implemented? </t>
  </si>
  <si>
    <t>35. Condition of natural values</t>
  </si>
  <si>
    <t>What is the condition of the important natural values of the protected area as compared to when it was first designated?</t>
  </si>
  <si>
    <t>35 a-c</t>
  </si>
  <si>
    <t>35 a-c. Additional points - Condition of natural values</t>
  </si>
  <si>
    <t>35a) The assessment of the condition of natural values is based on research and/or monitoring</t>
  </si>
  <si>
    <t>35b) Specific management programmes are being implemented to address threats to natural values</t>
  </si>
  <si>
    <t>35c) Activities to maintain natural values are a routine part of protected area management</t>
  </si>
  <si>
    <t>Additional points - Condition of natural values</t>
  </si>
  <si>
    <t>36 a-c</t>
  </si>
  <si>
    <t>36. Condition of cultural values</t>
  </si>
  <si>
    <t xml:space="preserve">Many important cultural values are being severely degraded   </t>
  </si>
  <si>
    <t xml:space="preserve">Some cultural values are being severely degraded </t>
  </si>
  <si>
    <t xml:space="preserve">Some cultural values are being partially degraded, but the most important values have not been significantly impacted  </t>
  </si>
  <si>
    <t xml:space="preserve">Cultural values are predominantly intact </t>
  </si>
  <si>
    <t xml:space="preserve">What is the condition of the important cultural values of the protected area as compared to when it was first designated?  </t>
  </si>
  <si>
    <t>36 a-c. Additional points - Condition of cultural values</t>
  </si>
  <si>
    <t>36a) The assessment of the condition of cultural values is based on research and/or monitoring</t>
  </si>
  <si>
    <t>36b) Specific management programmes are being implemented to address threats to cultural values</t>
  </si>
  <si>
    <t>36c) Activities to maintain cultural values are a routine part of protected area management</t>
  </si>
  <si>
    <t>Additional points - Condition of cultural values</t>
  </si>
  <si>
    <t>Help for identifying the protected area's five most important values</t>
  </si>
  <si>
    <t>SOCIAL VALUES</t>
  </si>
  <si>
    <t>CULTURAL VALUES</t>
  </si>
  <si>
    <t>ECONOMIC VALUES</t>
  </si>
  <si>
    <t>Major social values may include:</t>
  </si>
  <si>
    <t>Recreational use</t>
  </si>
  <si>
    <t>Social significance to local, regioanl or national communities</t>
  </si>
  <si>
    <t>Major cultural values may include:</t>
  </si>
  <si>
    <t>Significance to Indigenous people</t>
  </si>
  <si>
    <t>Historic sites and structures</t>
  </si>
  <si>
    <t>Sites and artefacts of Indigenous importance</t>
  </si>
  <si>
    <t>Access to resources of cultural importance (e.g. medicinal plants and traditionally harvested resources)</t>
  </si>
  <si>
    <t>Major values might consist of either natural, cultural, social or economic attributes of the area.
Values can be identified at a level of specificity that makes sense in terms of the management of the protected area. It could be a particular ecological community or a particular species of special importance.
In many cases these values will be identified with a management plan or in the original documentation establishing the protected area.</t>
  </si>
  <si>
    <t>Major economic values may include:</t>
  </si>
  <si>
    <t>Justification  for the rating</t>
  </si>
  <si>
    <t>Condition assessment</t>
  </si>
  <si>
    <t>Trend assessment</t>
  </si>
  <si>
    <r>
      <rPr>
        <b/>
        <sz val="11"/>
        <color theme="1"/>
        <rFont val="Calibri"/>
        <family val="2"/>
        <scheme val="minor"/>
      </rPr>
      <t xml:space="preserve">    Good</t>
    </r>
    <r>
      <rPr>
        <sz val="11"/>
        <color theme="1"/>
        <rFont val="Calibri"/>
        <family val="2"/>
        <scheme val="minor"/>
      </rPr>
      <t>: The condition of the value is impaired to a small extent but the value is likely to be maintained in this condition without intervention.</t>
    </r>
  </si>
  <si>
    <r>
      <rPr>
        <b/>
        <sz val="11"/>
        <color theme="1"/>
        <rFont val="Calibri"/>
        <family val="2"/>
        <scheme val="minor"/>
      </rPr>
      <t xml:space="preserve">    Fair</t>
    </r>
    <r>
      <rPr>
        <sz val="11"/>
        <color theme="1"/>
        <rFont val="Calibri"/>
        <family val="2"/>
        <scheme val="minor"/>
      </rPr>
      <t>: The value is moderately impaired and is likley to require intervention or significant time to recover.</t>
    </r>
  </si>
  <si>
    <r>
      <t xml:space="preserve"> </t>
    </r>
    <r>
      <rPr>
        <b/>
        <sz val="11"/>
        <color theme="1"/>
        <rFont val="Calibri"/>
        <family val="2"/>
        <scheme val="minor"/>
      </rPr>
      <t xml:space="preserve">   Poor</t>
    </r>
    <r>
      <rPr>
        <sz val="11"/>
        <color theme="1"/>
        <rFont val="Calibri"/>
        <family val="2"/>
        <scheme val="minor"/>
      </rPr>
      <t>: The value is substantially impaired and will require intervention to recover.</t>
    </r>
  </si>
  <si>
    <r>
      <rPr>
        <b/>
        <sz val="11"/>
        <color theme="1"/>
        <rFont val="Calibri"/>
        <family val="2"/>
        <scheme val="minor"/>
      </rPr>
      <t xml:space="preserve">    Improving</t>
    </r>
    <r>
      <rPr>
        <sz val="11"/>
        <color theme="1"/>
        <rFont val="Calibri"/>
        <family val="2"/>
        <scheme val="minor"/>
      </rPr>
      <t>: Getting better / recovering</t>
    </r>
  </si>
  <si>
    <r>
      <rPr>
        <b/>
        <sz val="11"/>
        <color theme="1"/>
        <rFont val="Calibri"/>
        <family val="2"/>
        <scheme val="minor"/>
      </rPr>
      <t xml:space="preserve">    Stable</t>
    </r>
    <r>
      <rPr>
        <sz val="11"/>
        <color theme="1"/>
        <rFont val="Calibri"/>
        <family val="2"/>
        <scheme val="minor"/>
      </rPr>
      <t>: Staying about the same</t>
    </r>
  </si>
  <si>
    <r>
      <rPr>
        <b/>
        <sz val="11"/>
        <color theme="1"/>
        <rFont val="Calibri"/>
        <family val="2"/>
        <scheme val="minor"/>
      </rPr>
      <t xml:space="preserve">    Deteriorating</t>
    </r>
    <r>
      <rPr>
        <sz val="11"/>
        <color theme="1"/>
        <rFont val="Calibri"/>
        <family val="2"/>
        <scheme val="minor"/>
      </rPr>
      <t>: Getting worse</t>
    </r>
  </si>
  <si>
    <t>Main value</t>
  </si>
  <si>
    <t>Disaster risk reduction</t>
  </si>
  <si>
    <t>37. Conservation status of key indicator species</t>
  </si>
  <si>
    <t>38. Conservation status of habitats</t>
  </si>
  <si>
    <t>31 a-c</t>
  </si>
  <si>
    <t>Detailed assessment of species and habitats</t>
  </si>
  <si>
    <t>Extent of  threats</t>
  </si>
  <si>
    <t>Area of habitat</t>
  </si>
  <si>
    <t>Structure and function</t>
  </si>
  <si>
    <t xml:space="preserve">Improving </t>
  </si>
  <si>
    <t xml:space="preserve">Stable </t>
  </si>
  <si>
    <t>Declining</t>
  </si>
  <si>
    <t>METT scores per question</t>
  </si>
  <si>
    <t>Agriculture support (pollination, pest predators)</t>
  </si>
  <si>
    <t>Water  (quality/quantity)</t>
  </si>
  <si>
    <t>Timber and NTFP</t>
  </si>
  <si>
    <t>Health (medicines, exercise, mental)</t>
  </si>
  <si>
    <t>Climate mitigation  (carbon sequestration /storage)</t>
  </si>
  <si>
    <t>Cultural, spiritual and aesthetic</t>
  </si>
  <si>
    <t>Recreation and tourism</t>
  </si>
  <si>
    <t>Education and research</t>
  </si>
  <si>
    <t>For other Ecosystem service - please specify</t>
  </si>
  <si>
    <t>Help for answering this question (also see METT Handbook for more detailed guidance)</t>
  </si>
  <si>
    <t>Note down the national category. This is important because often each designation has their own policies, rules and sometimes legislation</t>
  </si>
  <si>
    <t>Codes can be found on the World Database on Protected Areas (WDPA): www.protectedplanet.net</t>
  </si>
  <si>
    <t xml:space="preserve">Temporary </t>
  </si>
  <si>
    <t xml:space="preserve">Annual Visitor Numbers
</t>
  </si>
  <si>
    <t>Number of People Involved in Completing Assessment</t>
  </si>
  <si>
    <t>Was the METT assessment was carried out in association with a particular project, on behalf of an organisation or donor?</t>
  </si>
  <si>
    <t>Date METT Assessment Carried Out</t>
  </si>
  <si>
    <t>Flight paths (e.g. aeroplanes, hot air balloons, gliders etc)</t>
  </si>
  <si>
    <t xml:space="preserve">Energy generation, including from hydropower dams, wind farms (on-shore and off-shore) and solar panels  </t>
  </si>
  <si>
    <t>Sewage and waste water from protected area facilities (e.g. toilets, hotels etc)</t>
  </si>
  <si>
    <t>Loss of cultural links, traditional knowledge and/or management practices and use</t>
  </si>
  <si>
    <t xml:space="preserve">12. Cultural and social threats </t>
  </si>
  <si>
    <t>Please select up to three main ecosystem services below using the dropdown lists.</t>
  </si>
  <si>
    <t xml:space="preserve">Please list up to five main values (considering both natural and cultural values) . 
</t>
  </si>
  <si>
    <t>It is important to identify the key objectives since the management assessment in the METT refers back to them.</t>
  </si>
  <si>
    <t>List the two most  Important Protected Area  Management Objectives</t>
  </si>
  <si>
    <r>
      <t xml:space="preserve">Help for answering this question: </t>
    </r>
    <r>
      <rPr>
        <sz val="12"/>
        <color theme="1"/>
        <rFont val="Calibri"/>
        <family val="2"/>
        <scheme val="minor"/>
      </rPr>
      <t xml:space="preserve">this refer to the existence of both legal regulations and customary controls; for instance, protected areas managed by private individuals, trusts or communities should still have clear rules regarding use of land and water. </t>
    </r>
    <r>
      <rPr>
        <b/>
        <sz val="12"/>
        <color theme="1"/>
        <rFont val="Calibri"/>
        <family val="2"/>
        <scheme val="minor"/>
      </rPr>
      <t xml:space="preserve">
</t>
    </r>
  </si>
  <si>
    <t xml:space="preserve">4. Planning for adjacent land/sea use </t>
  </si>
  <si>
    <r>
      <t xml:space="preserve">Help for answering this question: </t>
    </r>
    <r>
      <rPr>
        <sz val="12"/>
        <rFont val="Calibri"/>
        <family val="2"/>
        <scheme val="minor"/>
      </rPr>
      <t xml:space="preserve">while planning for land and water use outside the protected area is generally outside the control of the protected area manager, the decisions made can significantly affect the protected area so it is important that the potential impacts of plans are assessed. Examples could include upstream dams that cut of water flows, major fish farming developments that increase pollution and create significant disturbance, or large-scale clearing in surrounding areas that isolate the protected area from other habitat areas. </t>
    </r>
    <r>
      <rPr>
        <sz val="12"/>
        <color theme="1"/>
        <rFont val="Calibri"/>
        <family val="2"/>
        <scheme val="minor"/>
      </rPr>
      <t xml:space="preserve">
</t>
    </r>
  </si>
  <si>
    <r>
      <t xml:space="preserve">Help for answering this question: </t>
    </r>
    <r>
      <rPr>
        <sz val="12"/>
        <color theme="1"/>
        <rFont val="Calibri"/>
        <family val="2"/>
        <scheme val="minor"/>
      </rPr>
      <t>issues to consider here include whether key species are adequately protected (for instance it would be an issue if a marine protected area omitted a nearby area where many of the constituent species bred), whether it is large enough to support viable populations and whether events outside the protected area could undermine its value (for instance if a hydroelectric power project dammed a river and interrupted flow). It is also important to consider, where possible, projected future climate change influence in this assessment: for instance if sea level rises is there space in the protected area for a mangrove forest to retreat inland?</t>
    </r>
    <r>
      <rPr>
        <b/>
        <sz val="12"/>
        <color theme="1"/>
        <rFont val="Calibri"/>
        <family val="2"/>
        <scheme val="minor"/>
      </rPr>
      <t xml:space="preserve">
</t>
    </r>
  </si>
  <si>
    <r>
      <t xml:space="preserve">Help for answering this question: </t>
    </r>
    <r>
      <rPr>
        <sz val="12"/>
        <color theme="1"/>
        <rFont val="Calibri"/>
        <family val="2"/>
        <scheme val="minor"/>
      </rPr>
      <t>it is important staff, stakeholders and rightsholders recognise the boundary and that people know if they are encroaching the protected area. Maps and/or GPS systems are generally used to create the protected area boundary officially recorded in gazettement; however the boundary on the ground can be different, and often associated with specific feature, there is often a need therefore for boundaries to be interpreted according to the local context.</t>
    </r>
  </si>
  <si>
    <r>
      <t xml:space="preserve">Help for answering this question: </t>
    </r>
    <r>
      <rPr>
        <sz val="12"/>
        <color theme="1"/>
        <rFont val="Calibri"/>
        <family val="2"/>
        <scheme val="minor"/>
      </rPr>
      <t xml:space="preserve">the main question here is whether the budget is reliant on intermittent project funding or whether there is a reasonable chance of it being maintained over time – for instance because it is a core part of a government budget, or maintained through a private organisation, community, or has low costs and strong volunteer support. </t>
    </r>
    <r>
      <rPr>
        <b/>
        <sz val="12"/>
        <color theme="1"/>
        <rFont val="Calibri"/>
        <family val="2"/>
        <scheme val="minor"/>
      </rPr>
      <t xml:space="preserve">
</t>
    </r>
  </si>
  <si>
    <r>
      <t xml:space="preserve">Help for answering this question: </t>
    </r>
    <r>
      <rPr>
        <sz val="12"/>
        <color theme="1"/>
        <rFont val="Calibri"/>
        <family val="2"/>
        <scheme val="minor"/>
      </rPr>
      <t xml:space="preserve">this question assesses whether budget expenditure is properly planned and monitored through the year or are there over or under-spends? Consider if are accounts published annually and audited? </t>
    </r>
    <r>
      <rPr>
        <b/>
        <sz val="12"/>
        <color theme="1"/>
        <rFont val="Calibri"/>
        <family val="2"/>
        <scheme val="minor"/>
      </rPr>
      <t xml:space="preserve">
</t>
    </r>
  </si>
  <si>
    <t>15. Equipment and facilities</t>
  </si>
  <si>
    <r>
      <t>Help for answering this question:</t>
    </r>
    <r>
      <rPr>
        <sz val="12"/>
        <rFont val="Calibri"/>
        <family val="2"/>
        <scheme val="minor"/>
      </rPr>
      <t xml:space="preserve"> this could include equipment such as vehicles, communication systems, tools, uniforms and contributory materials like fuel. Facilities can be buildings and other important infrastructure that is needed to manage the protected area, such as guard posts, offices etc. </t>
    </r>
    <r>
      <rPr>
        <b/>
        <sz val="12"/>
        <rFont val="Calibri"/>
        <family val="2"/>
        <scheme val="minor"/>
      </rPr>
      <t>Note that visitor facilities are specifically dealt with in question 29</t>
    </r>
    <r>
      <rPr>
        <sz val="12"/>
        <rFont val="Calibri"/>
        <family val="2"/>
        <scheme val="minor"/>
      </rPr>
      <t>.</t>
    </r>
  </si>
  <si>
    <r>
      <t xml:space="preserve">Help for answering this question: </t>
    </r>
    <r>
      <rPr>
        <sz val="12"/>
        <color theme="1"/>
        <rFont val="Calibri"/>
        <family val="2"/>
        <scheme val="minor"/>
      </rPr>
      <t xml:space="preserve">issues to consider include personal capacity (training, skills) and sufficiency of equipment and infrastructure (vehicles, routes to access remote areas, etc.) and includes an assessment of whether are staff familiar with laws, regulations and prosecution requirements. “Staff” relates to both those formally employed and those responsible for management in other governance types. </t>
    </r>
  </si>
  <si>
    <r>
      <t>Help for answering this question:</t>
    </r>
    <r>
      <rPr>
        <sz val="12"/>
        <color theme="1"/>
        <rFont val="Calibri"/>
        <family val="2"/>
        <scheme val="minor"/>
      </rPr>
      <t xml:space="preserve"> the question focuses particularly on enforcement, and will be applicable in places where there is pressure from poaching, encroachment, illegal mining etc. In protected areas with no such pressures, designation and management can be judged “largely or wholly effective”. This is less about capacity and resources for enforcement (already addressed in question 16) and more aimed at whether this capacity is being used effectively. </t>
    </r>
    <r>
      <rPr>
        <b/>
        <sz val="12"/>
        <color rgb="FFFF0000"/>
        <rFont val="Calibri"/>
        <family val="2"/>
        <scheme val="minor"/>
      </rPr>
      <t xml:space="preserve">
</t>
    </r>
  </si>
  <si>
    <t>Staff safety is an important consideration for protected area managers and all reasonable steps are taken to mitigate threats and provide support to minimise impacts</t>
  </si>
  <si>
    <r>
      <t xml:space="preserve">Help for answering this question: </t>
    </r>
    <r>
      <rPr>
        <sz val="12"/>
        <color theme="1"/>
        <rFont val="Calibri"/>
        <family val="2"/>
        <scheme val="minor"/>
      </rPr>
      <t xml:space="preserve">this question assesses whether the safety of staff is considered in management including the mitigation of threats where possible (e.g. adequate equipment, training, etc) and the provision of support to minimise impacts when staff security is impacted (e.g. medical and life insurance etc). </t>
    </r>
  </si>
  <si>
    <r>
      <t xml:space="preserve">Help for answering this question: </t>
    </r>
    <r>
      <rPr>
        <sz val="12"/>
        <color theme="1"/>
        <rFont val="Calibri"/>
        <family val="2"/>
        <scheme val="minor"/>
      </rPr>
      <t xml:space="preserve">this question addresses both monitoring and evaluation of the management activities of the protected area which assess the condition of key values and threats of the protected area. In the evidence and justification section it would be useful to list what is monitored and how often. As with research the stress is on properly integrating the results into protected area management. </t>
    </r>
  </si>
  <si>
    <r>
      <t xml:space="preserve">Help for answering this question: </t>
    </r>
    <r>
      <rPr>
        <sz val="12"/>
        <color theme="1"/>
        <rFont val="Calibri"/>
        <family val="2"/>
        <scheme val="minor"/>
      </rPr>
      <t>this question focusses on management adaptions to predicted climate change, and how these are already being implemented. Adaptation to climate change means reducing the vulnerability of natural and human systems against actual or expected climate change effects.</t>
    </r>
    <r>
      <rPr>
        <b/>
        <sz val="12"/>
        <color theme="1"/>
        <rFont val="Calibri"/>
        <family val="2"/>
        <scheme val="minor"/>
      </rPr>
      <t xml:space="preserve">
</t>
    </r>
    <r>
      <rPr>
        <sz val="12"/>
        <color theme="1"/>
        <rFont val="Calibri"/>
        <family val="2"/>
        <scheme val="minor"/>
      </rPr>
      <t xml:space="preserve">
</t>
    </r>
    <r>
      <rPr>
        <b/>
        <sz val="12"/>
        <color theme="1"/>
        <rFont val="Calibri"/>
        <family val="2"/>
        <scheme val="minor"/>
      </rPr>
      <t xml:space="preserve">
</t>
    </r>
  </si>
  <si>
    <r>
      <t xml:space="preserve">Help for answering this question: </t>
    </r>
    <r>
      <rPr>
        <sz val="12"/>
        <color theme="1"/>
        <rFont val="Calibri"/>
        <family val="2"/>
        <scheme val="minor"/>
      </rPr>
      <t>carbon capture and storage describe the process of capturing and storing carbon dioxide before it is released into the atmosphere. Methods for "preventing carbon loss" in protected areas will depend on the ecosystems being managed and can range from reducing deforestation and other natural vegetation loss, preventing fire, maintaining natural water regimes, etc. Carbon capture can also be enhanced, where appropriate, through ecosystem restoration or other habitat management that increases the storage of carbon in standing vegetation or in the soil.</t>
    </r>
    <r>
      <rPr>
        <b/>
        <sz val="12"/>
        <color theme="1"/>
        <rFont val="Calibri"/>
        <family val="2"/>
        <scheme val="minor"/>
      </rPr>
      <t xml:space="preserve">
</t>
    </r>
    <r>
      <rPr>
        <sz val="12"/>
        <color theme="1"/>
        <rFont val="Calibri"/>
        <family val="2"/>
        <scheme val="minor"/>
      </rPr>
      <t xml:space="preserve">
</t>
    </r>
    <r>
      <rPr>
        <b/>
        <sz val="12"/>
        <color theme="1"/>
        <rFont val="Calibri"/>
        <family val="2"/>
        <scheme val="minor"/>
      </rPr>
      <t xml:space="preserve">
</t>
    </r>
  </si>
  <si>
    <r>
      <t xml:space="preserve">Help for answering this question: </t>
    </r>
    <r>
      <rPr>
        <sz val="12"/>
        <rFont val="Calibri"/>
        <family val="2"/>
        <scheme val="minor"/>
      </rPr>
      <t xml:space="preserve">this question covers education both for learning establishments, such as schools’ programmes, and the provision of more general educational opportunities for local communities or recreational visitors. Consideration needs to be made on what is appropriate depending on the location and context of the protected area. </t>
    </r>
    <r>
      <rPr>
        <b/>
        <sz val="12"/>
        <color theme="1"/>
        <rFont val="Calibri"/>
        <family val="2"/>
        <scheme val="minor"/>
      </rPr>
      <t xml:space="preserve">
</t>
    </r>
  </si>
  <si>
    <r>
      <t>Help for answering this question:</t>
    </r>
    <r>
      <rPr>
        <b/>
        <sz val="12"/>
        <rFont val="Calibri"/>
        <family val="2"/>
        <scheme val="minor"/>
      </rPr>
      <t xml:space="preserve"> </t>
    </r>
    <r>
      <rPr>
        <sz val="12"/>
        <rFont val="Calibri"/>
        <family val="2"/>
        <scheme val="minor"/>
      </rPr>
      <t>not all protected areas need visitor facilities; this question is judging against the perceived need. Issue of adequacy and appropriateness is critical, protected areas with low visitation do not require extensive visitor facilities. This question should focus mainly on facilities inside the protected area but also may consider facilities immediately adjacent to the protected areas where these impact on the visitor experience directly</t>
    </r>
  </si>
  <si>
    <t xml:space="preserve">31 a-c. Additional points - Impact on communities/Indigenous people </t>
  </si>
  <si>
    <t xml:space="preserve">7a) The management planning process allows adequate and equal opportunites for stakeholders to influence management </t>
  </si>
  <si>
    <t xml:space="preserve">7c) The results of monitoring, research and evaluation are routinely incorporated into management planning </t>
  </si>
  <si>
    <t>Is the protected area providing sustained livelihood benefits to local communities and/or Indigenous people?</t>
  </si>
  <si>
    <t>Protected areas relationship with local communities / Indigenous people</t>
  </si>
  <si>
    <t>Management planning</t>
  </si>
  <si>
    <t>Your METT score (this column will be filled automatically as the METT is completed)</t>
  </si>
  <si>
    <t>Most but not all protected areas are assigned an IUCN category which is listed on the WDPA. Select relevant category from the dropdown list. If more than one IUCN category is applied to parts of the protected area, select the category with the largest area here and list all applicable categories under 'Other' in the next cell</t>
  </si>
  <si>
    <t>iii</t>
  </si>
  <si>
    <t>iv</t>
  </si>
  <si>
    <t>vi</t>
  </si>
  <si>
    <t>vii</t>
  </si>
  <si>
    <t>viii</t>
  </si>
  <si>
    <t>ix</t>
  </si>
  <si>
    <t>WH criteria</t>
  </si>
  <si>
    <t>Ia</t>
  </si>
  <si>
    <t>Ib</t>
  </si>
  <si>
    <t>II</t>
  </si>
  <si>
    <t>III</t>
  </si>
  <si>
    <t>IV</t>
  </si>
  <si>
    <t>V</t>
  </si>
  <si>
    <t>VI</t>
  </si>
  <si>
    <t>Sites of importance for biodiversity</t>
  </si>
  <si>
    <t>KBA</t>
  </si>
  <si>
    <t>IBA</t>
  </si>
  <si>
    <t>AZE</t>
  </si>
  <si>
    <t>EBSA</t>
  </si>
  <si>
    <t>IPA</t>
  </si>
  <si>
    <t>Yes/No answers</t>
  </si>
  <si>
    <t xml:space="preserve">Other designation </t>
  </si>
  <si>
    <t>If "Yes", please provide details in the fields below using the dropdown menu indicate which apply to the site being assessed</t>
  </si>
  <si>
    <t>Indicate the number of  permanent staff positions</t>
  </si>
  <si>
    <t>Indicate the number of temporary staff positions</t>
  </si>
  <si>
    <t>Year for which visitor  numbers are reported</t>
  </si>
  <si>
    <t>Wild food including fish</t>
  </si>
  <si>
    <t>Traditional agriculture and aquaculture</t>
  </si>
  <si>
    <t>Email</t>
  </si>
  <si>
    <t>14. Other</t>
  </si>
  <si>
    <t>15. Other</t>
  </si>
  <si>
    <t>Ocean acidification</t>
  </si>
  <si>
    <t>Sea level rise</t>
  </si>
  <si>
    <t>Storms and flooding</t>
  </si>
  <si>
    <t>Explanation:</t>
  </si>
  <si>
    <t>B</t>
  </si>
  <si>
    <t>This question is not relevant to this PA                                   If you select this, please explain below why this is not relevant</t>
  </si>
  <si>
    <t>This question is not relevant to this PA                     If you select this, please explain below why this is not relevant</t>
  </si>
  <si>
    <r>
      <t>Are the threats to the main values of the protected area</t>
    </r>
    <r>
      <rPr>
        <b/>
        <sz val="12"/>
        <color rgb="FFFF0000"/>
        <rFont val="Calibri"/>
        <family val="2"/>
        <scheme val="minor"/>
      </rPr>
      <t xml:space="preserve"> </t>
    </r>
    <r>
      <rPr>
        <b/>
        <sz val="16"/>
        <color rgb="FFFF0000"/>
        <rFont val="Calibri"/>
        <family val="2"/>
        <scheme val="minor"/>
      </rPr>
      <t xml:space="preserve">being effectively addressed? </t>
    </r>
  </si>
  <si>
    <t>(e.g. ASEAN Heritage site) - please type in the designation(s)</t>
  </si>
  <si>
    <t>Indicate whether the site has staff responsible for management</t>
  </si>
  <si>
    <t>What are the Main Values for which the Protected Area is Designated</t>
  </si>
  <si>
    <t>What are the main Ecosystem Services delivered by the Protected Area</t>
  </si>
  <si>
    <r>
      <t xml:space="preserve">Help for answering this question: </t>
    </r>
    <r>
      <rPr>
        <sz val="12"/>
        <color theme="1"/>
        <rFont val="Calibri"/>
        <family val="2"/>
        <scheme val="minor"/>
      </rPr>
      <t xml:space="preserve">in most cases this will be a formal management plan, written down and in the case of government-managed protected areas often also approved by the relevant department or ministry. In other cases, management plans may be less formal, agreed through discussion with community members, and existing only as oral agreements, minutes of meetings or other customary arrangements. The aim of this question is to see whether or not management is following a set and logical course. </t>
    </r>
    <r>
      <rPr>
        <b/>
        <sz val="12"/>
        <color theme="1"/>
        <rFont val="Calibri"/>
        <family val="2"/>
        <scheme val="minor"/>
      </rPr>
      <t xml:space="preserve">
</t>
    </r>
  </si>
  <si>
    <r>
      <rPr>
        <b/>
        <sz val="12"/>
        <color theme="1"/>
        <rFont val="Calibri"/>
        <family val="2"/>
        <scheme val="minor"/>
      </rPr>
      <t>Help for answering this question</t>
    </r>
    <r>
      <rPr>
        <sz val="12"/>
        <color theme="1"/>
        <rFont val="Calibri"/>
        <family val="2"/>
        <scheme val="minor"/>
      </rPr>
      <t>: this will usually refer to an annual plan, aimed at implementing the next stage of the management plan. You can answer this question even if you don’t have a management plan in place. gain, this can be formal (written down and approved) or informal but it must be known about and agreed by all relevant parties.</t>
    </r>
  </si>
  <si>
    <r>
      <t xml:space="preserve">Help for answering this question: </t>
    </r>
    <r>
      <rPr>
        <sz val="12"/>
        <color theme="1"/>
        <rFont val="Calibri"/>
        <family val="2"/>
        <scheme val="minor"/>
      </rPr>
      <t>this assessment should address whether the protected area has sufficient staff to effectively manage the site; it should consider all people staff working even if supported by the government (e.g. the Army), NGOs or other funding sources. Answering this question might be slightly more difficult for privately protected areas or community-managed sites; here consider if there are sufficient people with the capacity to manage rather than “employment” in a traditional sense.</t>
    </r>
    <r>
      <rPr>
        <b/>
        <sz val="12"/>
        <color theme="1"/>
        <rFont val="Calibri"/>
        <family val="2"/>
        <scheme val="minor"/>
      </rPr>
      <t xml:space="preserve"> </t>
    </r>
  </si>
  <si>
    <r>
      <t xml:space="preserve">Help for answering this question: </t>
    </r>
    <r>
      <rPr>
        <sz val="12"/>
        <color theme="1"/>
        <rFont val="Calibri"/>
        <family val="2"/>
        <scheme val="minor"/>
      </rPr>
      <t xml:space="preserve">this question relates to the total amount of budget, rather than to budget security, addressed in the next question (13). It is important to answer this question in terms of how much budget is needed to fulfil the management plan and site objectives, not just the fulfilment of the annual workplan. The assessment should consider all available budget at the time including project funds and donor support. </t>
    </r>
    <r>
      <rPr>
        <b/>
        <sz val="12"/>
        <color theme="1"/>
        <rFont val="Calibri"/>
        <family val="2"/>
        <scheme val="minor"/>
      </rPr>
      <t xml:space="preserve">
</t>
    </r>
  </si>
  <si>
    <r>
      <t xml:space="preserve">Help for answering this question: </t>
    </r>
    <r>
      <rPr>
        <sz val="12"/>
        <color theme="1"/>
        <rFont val="Calibri"/>
        <family val="2"/>
        <scheme val="minor"/>
      </rPr>
      <t>this includes both research work carried out by the protected area itself but more usually by associates, volunteers, students, citizen science and academics. Monitoring and evaluation is addressed in another question (20); here the emphasis is on particular research projects that can help to understand and thus better manage the site. The presence of researchers is not enough to evoke the top score, but only if research is properly integrated into the needs of protected area management.</t>
    </r>
    <r>
      <rPr>
        <b/>
        <sz val="12"/>
        <color rgb="FFFF0000"/>
        <rFont val="Calibri"/>
        <family val="2"/>
        <scheme val="minor"/>
      </rPr>
      <t xml:space="preserve">
</t>
    </r>
  </si>
  <si>
    <r>
      <t>Help for answering this question:</t>
    </r>
    <r>
      <rPr>
        <sz val="12"/>
        <color theme="1"/>
        <rFont val="Calibri"/>
        <family val="2"/>
        <scheme val="minor"/>
      </rPr>
      <t xml:space="preserve"> management here refers to activities in addition to enforcement needed to ensure effective conservation of critical habitats, species, ecological processes and cultural values.  It can include restoration and habitat creation, fire control, monitoring of population numbers, fencing where necessary and the control of invasive species. Where sustainable resource extraction is permitted, management will include monitoring of these resources, possibly introduction of temporary zoning etc. Management also includes active steps to protect culturally and spiritually important sites.
</t>
    </r>
  </si>
  <si>
    <r>
      <t xml:space="preserve">Help for answering this question:  </t>
    </r>
    <r>
      <rPr>
        <sz val="12"/>
        <color theme="1"/>
        <rFont val="Calibri"/>
        <family val="2"/>
        <scheme val="minor"/>
      </rPr>
      <t>not all protected areas should or do collect fees; this question is not applicable in these cases. W</t>
    </r>
    <r>
      <rPr>
        <sz val="12"/>
        <rFont val="Calibri"/>
        <family val="2"/>
        <scheme val="minor"/>
      </rPr>
      <t>here fees are an expected part of the protected area management, this question assesses whether they are used to help management or simply disappear into the government and provide no support for the protected area.</t>
    </r>
  </si>
  <si>
    <r>
      <t>Help for answering this question:</t>
    </r>
    <r>
      <rPr>
        <b/>
        <sz val="12"/>
        <color rgb="FFFF0000"/>
        <rFont val="Calibri"/>
        <family val="2"/>
        <scheme val="minor"/>
      </rPr>
      <t xml:space="preserve"> </t>
    </r>
    <r>
      <rPr>
        <sz val="12"/>
        <rFont val="Calibri"/>
        <family val="2"/>
        <scheme val="minor"/>
      </rPr>
      <t xml:space="preserve">this will be not applicable in cases where there are no Indigenous people present. Note that different countries use a range of terms to describe such cultures: ethnic minorities, traditional peoples etc. Consider both formal consultation or less formal contact when judging the answer and consider issue of governance and equity. If possible, it would be useful to also discuss with the Indigenous people and understand how included they feel. </t>
    </r>
  </si>
  <si>
    <r>
      <t xml:space="preserve">Help for answering this question: </t>
    </r>
    <r>
      <rPr>
        <sz val="12"/>
        <color theme="1"/>
        <rFont val="Calibri"/>
        <family val="2"/>
        <scheme val="minor"/>
      </rPr>
      <t xml:space="preserve">this assesses the level of influence communities have on the overall decision: mere consultation is rarely sufficient. "Relevant decisions" refers to all decisions about aspects of management that affect local communities and their relationship and interaction with the protected area. </t>
    </r>
    <r>
      <rPr>
        <b/>
        <sz val="12"/>
        <color theme="1"/>
        <rFont val="Calibri"/>
        <family val="2"/>
        <scheme val="minor"/>
      </rPr>
      <t xml:space="preserve">
</t>
    </r>
  </si>
  <si>
    <r>
      <t xml:space="preserve">Help for answering this question: </t>
    </r>
    <r>
      <rPr>
        <sz val="12"/>
        <rFont val="Calibri"/>
        <family val="2"/>
        <scheme val="minor"/>
      </rPr>
      <t>this question is aimed explicitly at local communities. Benefits can include direct jobs, Payment for Ecosystem Service schemes, indirect benefits from increased tourism or sales to visitors, and other options such as guiding. To score 3 on this indicator, economic activity associated with the protected area should be a substantial contributor to the local economy. This indicator only refers to economic benefits arising from legal or sanctioned activities which do not impact the protected areas conservation objectives and not those arising from illegal activities.</t>
    </r>
    <r>
      <rPr>
        <b/>
        <sz val="12"/>
        <color theme="1"/>
        <rFont val="Calibri"/>
        <family val="2"/>
        <scheme val="minor"/>
      </rPr>
      <t xml:space="preserve">
</t>
    </r>
  </si>
  <si>
    <r>
      <t xml:space="preserve">Help for answering this question: </t>
    </r>
    <r>
      <rPr>
        <sz val="12"/>
        <color theme="1"/>
        <rFont val="Calibri"/>
        <family val="2"/>
        <scheme val="minor"/>
      </rPr>
      <t xml:space="preserve">protected areas remain vulnerable if the species they contain are genetically isolated and the protected area acts like an island. This question focuses on functional connectivity of the protected area, addressing its direct linkages to other natural ecosystems, use of biological corridors, etc. This question may also be not applicable for some sites (e.g. remote offshore islands protected because of unique flora and fauna, or micro-reserves established to protect particular crop wild relatives).
</t>
    </r>
    <r>
      <rPr>
        <b/>
        <sz val="12"/>
        <color theme="1"/>
        <rFont val="Calibri"/>
        <family val="2"/>
        <scheme val="minor"/>
      </rPr>
      <t xml:space="preserve">
</t>
    </r>
  </si>
  <si>
    <t>There is insufficient information to assess condition and trend in the nominated values</t>
  </si>
  <si>
    <t>Detailed assessment of condition and trend in values</t>
  </si>
  <si>
    <r>
      <t>Help for answering this question:</t>
    </r>
    <r>
      <rPr>
        <sz val="12"/>
        <color theme="1"/>
        <rFont val="Calibri"/>
        <family val="2"/>
        <scheme val="minor"/>
      </rPr>
      <t xml:space="preserve"> Consider the values specified in the Protected Area Attributes datasheet and any information on status and trend in the Detailed Assessment of Values sheet. The assessment here should be an overall summary across the main values of the protected area.</t>
    </r>
    <r>
      <rPr>
        <b/>
        <sz val="12"/>
        <color theme="1"/>
        <rFont val="Calibri"/>
        <family val="2"/>
        <scheme val="minor"/>
      </rPr>
      <t xml:space="preserve">
</t>
    </r>
  </si>
  <si>
    <t>Detailed assessment of key species</t>
  </si>
  <si>
    <t>Species</t>
  </si>
  <si>
    <t>Pop process</t>
  </si>
  <si>
    <t>Habitat area</t>
  </si>
  <si>
    <t>Key habitats</t>
  </si>
  <si>
    <t>Detailed assessment of habitats</t>
  </si>
  <si>
    <r>
      <t xml:space="preserve">Help for answering this question: </t>
    </r>
    <r>
      <rPr>
        <sz val="12"/>
        <color theme="1"/>
        <rFont val="Calibri"/>
        <family val="2"/>
        <scheme val="minor"/>
      </rPr>
      <t>this question focuses on the status of habitats within the protected area over the last five years previous to the date of the assessment. If your protected area implements a monitoring protocol to regularly measure the condition of habitats using specific indicators and defined thresholds, the conclusions from your monitoring activities will help answer this question. We suggest you score C in cases where some but not all habitats have improved substantially.</t>
    </r>
  </si>
  <si>
    <t>Ways to improve species conservation status</t>
  </si>
  <si>
    <t>Ways to improve habitat conservation status</t>
  </si>
  <si>
    <t>Actions to improve management: Is there anything you are planning to do to maintain the point or improve it?</t>
  </si>
  <si>
    <t>Actions to improve management</t>
  </si>
  <si>
    <t>PA name</t>
  </si>
  <si>
    <t>Location</t>
  </si>
  <si>
    <t>IUCN PA Category (Other)</t>
  </si>
  <si>
    <t>International designations</t>
  </si>
  <si>
    <t>MAB</t>
  </si>
  <si>
    <t>Other ID</t>
  </si>
  <si>
    <t>Biodiv site</t>
  </si>
  <si>
    <t>Ownership</t>
  </si>
  <si>
    <t>Authority</t>
  </si>
  <si>
    <t>Size</t>
  </si>
  <si>
    <t>Staff (y/n)</t>
  </si>
  <si>
    <t>Temporary</t>
  </si>
  <si>
    <t>Budget</t>
  </si>
  <si>
    <t>Recurrent</t>
  </si>
  <si>
    <t>Additional</t>
  </si>
  <si>
    <t>Visitors</t>
  </si>
  <si>
    <t>Value 1</t>
  </si>
  <si>
    <t>Value 2</t>
  </si>
  <si>
    <t>Value 3</t>
  </si>
  <si>
    <t>Value 4</t>
  </si>
  <si>
    <t>Value 5</t>
  </si>
  <si>
    <t>ES1</t>
  </si>
  <si>
    <t>ES2</t>
  </si>
  <si>
    <t>ES3</t>
  </si>
  <si>
    <t>Obj 1</t>
  </si>
  <si>
    <t>Obj 2</t>
  </si>
  <si>
    <t>Assess No.</t>
  </si>
  <si>
    <t>Manager No</t>
  </si>
  <si>
    <t>Pa staff no</t>
  </si>
  <si>
    <t>Other staff</t>
  </si>
  <si>
    <t>Experts</t>
  </si>
  <si>
    <t>Project</t>
  </si>
  <si>
    <t>Responsible Name</t>
  </si>
  <si>
    <t>Affiliation</t>
  </si>
  <si>
    <t>Date of assessment</t>
  </si>
  <si>
    <t>Visit year</t>
  </si>
  <si>
    <t>ES other</t>
  </si>
  <si>
    <t>PA</t>
  </si>
  <si>
    <t>Q1NA</t>
  </si>
  <si>
    <t>Q1NAR</t>
  </si>
  <si>
    <t>Q1J</t>
  </si>
  <si>
    <t>Q1A</t>
  </si>
  <si>
    <t>Q1S</t>
  </si>
  <si>
    <t>Q1R&amp;M</t>
  </si>
  <si>
    <t>Q1R&amp;MT</t>
  </si>
  <si>
    <t>Q1P</t>
  </si>
  <si>
    <t>Q1PT</t>
  </si>
  <si>
    <t>Q1SE</t>
  </si>
  <si>
    <t>Q1SET</t>
  </si>
  <si>
    <t>Q1EE</t>
  </si>
  <si>
    <t>Q1EET</t>
  </si>
  <si>
    <t>Q1C</t>
  </si>
  <si>
    <t>Q1CT</t>
  </si>
  <si>
    <t>Q1O</t>
  </si>
  <si>
    <t>Q1OT</t>
  </si>
  <si>
    <t>Q2NA</t>
  </si>
  <si>
    <t>Q2NAR</t>
  </si>
  <si>
    <t>Q2S</t>
  </si>
  <si>
    <t>Q2J</t>
  </si>
  <si>
    <t>Q2A</t>
  </si>
  <si>
    <t>Q2R&amp;M</t>
  </si>
  <si>
    <t>Q2R&amp;MT</t>
  </si>
  <si>
    <t>Q2P</t>
  </si>
  <si>
    <t>Q2PT</t>
  </si>
  <si>
    <t>Q2SE</t>
  </si>
  <si>
    <t>Q2SET</t>
  </si>
  <si>
    <t>Q2EE</t>
  </si>
  <si>
    <t>Q2EET</t>
  </si>
  <si>
    <t>Q2C</t>
  </si>
  <si>
    <t>Q2CT</t>
  </si>
  <si>
    <t>Q2O</t>
  </si>
  <si>
    <t>Q2OT</t>
  </si>
  <si>
    <t>Q3NA</t>
  </si>
  <si>
    <t>Q3NAR</t>
  </si>
  <si>
    <t>Q3S</t>
  </si>
  <si>
    <t>Q3J</t>
  </si>
  <si>
    <t>Q3A</t>
  </si>
  <si>
    <t>Q3R&amp;M</t>
  </si>
  <si>
    <t>Q3R&amp;MT</t>
  </si>
  <si>
    <t>Q3P</t>
  </si>
  <si>
    <t>Q3PT</t>
  </si>
  <si>
    <t>Q3SE</t>
  </si>
  <si>
    <t>Q3SET</t>
  </si>
  <si>
    <t>Q3EE</t>
  </si>
  <si>
    <t>Q3EET</t>
  </si>
  <si>
    <t>Q3C</t>
  </si>
  <si>
    <t>Q3CT</t>
  </si>
  <si>
    <t>Q3O</t>
  </si>
  <si>
    <t>Q3OT</t>
  </si>
  <si>
    <t>Q4NA</t>
  </si>
  <si>
    <t>Q4NAR</t>
  </si>
  <si>
    <t>Q4S</t>
  </si>
  <si>
    <t>Q4J</t>
  </si>
  <si>
    <t>Q4A</t>
  </si>
  <si>
    <t>Q4R&amp;M</t>
  </si>
  <si>
    <t>Q4R&amp;MT</t>
  </si>
  <si>
    <t>Q4P</t>
  </si>
  <si>
    <t>Q4PT</t>
  </si>
  <si>
    <t>Q4SE</t>
  </si>
  <si>
    <t>Q4SET</t>
  </si>
  <si>
    <t>Q4EE</t>
  </si>
  <si>
    <t>Q4EET</t>
  </si>
  <si>
    <t>Q4C</t>
  </si>
  <si>
    <t>Q4CT</t>
  </si>
  <si>
    <t>Q4O</t>
  </si>
  <si>
    <t>Q4OT</t>
  </si>
  <si>
    <t>Q5NA</t>
  </si>
  <si>
    <t>Q5NAR</t>
  </si>
  <si>
    <t>Q5S</t>
  </si>
  <si>
    <t>Q5J</t>
  </si>
  <si>
    <t>Q5A</t>
  </si>
  <si>
    <t>Q5R&amp;M</t>
  </si>
  <si>
    <t>Q5R&amp;MT</t>
  </si>
  <si>
    <t>Q5P</t>
  </si>
  <si>
    <t>Q5PT</t>
  </si>
  <si>
    <t>Q5SE</t>
  </si>
  <si>
    <t>Q5SET</t>
  </si>
  <si>
    <t>Q5EE</t>
  </si>
  <si>
    <t>Q5EET</t>
  </si>
  <si>
    <t>Q5C</t>
  </si>
  <si>
    <t>Q5CT</t>
  </si>
  <si>
    <t>Q5O</t>
  </si>
  <si>
    <t>Q5OT</t>
  </si>
  <si>
    <t>Q6NA</t>
  </si>
  <si>
    <t>Q6NAR</t>
  </si>
  <si>
    <t>Q6S</t>
  </si>
  <si>
    <t>Q6J</t>
  </si>
  <si>
    <t>Q6A</t>
  </si>
  <si>
    <t>Q6R&amp;M</t>
  </si>
  <si>
    <t>Q6R&amp;MT</t>
  </si>
  <si>
    <t>Q6P</t>
  </si>
  <si>
    <t>Q6PT</t>
  </si>
  <si>
    <t>Q6SE</t>
  </si>
  <si>
    <t>Q6SET</t>
  </si>
  <si>
    <t>Q6EE</t>
  </si>
  <si>
    <t>Q6EET</t>
  </si>
  <si>
    <t>Q6C</t>
  </si>
  <si>
    <t>Q6CT</t>
  </si>
  <si>
    <t>Q6O</t>
  </si>
  <si>
    <t>Q6OT</t>
  </si>
  <si>
    <t>Q7NA</t>
  </si>
  <si>
    <t>Q7NAR</t>
  </si>
  <si>
    <t>Q7S</t>
  </si>
  <si>
    <t>Q7J</t>
  </si>
  <si>
    <t>Q7A</t>
  </si>
  <si>
    <t>Q7R&amp;M</t>
  </si>
  <si>
    <t>Q7R&amp;MT</t>
  </si>
  <si>
    <t>Q7P</t>
  </si>
  <si>
    <t>Q7PT</t>
  </si>
  <si>
    <t>Q7SE</t>
  </si>
  <si>
    <t>Q7SET</t>
  </si>
  <si>
    <t>Q7EE</t>
  </si>
  <si>
    <t>Q7EET</t>
  </si>
  <si>
    <t>Q7C</t>
  </si>
  <si>
    <t>Q7CT</t>
  </si>
  <si>
    <t>Q7O</t>
  </si>
  <si>
    <t>Q7OT</t>
  </si>
  <si>
    <t>Q7ANA</t>
  </si>
  <si>
    <t>Q7ANAR</t>
  </si>
  <si>
    <t>Q7AS</t>
  </si>
  <si>
    <t>Q7AJ</t>
  </si>
  <si>
    <t>Q7AA</t>
  </si>
  <si>
    <t>Q7AR&amp;M</t>
  </si>
  <si>
    <t>Q7AR&amp;MT</t>
  </si>
  <si>
    <t>Q7AP</t>
  </si>
  <si>
    <t>Q7APT</t>
  </si>
  <si>
    <t>Q7ASE</t>
  </si>
  <si>
    <t>Q7ASET</t>
  </si>
  <si>
    <t>Q7AEE</t>
  </si>
  <si>
    <t>Q7AEET</t>
  </si>
  <si>
    <t>Q7AC</t>
  </si>
  <si>
    <t>Q7ACT</t>
  </si>
  <si>
    <t>Q7AO</t>
  </si>
  <si>
    <t>Q7AOT</t>
  </si>
  <si>
    <t>Q8NA</t>
  </si>
  <si>
    <t>Q8NAR</t>
  </si>
  <si>
    <t>Q8S</t>
  </si>
  <si>
    <t>Q8J</t>
  </si>
  <si>
    <t>Q8A</t>
  </si>
  <si>
    <t>Q8R&amp;M</t>
  </si>
  <si>
    <t>Q8R&amp;MT</t>
  </si>
  <si>
    <t>Q8P</t>
  </si>
  <si>
    <t>Q8PT</t>
  </si>
  <si>
    <t>Q8SE</t>
  </si>
  <si>
    <t>Q8SET</t>
  </si>
  <si>
    <t>Q8EE</t>
  </si>
  <si>
    <t>Q8EET</t>
  </si>
  <si>
    <t>Q8C</t>
  </si>
  <si>
    <t>Q8CT</t>
  </si>
  <si>
    <t>Q8O</t>
  </si>
  <si>
    <t>Q8OT</t>
  </si>
  <si>
    <t>Q9NA</t>
  </si>
  <si>
    <t>Q9NAR</t>
  </si>
  <si>
    <t>Q9S</t>
  </si>
  <si>
    <t>Q9J</t>
  </si>
  <si>
    <t>Q9A</t>
  </si>
  <si>
    <t>Q9R&amp;M</t>
  </si>
  <si>
    <t>Q9R&amp;MT</t>
  </si>
  <si>
    <t>Q9P</t>
  </si>
  <si>
    <t>Q9PT</t>
  </si>
  <si>
    <t>Q9SE</t>
  </si>
  <si>
    <t>Q9SET</t>
  </si>
  <si>
    <t>Q9EE</t>
  </si>
  <si>
    <t>Q9EET</t>
  </si>
  <si>
    <t>Q9C</t>
  </si>
  <si>
    <t>Q9CT</t>
  </si>
  <si>
    <t>Q9O</t>
  </si>
  <si>
    <t>Q9OT</t>
  </si>
  <si>
    <t>Q10NA</t>
  </si>
  <si>
    <t>Q10NAR</t>
  </si>
  <si>
    <t>Q10S</t>
  </si>
  <si>
    <t>Q10J</t>
  </si>
  <si>
    <t>Q10A</t>
  </si>
  <si>
    <t>Q10R&amp;M</t>
  </si>
  <si>
    <t>Q10R&amp;MT</t>
  </si>
  <si>
    <t>Q10P</t>
  </si>
  <si>
    <t>Q10PT</t>
  </si>
  <si>
    <t>Q10SE</t>
  </si>
  <si>
    <t>Q10SET</t>
  </si>
  <si>
    <t>Q10EE</t>
  </si>
  <si>
    <t>Q10EET</t>
  </si>
  <si>
    <t>Q10C</t>
  </si>
  <si>
    <t>Q10CT</t>
  </si>
  <si>
    <t>Q10O</t>
  </si>
  <si>
    <t>Q10OT</t>
  </si>
  <si>
    <t>Q11NA</t>
  </si>
  <si>
    <t>Q11NAR</t>
  </si>
  <si>
    <t>Q11S</t>
  </si>
  <si>
    <t>Q11J</t>
  </si>
  <si>
    <t>Q11A</t>
  </si>
  <si>
    <t>Q11R&amp;M</t>
  </si>
  <si>
    <t>Q11R&amp;MT</t>
  </si>
  <si>
    <t>Q11P</t>
  </si>
  <si>
    <t>Q11PT</t>
  </si>
  <si>
    <t>Q11SE</t>
  </si>
  <si>
    <t>Q11SET</t>
  </si>
  <si>
    <t>Q11EE</t>
  </si>
  <si>
    <t>Q11EET</t>
  </si>
  <si>
    <t>Q11C</t>
  </si>
  <si>
    <t>Q11CT</t>
  </si>
  <si>
    <t>Q11O</t>
  </si>
  <si>
    <t>Q11OT</t>
  </si>
  <si>
    <t>Q12NA</t>
  </si>
  <si>
    <t>Q12NAR</t>
  </si>
  <si>
    <t>Q12S</t>
  </si>
  <si>
    <t>Q12J</t>
  </si>
  <si>
    <t>Q12A</t>
  </si>
  <si>
    <t>Q12R&amp;M</t>
  </si>
  <si>
    <t>Q12R&amp;MT</t>
  </si>
  <si>
    <t>Q12P</t>
  </si>
  <si>
    <t>Q12PT</t>
  </si>
  <si>
    <t>Q12SE</t>
  </si>
  <si>
    <t>Q12SET</t>
  </si>
  <si>
    <t>Q12EE</t>
  </si>
  <si>
    <t>Q12EET</t>
  </si>
  <si>
    <t>Q12C</t>
  </si>
  <si>
    <t>Q12CT</t>
  </si>
  <si>
    <t>Q12O</t>
  </si>
  <si>
    <t>Q12OT</t>
  </si>
  <si>
    <t>Q13NA</t>
  </si>
  <si>
    <t>Q13NAR</t>
  </si>
  <si>
    <t>Q13S</t>
  </si>
  <si>
    <t>Q13J</t>
  </si>
  <si>
    <t>Q13A</t>
  </si>
  <si>
    <t>Q13R&amp;M</t>
  </si>
  <si>
    <t>Q13R&amp;MT</t>
  </si>
  <si>
    <t>Q13P</t>
  </si>
  <si>
    <t>Q13PT</t>
  </si>
  <si>
    <t>Q13SE</t>
  </si>
  <si>
    <t>Q13SET</t>
  </si>
  <si>
    <t>Q13EE</t>
  </si>
  <si>
    <t>Q13EET</t>
  </si>
  <si>
    <t>Q13C</t>
  </si>
  <si>
    <t>Q13CT</t>
  </si>
  <si>
    <t>Q13O</t>
  </si>
  <si>
    <t>Q13OT</t>
  </si>
  <si>
    <t>Q14NA</t>
  </si>
  <si>
    <t>Q14NAR</t>
  </si>
  <si>
    <t>Q14S</t>
  </si>
  <si>
    <t>Q14J</t>
  </si>
  <si>
    <t>Q14A</t>
  </si>
  <si>
    <t>Q14R&amp;M</t>
  </si>
  <si>
    <t>Q14R&amp;MT</t>
  </si>
  <si>
    <t>Q14P</t>
  </si>
  <si>
    <t>Q14PT</t>
  </si>
  <si>
    <t>Q14SE</t>
  </si>
  <si>
    <t>Q14SET</t>
  </si>
  <si>
    <t>Q14EE</t>
  </si>
  <si>
    <t>Q14EET</t>
  </si>
  <si>
    <t>Q14C</t>
  </si>
  <si>
    <t>Q14CT</t>
  </si>
  <si>
    <t>Q14O</t>
  </si>
  <si>
    <t>Q14OT</t>
  </si>
  <si>
    <t>Q15NA</t>
  </si>
  <si>
    <t>Q15NAR</t>
  </si>
  <si>
    <t>Q15S</t>
  </si>
  <si>
    <t>Q15J</t>
  </si>
  <si>
    <t>Q15A</t>
  </si>
  <si>
    <t>Q15R&amp;M</t>
  </si>
  <si>
    <t>Q15R&amp;MT</t>
  </si>
  <si>
    <t>Q15P</t>
  </si>
  <si>
    <t>Q15PT</t>
  </si>
  <si>
    <t>Q15SE</t>
  </si>
  <si>
    <t>Q15SET</t>
  </si>
  <si>
    <t>Q15EE</t>
  </si>
  <si>
    <t>Q15EET</t>
  </si>
  <si>
    <t>Q15C</t>
  </si>
  <si>
    <t>Q15CT</t>
  </si>
  <si>
    <t>Q15O</t>
  </si>
  <si>
    <t>Q15OT</t>
  </si>
  <si>
    <t>Q16NA</t>
  </si>
  <si>
    <t>Q16NAR</t>
  </si>
  <si>
    <t>Q16S</t>
  </si>
  <si>
    <t>Q16J</t>
  </si>
  <si>
    <t>Q16A</t>
  </si>
  <si>
    <t>Q16R&amp;M</t>
  </si>
  <si>
    <t>Q16R&amp;MT</t>
  </si>
  <si>
    <t>Q16P</t>
  </si>
  <si>
    <t>Q16PT</t>
  </si>
  <si>
    <t>Q16SE</t>
  </si>
  <si>
    <t>Q16SET</t>
  </si>
  <si>
    <t>Q16EE</t>
  </si>
  <si>
    <t>Q16EET</t>
  </si>
  <si>
    <t>Q16C</t>
  </si>
  <si>
    <t>Q16CT</t>
  </si>
  <si>
    <t>Q16O</t>
  </si>
  <si>
    <t>Q16OT</t>
  </si>
  <si>
    <t>Q17NA</t>
  </si>
  <si>
    <t>Q17NAR</t>
  </si>
  <si>
    <t>Q17S</t>
  </si>
  <si>
    <t>Q17J</t>
  </si>
  <si>
    <t>Q17A</t>
  </si>
  <si>
    <t>Q17R&amp;M</t>
  </si>
  <si>
    <t>Q17R&amp;MT</t>
  </si>
  <si>
    <t>Q17P</t>
  </si>
  <si>
    <t>Q17PT</t>
  </si>
  <si>
    <t>Q17SE</t>
  </si>
  <si>
    <t>Q17SET</t>
  </si>
  <si>
    <t>Q17EE</t>
  </si>
  <si>
    <t>Q17EET</t>
  </si>
  <si>
    <t>Q17C</t>
  </si>
  <si>
    <t>Q17CT</t>
  </si>
  <si>
    <t>Q17O</t>
  </si>
  <si>
    <t>Q17OT</t>
  </si>
  <si>
    <t>Q18NA</t>
  </si>
  <si>
    <t>Q18NAR</t>
  </si>
  <si>
    <t>Q18S</t>
  </si>
  <si>
    <t>Q18J</t>
  </si>
  <si>
    <t>Q18A</t>
  </si>
  <si>
    <t>Q18R&amp;M</t>
  </si>
  <si>
    <t>Q18R&amp;MT</t>
  </si>
  <si>
    <t>Q18P</t>
  </si>
  <si>
    <t>Q18PT</t>
  </si>
  <si>
    <t>Q18SE</t>
  </si>
  <si>
    <t>Q18SET</t>
  </si>
  <si>
    <t>Q18EE</t>
  </si>
  <si>
    <t>Q18EET</t>
  </si>
  <si>
    <t>Q18C</t>
  </si>
  <si>
    <t>Q18CT</t>
  </si>
  <si>
    <t>Q18O</t>
  </si>
  <si>
    <t>Q18OT</t>
  </si>
  <si>
    <t>Q19NA</t>
  </si>
  <si>
    <t>Q19NAR</t>
  </si>
  <si>
    <t>Q19S</t>
  </si>
  <si>
    <t>Q19J</t>
  </si>
  <si>
    <t>Q19A</t>
  </si>
  <si>
    <t>Q19R&amp;M</t>
  </si>
  <si>
    <t>Q19R&amp;MT</t>
  </si>
  <si>
    <t>Q19P</t>
  </si>
  <si>
    <t>Q19PT</t>
  </si>
  <si>
    <t>Q19SE</t>
  </si>
  <si>
    <t>Q19SET</t>
  </si>
  <si>
    <t>Q19EE</t>
  </si>
  <si>
    <t>Q19EET</t>
  </si>
  <si>
    <t>Q19C</t>
  </si>
  <si>
    <t>Q19CT</t>
  </si>
  <si>
    <t>Q19O</t>
  </si>
  <si>
    <t>Q19OT</t>
  </si>
  <si>
    <t>Q20NA</t>
  </si>
  <si>
    <t>Q20NAR</t>
  </si>
  <si>
    <t>Q20S</t>
  </si>
  <si>
    <t>Q20J</t>
  </si>
  <si>
    <t>Q20A</t>
  </si>
  <si>
    <t>Q20R&amp;M</t>
  </si>
  <si>
    <t>Q20R&amp;MT</t>
  </si>
  <si>
    <t>Q20P</t>
  </si>
  <si>
    <t>Q20PT</t>
  </si>
  <si>
    <t>Q20SE</t>
  </si>
  <si>
    <t>Q20SET</t>
  </si>
  <si>
    <t>Q20EE</t>
  </si>
  <si>
    <t>Q20EET</t>
  </si>
  <si>
    <t>Q20C</t>
  </si>
  <si>
    <t>Q20CT</t>
  </si>
  <si>
    <t>Q20O</t>
  </si>
  <si>
    <t>Q20OT</t>
  </si>
  <si>
    <t>Q21NA</t>
  </si>
  <si>
    <t>Q21NAR</t>
  </si>
  <si>
    <t>Q21S</t>
  </si>
  <si>
    <t>Q21J</t>
  </si>
  <si>
    <t>Q21A</t>
  </si>
  <si>
    <t>Q21R&amp;M</t>
  </si>
  <si>
    <t>Q21R&amp;MT</t>
  </si>
  <si>
    <t>Q21P</t>
  </si>
  <si>
    <t>Q21PT</t>
  </si>
  <si>
    <t>Q21SE</t>
  </si>
  <si>
    <t>Q21SET</t>
  </si>
  <si>
    <t>Q21EE</t>
  </si>
  <si>
    <t>Q21EET</t>
  </si>
  <si>
    <t>Q21C</t>
  </si>
  <si>
    <t>Q21CT</t>
  </si>
  <si>
    <t>Q21O</t>
  </si>
  <si>
    <t>Q21OT</t>
  </si>
  <si>
    <t>Q22NA</t>
  </si>
  <si>
    <t>Q22NAR</t>
  </si>
  <si>
    <t>Q22S</t>
  </si>
  <si>
    <t>Q22J</t>
  </si>
  <si>
    <t>Q22A</t>
  </si>
  <si>
    <t>Q22R&amp;M</t>
  </si>
  <si>
    <t>Q22R&amp;MT</t>
  </si>
  <si>
    <t>Q22P</t>
  </si>
  <si>
    <t>Q22PT</t>
  </si>
  <si>
    <t>Q22SE</t>
  </si>
  <si>
    <t>Q22SET</t>
  </si>
  <si>
    <t>Q22EE</t>
  </si>
  <si>
    <t>Q22EET</t>
  </si>
  <si>
    <t>Q22C</t>
  </si>
  <si>
    <t>Q22CT</t>
  </si>
  <si>
    <t>Q22O</t>
  </si>
  <si>
    <t>Q22OT</t>
  </si>
  <si>
    <t>Q23NA</t>
  </si>
  <si>
    <t>Q23NAR</t>
  </si>
  <si>
    <t>Q23S</t>
  </si>
  <si>
    <t>Q23J</t>
  </si>
  <si>
    <t>Q23A</t>
  </si>
  <si>
    <t>Q23R&amp;M</t>
  </si>
  <si>
    <t>Q23R&amp;MT</t>
  </si>
  <si>
    <t>Q23P</t>
  </si>
  <si>
    <t>Q23PT</t>
  </si>
  <si>
    <t>Q23SE</t>
  </si>
  <si>
    <t>Q23SET</t>
  </si>
  <si>
    <t>Q23EE</t>
  </si>
  <si>
    <t>Q23EET</t>
  </si>
  <si>
    <t>Q23C</t>
  </si>
  <si>
    <t>Q23CT</t>
  </si>
  <si>
    <t>Q23O</t>
  </si>
  <si>
    <t>Q23OT</t>
  </si>
  <si>
    <t>Q24NA</t>
  </si>
  <si>
    <t>Q24NAR</t>
  </si>
  <si>
    <t>Q24S</t>
  </si>
  <si>
    <t>Q24J</t>
  </si>
  <si>
    <t>Q24A</t>
  </si>
  <si>
    <t>Q24R&amp;M</t>
  </si>
  <si>
    <t>Q24R&amp;MT</t>
  </si>
  <si>
    <t>Q24P</t>
  </si>
  <si>
    <t>Q24PT</t>
  </si>
  <si>
    <t>Q24SE</t>
  </si>
  <si>
    <t>Q24SET</t>
  </si>
  <si>
    <t>Q24EE</t>
  </si>
  <si>
    <t>Q24EET</t>
  </si>
  <si>
    <t>Q24C</t>
  </si>
  <si>
    <t>Q24CT</t>
  </si>
  <si>
    <t>Q24O</t>
  </si>
  <si>
    <t>Q24OT</t>
  </si>
  <si>
    <t>Q25NA</t>
  </si>
  <si>
    <t>Q25NAR</t>
  </si>
  <si>
    <t>Q25S</t>
  </si>
  <si>
    <t>Q25J</t>
  </si>
  <si>
    <t>Q25A</t>
  </si>
  <si>
    <t>Q25R&amp;M</t>
  </si>
  <si>
    <t>Q25R&amp;MT</t>
  </si>
  <si>
    <t>Q25P</t>
  </si>
  <si>
    <t>Q25PT</t>
  </si>
  <si>
    <t>Q25SE</t>
  </si>
  <si>
    <t>Q25SET</t>
  </si>
  <si>
    <t>Q25EE</t>
  </si>
  <si>
    <t>Q25EET</t>
  </si>
  <si>
    <t>Q25C</t>
  </si>
  <si>
    <t>Q25CT</t>
  </si>
  <si>
    <t>Q25O</t>
  </si>
  <si>
    <t>Q25OT</t>
  </si>
  <si>
    <t>Q26NA</t>
  </si>
  <si>
    <t>Q26NAR</t>
  </si>
  <si>
    <t>Q26S</t>
  </si>
  <si>
    <t>Q26J</t>
  </si>
  <si>
    <t>Q26A</t>
  </si>
  <si>
    <t>Q26R&amp;M</t>
  </si>
  <si>
    <t>Q26R&amp;MT</t>
  </si>
  <si>
    <t>Q26P</t>
  </si>
  <si>
    <t>Q26PT</t>
  </si>
  <si>
    <t>Q26SE</t>
  </si>
  <si>
    <t>Q26SET</t>
  </si>
  <si>
    <t>Q26EE</t>
  </si>
  <si>
    <t>Q26EET</t>
  </si>
  <si>
    <t>Q26C</t>
  </si>
  <si>
    <t>Q26CT</t>
  </si>
  <si>
    <t>Q26O</t>
  </si>
  <si>
    <t>Q26OT</t>
  </si>
  <si>
    <t>Q27NA</t>
  </si>
  <si>
    <t>Q27NAR</t>
  </si>
  <si>
    <t>Q27S</t>
  </si>
  <si>
    <t>Q27J</t>
  </si>
  <si>
    <t>Q27A</t>
  </si>
  <si>
    <t>Q27R&amp;M</t>
  </si>
  <si>
    <t>Q27R&amp;MT</t>
  </si>
  <si>
    <t>Q27P</t>
  </si>
  <si>
    <t>Q27PT</t>
  </si>
  <si>
    <t>Q27SE</t>
  </si>
  <si>
    <t>Q27SET</t>
  </si>
  <si>
    <t>Q27EE</t>
  </si>
  <si>
    <t>Q27EET</t>
  </si>
  <si>
    <t>Q27C</t>
  </si>
  <si>
    <t>Q27CT</t>
  </si>
  <si>
    <t>Q27O</t>
  </si>
  <si>
    <t>Q27OT</t>
  </si>
  <si>
    <t>Q28NA</t>
  </si>
  <si>
    <t>Q28NAR</t>
  </si>
  <si>
    <t>Q28S</t>
  </si>
  <si>
    <t>Q28J</t>
  </si>
  <si>
    <t>Q28A</t>
  </si>
  <si>
    <t>Q28R&amp;M</t>
  </si>
  <si>
    <t>Q28R&amp;MT</t>
  </si>
  <si>
    <t>Q28P</t>
  </si>
  <si>
    <t>Q28PT</t>
  </si>
  <si>
    <t>Q28SE</t>
  </si>
  <si>
    <t>Q28SET</t>
  </si>
  <si>
    <t>Q28EE</t>
  </si>
  <si>
    <t>Q28EET</t>
  </si>
  <si>
    <t>Q28C</t>
  </si>
  <si>
    <t>Q28CT</t>
  </si>
  <si>
    <t>Q28O</t>
  </si>
  <si>
    <t>Q28OT</t>
  </si>
  <si>
    <t>Q29NA</t>
  </si>
  <si>
    <t>Q29NAR</t>
  </si>
  <si>
    <t>Q29S</t>
  </si>
  <si>
    <t>Q29J</t>
  </si>
  <si>
    <t>Q29A</t>
  </si>
  <si>
    <t>Q29R&amp;M</t>
  </si>
  <si>
    <t>Q29R&amp;MT</t>
  </si>
  <si>
    <t>Q29P</t>
  </si>
  <si>
    <t>Q29PT</t>
  </si>
  <si>
    <t>Q29SE</t>
  </si>
  <si>
    <t>Q29SET</t>
  </si>
  <si>
    <t>Q29EE</t>
  </si>
  <si>
    <t>Q29EET</t>
  </si>
  <si>
    <t>Q29C</t>
  </si>
  <si>
    <t>Q29CT</t>
  </si>
  <si>
    <t>Q29O</t>
  </si>
  <si>
    <t>Q29OT</t>
  </si>
  <si>
    <t>Q30NA</t>
  </si>
  <si>
    <t>Q30NAR</t>
  </si>
  <si>
    <t>Q30S</t>
  </si>
  <si>
    <t>Q30J</t>
  </si>
  <si>
    <t>Q30A</t>
  </si>
  <si>
    <t>Q30R&amp;M</t>
  </si>
  <si>
    <t>Q30R&amp;MT</t>
  </si>
  <si>
    <t>Q30P</t>
  </si>
  <si>
    <t>Q30PT</t>
  </si>
  <si>
    <t>Q30SE</t>
  </si>
  <si>
    <t>Q30SET</t>
  </si>
  <si>
    <t>Q30EE</t>
  </si>
  <si>
    <t>Q30EET</t>
  </si>
  <si>
    <t>Q30C</t>
  </si>
  <si>
    <t>Q30CT</t>
  </si>
  <si>
    <t>Q30O</t>
  </si>
  <si>
    <t>Q30OT</t>
  </si>
  <si>
    <t>Q31NA</t>
  </si>
  <si>
    <t>Q31NAR</t>
  </si>
  <si>
    <t>Q31S</t>
  </si>
  <si>
    <t>Q31J</t>
  </si>
  <si>
    <t>Q31A</t>
  </si>
  <si>
    <t>Q31R&amp;M</t>
  </si>
  <si>
    <t>Q31R&amp;MT</t>
  </si>
  <si>
    <t>Q31P</t>
  </si>
  <si>
    <t>Q31PT</t>
  </si>
  <si>
    <t>Q31SE</t>
  </si>
  <si>
    <t>Q31SET</t>
  </si>
  <si>
    <t>Q31EE</t>
  </si>
  <si>
    <t>Q31EET</t>
  </si>
  <si>
    <t>Q31C</t>
  </si>
  <si>
    <t>Q31CT</t>
  </si>
  <si>
    <t>Q31O</t>
  </si>
  <si>
    <t>Q31OT</t>
  </si>
  <si>
    <t>Q31ANA</t>
  </si>
  <si>
    <t>Q31ANAR</t>
  </si>
  <si>
    <t>Q31AS</t>
  </si>
  <si>
    <t>Q31AJ</t>
  </si>
  <si>
    <t>Q31AA</t>
  </si>
  <si>
    <t>Q31AR&amp;M</t>
  </si>
  <si>
    <t>Q31AR&amp;MT</t>
  </si>
  <si>
    <t>Q31AP</t>
  </si>
  <si>
    <t>Q31APT</t>
  </si>
  <si>
    <t>Q31ASE</t>
  </si>
  <si>
    <t>Q31ASET</t>
  </si>
  <si>
    <t>Q31AEE</t>
  </si>
  <si>
    <t>Q31AEET</t>
  </si>
  <si>
    <t>Q31AC</t>
  </si>
  <si>
    <t>Q31ACT</t>
  </si>
  <si>
    <t>Q31AO</t>
  </si>
  <si>
    <t>Q31AOT</t>
  </si>
  <si>
    <t>Q32NA</t>
  </si>
  <si>
    <t>Q32NAR</t>
  </si>
  <si>
    <t>Q32S</t>
  </si>
  <si>
    <t>Q32J</t>
  </si>
  <si>
    <t>Q32A</t>
  </si>
  <si>
    <t>Q32R&amp;M</t>
  </si>
  <si>
    <t>Q32R&amp;MT</t>
  </si>
  <si>
    <t>Q32P</t>
  </si>
  <si>
    <t>Q32PT</t>
  </si>
  <si>
    <t>Q32SE</t>
  </si>
  <si>
    <t>Q32SET</t>
  </si>
  <si>
    <t>Q32EE</t>
  </si>
  <si>
    <t>Q32EET</t>
  </si>
  <si>
    <t>Q32C</t>
  </si>
  <si>
    <t>Q32CT</t>
  </si>
  <si>
    <t>Q32O</t>
  </si>
  <si>
    <t>Q32OT</t>
  </si>
  <si>
    <t>Q33NA</t>
  </si>
  <si>
    <t>Q33NAR</t>
  </si>
  <si>
    <t>Q33S</t>
  </si>
  <si>
    <t>Q33J</t>
  </si>
  <si>
    <t>Q33A</t>
  </si>
  <si>
    <t>Q33R&amp;M</t>
  </si>
  <si>
    <t>Q33R&amp;MT</t>
  </si>
  <si>
    <t>Q33P</t>
  </si>
  <si>
    <t>Q33PT</t>
  </si>
  <si>
    <t>Q33SE</t>
  </si>
  <si>
    <t>Q33SET</t>
  </si>
  <si>
    <t>Q33EE</t>
  </si>
  <si>
    <t>Q33EET</t>
  </si>
  <si>
    <t>Q33C</t>
  </si>
  <si>
    <t>Q33CT</t>
  </si>
  <si>
    <t>Q33O</t>
  </si>
  <si>
    <t>Q33OT</t>
  </si>
  <si>
    <t>Q34NA</t>
  </si>
  <si>
    <t>Q34NAR</t>
  </si>
  <si>
    <t>Q34S</t>
  </si>
  <si>
    <t>Q34J</t>
  </si>
  <si>
    <t>Q34A</t>
  </si>
  <si>
    <t>Q34R&amp;M</t>
  </si>
  <si>
    <t>Q34R&amp;MT</t>
  </si>
  <si>
    <t>Q34P</t>
  </si>
  <si>
    <t>Q34PT</t>
  </si>
  <si>
    <t>Q34SE</t>
  </si>
  <si>
    <t>Q34SET</t>
  </si>
  <si>
    <t>Q34EE</t>
  </si>
  <si>
    <t>Q34EET</t>
  </si>
  <si>
    <t>Q34C</t>
  </si>
  <si>
    <t>Q34CT</t>
  </si>
  <si>
    <t>Q34O</t>
  </si>
  <si>
    <t>Q34OT</t>
  </si>
  <si>
    <t>Q35NA</t>
  </si>
  <si>
    <t>Q35NAR</t>
  </si>
  <si>
    <t>Q35S</t>
  </si>
  <si>
    <t>Q35J</t>
  </si>
  <si>
    <t>Q35A</t>
  </si>
  <si>
    <t>Q35R&amp;M</t>
  </si>
  <si>
    <t>Q35R&amp;MT</t>
  </si>
  <si>
    <t>Q35P</t>
  </si>
  <si>
    <t>Q35PT</t>
  </si>
  <si>
    <t>Q35SE</t>
  </si>
  <si>
    <t>Q35SET</t>
  </si>
  <si>
    <t>Q35EE</t>
  </si>
  <si>
    <t>Q35EET</t>
  </si>
  <si>
    <t>Q35C</t>
  </si>
  <si>
    <t>Q35CT</t>
  </si>
  <si>
    <t>Q35O</t>
  </si>
  <si>
    <t>Q35OT</t>
  </si>
  <si>
    <t>Q35ANA</t>
  </si>
  <si>
    <t>Q35ANAR</t>
  </si>
  <si>
    <t>Q35AS</t>
  </si>
  <si>
    <t>Q35AJ</t>
  </si>
  <si>
    <t>Q35AA</t>
  </si>
  <si>
    <t>Q35AR&amp;M</t>
  </si>
  <si>
    <t>Q35AR&amp;MT</t>
  </si>
  <si>
    <t>Q35AP</t>
  </si>
  <si>
    <t>Q35APT</t>
  </si>
  <si>
    <t>Q35ASE</t>
  </si>
  <si>
    <t>Q35ASET</t>
  </si>
  <si>
    <t>Q35AEE</t>
  </si>
  <si>
    <t>Q35AEET</t>
  </si>
  <si>
    <t>Q35AC</t>
  </si>
  <si>
    <t>Q35ACT</t>
  </si>
  <si>
    <t>Q35AO</t>
  </si>
  <si>
    <t>Q35AOT</t>
  </si>
  <si>
    <t>Q36NA</t>
  </si>
  <si>
    <t>Q36NAR</t>
  </si>
  <si>
    <t>Q36S</t>
  </si>
  <si>
    <t>Q36J</t>
  </si>
  <si>
    <t>Q36A</t>
  </si>
  <si>
    <t>Q36R&amp;M</t>
  </si>
  <si>
    <t>Q36R&amp;MT</t>
  </si>
  <si>
    <t>Q36P</t>
  </si>
  <si>
    <t>Q36PT</t>
  </si>
  <si>
    <t>Q36SE</t>
  </si>
  <si>
    <t>Q36SET</t>
  </si>
  <si>
    <t>Q36EE</t>
  </si>
  <si>
    <t>Q36EET</t>
  </si>
  <si>
    <t>Q36C</t>
  </si>
  <si>
    <t>Q36CT</t>
  </si>
  <si>
    <t>Q36O</t>
  </si>
  <si>
    <t>Q36OT</t>
  </si>
  <si>
    <t>Q36ANA</t>
  </si>
  <si>
    <t>Q36ANAR</t>
  </si>
  <si>
    <t>Q36AS</t>
  </si>
  <si>
    <t>Q36AJ</t>
  </si>
  <si>
    <t>Q36AA</t>
  </si>
  <si>
    <t>Q36AR&amp;M</t>
  </si>
  <si>
    <t>Q36AR&amp;MT</t>
  </si>
  <si>
    <t>Q36AP</t>
  </si>
  <si>
    <t>Q36APT</t>
  </si>
  <si>
    <t>Q36ASE</t>
  </si>
  <si>
    <t>Q36ASET</t>
  </si>
  <si>
    <t>Q36AEE</t>
  </si>
  <si>
    <t>Q36AEET</t>
  </si>
  <si>
    <t>Q36AC</t>
  </si>
  <si>
    <t>Q36ACT</t>
  </si>
  <si>
    <t>Q36AO</t>
  </si>
  <si>
    <t>Q36AOT</t>
  </si>
  <si>
    <t>Q37NA</t>
  </si>
  <si>
    <t>Q37NAR</t>
  </si>
  <si>
    <t>Q37S</t>
  </si>
  <si>
    <t>Q37J</t>
  </si>
  <si>
    <t>Q37A</t>
  </si>
  <si>
    <t>Q37R&amp;M</t>
  </si>
  <si>
    <t>Q37R&amp;MT</t>
  </si>
  <si>
    <t>Q37P</t>
  </si>
  <si>
    <t>Q37PT</t>
  </si>
  <si>
    <t>Q37SE</t>
  </si>
  <si>
    <t>Q37SET</t>
  </si>
  <si>
    <t>Q37EE</t>
  </si>
  <si>
    <t>Q37EET</t>
  </si>
  <si>
    <t>Q37C</t>
  </si>
  <si>
    <t>Q37CT</t>
  </si>
  <si>
    <t>Q37O</t>
  </si>
  <si>
    <t>Q37OT</t>
  </si>
  <si>
    <t>Q38NA</t>
  </si>
  <si>
    <t>Q38NAR</t>
  </si>
  <si>
    <t>Q38S</t>
  </si>
  <si>
    <t>Q38J</t>
  </si>
  <si>
    <t>Q38A</t>
  </si>
  <si>
    <t>Q38R&amp;M</t>
  </si>
  <si>
    <t>Q38R&amp;MT</t>
  </si>
  <si>
    <t>Q38P</t>
  </si>
  <si>
    <t>Q38PT</t>
  </si>
  <si>
    <t>Q38SE</t>
  </si>
  <si>
    <t>Q38SET</t>
  </si>
  <si>
    <t>Q38EE</t>
  </si>
  <si>
    <t>Q38EET</t>
  </si>
  <si>
    <t>Q38C</t>
  </si>
  <si>
    <t>Q38CT</t>
  </si>
  <si>
    <t>Q38O</t>
  </si>
  <si>
    <t>Q38OT</t>
  </si>
  <si>
    <t>H/SD</t>
  </si>
  <si>
    <t>H/SV</t>
  </si>
  <si>
    <t>H/SE</t>
  </si>
  <si>
    <t>H/SS</t>
  </si>
  <si>
    <t>H/SIS</t>
  </si>
  <si>
    <t>H/SMR</t>
  </si>
  <si>
    <t>H/SN</t>
  </si>
  <si>
    <t>C/ID</t>
  </si>
  <si>
    <t>C/IV</t>
  </si>
  <si>
    <t>C/IE</t>
  </si>
  <si>
    <t>C/IS</t>
  </si>
  <si>
    <t>C/IIS</t>
  </si>
  <si>
    <t>C/IMR</t>
  </si>
  <si>
    <t>C/IN</t>
  </si>
  <si>
    <t>T/RD</t>
  </si>
  <si>
    <t>T/RV</t>
  </si>
  <si>
    <t>T/RE</t>
  </si>
  <si>
    <t>T/RS</t>
  </si>
  <si>
    <t>T/RIS</t>
  </si>
  <si>
    <t>T/RMR</t>
  </si>
  <si>
    <t>T/RN</t>
  </si>
  <si>
    <t>C/CD</t>
  </si>
  <si>
    <t>C/CV</t>
  </si>
  <si>
    <t>C/CE</t>
  </si>
  <si>
    <t>C/CS</t>
  </si>
  <si>
    <t>C/CIS</t>
  </si>
  <si>
    <t>C/CMR</t>
  </si>
  <si>
    <t>C/CN</t>
  </si>
  <si>
    <t>D/CD</t>
  </si>
  <si>
    <t>D/CV</t>
  </si>
  <si>
    <t>D/CE</t>
  </si>
  <si>
    <t>D/CS</t>
  </si>
  <si>
    <t>D/CIS</t>
  </si>
  <si>
    <t>D/CMR</t>
  </si>
  <si>
    <t>D/CN</t>
  </si>
  <si>
    <t>W/PD</t>
  </si>
  <si>
    <t>W/PV</t>
  </si>
  <si>
    <t>W/PE</t>
  </si>
  <si>
    <t>W/PS</t>
  </si>
  <si>
    <t>W/PIS</t>
  </si>
  <si>
    <t>W/PMR</t>
  </si>
  <si>
    <t>W/PN</t>
  </si>
  <si>
    <t>L/FD</t>
  </si>
  <si>
    <t>L/FV</t>
  </si>
  <si>
    <t>L/FE</t>
  </si>
  <si>
    <t>L/FS</t>
  </si>
  <si>
    <t>L/FIS</t>
  </si>
  <si>
    <t>L/FMR</t>
  </si>
  <si>
    <t>L/FN</t>
  </si>
  <si>
    <t>A/QD</t>
  </si>
  <si>
    <t>A/QV</t>
  </si>
  <si>
    <t>A/QE</t>
  </si>
  <si>
    <t>A/QS</t>
  </si>
  <si>
    <t>A/QIS</t>
  </si>
  <si>
    <t>A/QMR</t>
  </si>
  <si>
    <t>A/QN</t>
  </si>
  <si>
    <t>O/GD</t>
  </si>
  <si>
    <t>O/GV</t>
  </si>
  <si>
    <t>O/GE</t>
  </si>
  <si>
    <t>O/GS</t>
  </si>
  <si>
    <t>O/GIS</t>
  </si>
  <si>
    <t>O/GMR</t>
  </si>
  <si>
    <t>O/GN</t>
  </si>
  <si>
    <t>M/QD</t>
  </si>
  <si>
    <t>M/QV</t>
  </si>
  <si>
    <t>M/QE</t>
  </si>
  <si>
    <t>M/QS</t>
  </si>
  <si>
    <t>M/QIS</t>
  </si>
  <si>
    <t>M/QMR</t>
  </si>
  <si>
    <t>M/QN</t>
  </si>
  <si>
    <t>E/GD</t>
  </si>
  <si>
    <t>E/GV</t>
  </si>
  <si>
    <t>E/GE</t>
  </si>
  <si>
    <t>E/GS</t>
  </si>
  <si>
    <t>E/GIS</t>
  </si>
  <si>
    <t>E/GMR</t>
  </si>
  <si>
    <t>E/GN</t>
  </si>
  <si>
    <t>R/RD</t>
  </si>
  <si>
    <t>R/RV</t>
  </si>
  <si>
    <t>R/RE</t>
  </si>
  <si>
    <t>R/RS</t>
  </si>
  <si>
    <t>R/RIS</t>
  </si>
  <si>
    <t>R/RMR</t>
  </si>
  <si>
    <t>R/RN</t>
  </si>
  <si>
    <t>U/SD</t>
  </si>
  <si>
    <t>U/SV</t>
  </si>
  <si>
    <t>U/SE</t>
  </si>
  <si>
    <t>U/SS</t>
  </si>
  <si>
    <t>U/SIS</t>
  </si>
  <si>
    <t>U/SMR</t>
  </si>
  <si>
    <t>U/SN</t>
  </si>
  <si>
    <t>S/LD</t>
  </si>
  <si>
    <t>S/LV</t>
  </si>
  <si>
    <t>S/LE</t>
  </si>
  <si>
    <t>S/LS</t>
  </si>
  <si>
    <t>S/LIS</t>
  </si>
  <si>
    <t>S/LMR</t>
  </si>
  <si>
    <t>S/LN</t>
  </si>
  <si>
    <t>F/PD</t>
  </si>
  <si>
    <t>F/PV</t>
  </si>
  <si>
    <t>F/PE</t>
  </si>
  <si>
    <t>F/PS</t>
  </si>
  <si>
    <t>F/PIS</t>
  </si>
  <si>
    <t>F/PMR</t>
  </si>
  <si>
    <t>F/PN</t>
  </si>
  <si>
    <t>H/KD</t>
  </si>
  <si>
    <t>H/KV</t>
  </si>
  <si>
    <t>H/KE</t>
  </si>
  <si>
    <t>H/KS</t>
  </si>
  <si>
    <t>H/KIS</t>
  </si>
  <si>
    <t>H/KMR</t>
  </si>
  <si>
    <t>H/KN</t>
  </si>
  <si>
    <t>G/PD</t>
  </si>
  <si>
    <t>G/PV</t>
  </si>
  <si>
    <t>G/PE</t>
  </si>
  <si>
    <t>G/PS</t>
  </si>
  <si>
    <t>G/PIS</t>
  </si>
  <si>
    <t>G/PMR</t>
  </si>
  <si>
    <t>G/PN</t>
  </si>
  <si>
    <t>L/GD</t>
  </si>
  <si>
    <t>L/GV</t>
  </si>
  <si>
    <t>L/GE</t>
  </si>
  <si>
    <t>L/GS</t>
  </si>
  <si>
    <t>L/GIS</t>
  </si>
  <si>
    <t>L/GMR</t>
  </si>
  <si>
    <t>L/GN</t>
  </si>
  <si>
    <t>F/HD</t>
  </si>
  <si>
    <t>F/HV</t>
  </si>
  <si>
    <t>F/HE</t>
  </si>
  <si>
    <t>F/HS</t>
  </si>
  <si>
    <t>F/HIS</t>
  </si>
  <si>
    <t>F/HMR</t>
  </si>
  <si>
    <t>F/HN</t>
  </si>
  <si>
    <t>R/TD</t>
  </si>
  <si>
    <t>R/TV</t>
  </si>
  <si>
    <t>R/TE</t>
  </si>
  <si>
    <t>R/TS</t>
  </si>
  <si>
    <t>R/TIS</t>
  </si>
  <si>
    <t>R/TMR</t>
  </si>
  <si>
    <t>R/TN</t>
  </si>
  <si>
    <t>W/MD</t>
  </si>
  <si>
    <t>W/MV</t>
  </si>
  <si>
    <t>W/ME</t>
  </si>
  <si>
    <t>W/MS</t>
  </si>
  <si>
    <t>W/MIS</t>
  </si>
  <si>
    <t>W/MMR</t>
  </si>
  <si>
    <t>W/MN</t>
  </si>
  <si>
    <t>R/ED</t>
  </si>
  <si>
    <t>R/EV</t>
  </si>
  <si>
    <t>R/EE</t>
  </si>
  <si>
    <t>R/ES</t>
  </si>
  <si>
    <t>R/EIS</t>
  </si>
  <si>
    <t>R/EMR</t>
  </si>
  <si>
    <t>R/EN</t>
  </si>
  <si>
    <t>P/AD</t>
  </si>
  <si>
    <t>P/AV</t>
  </si>
  <si>
    <t>P/AE</t>
  </si>
  <si>
    <t>P/AS</t>
  </si>
  <si>
    <t>P/AIS</t>
  </si>
  <si>
    <t>P/AMR</t>
  </si>
  <si>
    <t>P/AN</t>
  </si>
  <si>
    <t>D/VD</t>
  </si>
  <si>
    <t>D/VV</t>
  </si>
  <si>
    <t>D/VE</t>
  </si>
  <si>
    <t>D/VS</t>
  </si>
  <si>
    <t>D/VIS</t>
  </si>
  <si>
    <t>D/VMR</t>
  </si>
  <si>
    <t>D/VN</t>
  </si>
  <si>
    <t>C/TD</t>
  </si>
  <si>
    <t>C/TV</t>
  </si>
  <si>
    <t>C/TE</t>
  </si>
  <si>
    <t>C/TS</t>
  </si>
  <si>
    <t>C/TIS</t>
  </si>
  <si>
    <t>C/TMR</t>
  </si>
  <si>
    <t>C/TN</t>
  </si>
  <si>
    <t>H/CD</t>
  </si>
  <si>
    <t>H/CV</t>
  </si>
  <si>
    <t>H/CE</t>
  </si>
  <si>
    <t>H/CS</t>
  </si>
  <si>
    <t>H/CIS</t>
  </si>
  <si>
    <t>H/CMR</t>
  </si>
  <si>
    <t>H/CN</t>
  </si>
  <si>
    <t>F/SD</t>
  </si>
  <si>
    <t>F/SV</t>
  </si>
  <si>
    <t>F/SE</t>
  </si>
  <si>
    <t>F/SS</t>
  </si>
  <si>
    <t>F/SIS</t>
  </si>
  <si>
    <t>F/SMR</t>
  </si>
  <si>
    <t>F/SN</t>
  </si>
  <si>
    <t>D/HD</t>
  </si>
  <si>
    <t>D/HV</t>
  </si>
  <si>
    <t>D/HE</t>
  </si>
  <si>
    <t>D/HS</t>
  </si>
  <si>
    <t>D/HIS</t>
  </si>
  <si>
    <t>D/HMR</t>
  </si>
  <si>
    <t>D/HN</t>
  </si>
  <si>
    <t>I/FD</t>
  </si>
  <si>
    <t>I/FV</t>
  </si>
  <si>
    <t>I/FE</t>
  </si>
  <si>
    <t>I/FS</t>
  </si>
  <si>
    <t>I/FIS</t>
  </si>
  <si>
    <t>I/FMR</t>
  </si>
  <si>
    <t>I/FN</t>
  </si>
  <si>
    <t>I/HD</t>
  </si>
  <si>
    <t>I/HV</t>
  </si>
  <si>
    <t>I/HE</t>
  </si>
  <si>
    <t>I/HS</t>
  </si>
  <si>
    <t>I/HIS</t>
  </si>
  <si>
    <t>I/HMR</t>
  </si>
  <si>
    <t>I/HN</t>
  </si>
  <si>
    <t>E/ED</t>
  </si>
  <si>
    <t>E/EV</t>
  </si>
  <si>
    <t>E/EE</t>
  </si>
  <si>
    <t>E/ES</t>
  </si>
  <si>
    <t>E/EIS</t>
  </si>
  <si>
    <t>E/EMR</t>
  </si>
  <si>
    <t>E/EN</t>
  </si>
  <si>
    <t>K/SD</t>
  </si>
  <si>
    <t>K/SV</t>
  </si>
  <si>
    <t>K/SE</t>
  </si>
  <si>
    <t>K/SS</t>
  </si>
  <si>
    <t>K/SIS</t>
  </si>
  <si>
    <t>K/SMR</t>
  </si>
  <si>
    <t>K/SN</t>
  </si>
  <si>
    <t>I/PD</t>
  </si>
  <si>
    <t>I/PV</t>
  </si>
  <si>
    <t>I/PE</t>
  </si>
  <si>
    <t>I/PS</t>
  </si>
  <si>
    <t>I/PIS</t>
  </si>
  <si>
    <t>I/PMR</t>
  </si>
  <si>
    <t>I/PN</t>
  </si>
  <si>
    <t>I/AD</t>
  </si>
  <si>
    <t>I/AV</t>
  </si>
  <si>
    <t>I/AE</t>
  </si>
  <si>
    <t>I/AS</t>
  </si>
  <si>
    <t>I/AIS</t>
  </si>
  <si>
    <t>I/AMR</t>
  </si>
  <si>
    <t>I/AN</t>
  </si>
  <si>
    <t>P/TD</t>
  </si>
  <si>
    <t>P/TV</t>
  </si>
  <si>
    <t>P/TE</t>
  </si>
  <si>
    <t>P/TS</t>
  </si>
  <si>
    <t>P/TIS</t>
  </si>
  <si>
    <t>P/TMR</t>
  </si>
  <si>
    <t>P/TN</t>
  </si>
  <si>
    <t>G/MD</t>
  </si>
  <si>
    <t>G/MV</t>
  </si>
  <si>
    <t>G/ME</t>
  </si>
  <si>
    <t>G/MS</t>
  </si>
  <si>
    <t>G/MIS</t>
  </si>
  <si>
    <t>G/MMR</t>
  </si>
  <si>
    <t>G/MN</t>
  </si>
  <si>
    <t>S/WD</t>
  </si>
  <si>
    <t>S/WV</t>
  </si>
  <si>
    <t>S/WE</t>
  </si>
  <si>
    <t>S/WS</t>
  </si>
  <si>
    <t>S/WIS</t>
  </si>
  <si>
    <t>S/WMR</t>
  </si>
  <si>
    <t>S/WN</t>
  </si>
  <si>
    <t>S/PD</t>
  </si>
  <si>
    <t>S/PV</t>
  </si>
  <si>
    <t>S/PE</t>
  </si>
  <si>
    <t>S/PS</t>
  </si>
  <si>
    <t>S/PIS</t>
  </si>
  <si>
    <t>S/PMR</t>
  </si>
  <si>
    <t>S/PN</t>
  </si>
  <si>
    <t>I/ED</t>
  </si>
  <si>
    <t>I/EV</t>
  </si>
  <si>
    <t>I/EE</t>
  </si>
  <si>
    <t>I/ES</t>
  </si>
  <si>
    <t>I/EIS</t>
  </si>
  <si>
    <t>I/EMR</t>
  </si>
  <si>
    <t>I/EN</t>
  </si>
  <si>
    <t>A/FD</t>
  </si>
  <si>
    <t>A/FV</t>
  </si>
  <si>
    <t>A/FE</t>
  </si>
  <si>
    <t>A/FS</t>
  </si>
  <si>
    <t>A/FIS</t>
  </si>
  <si>
    <t>A/FMR</t>
  </si>
  <si>
    <t>A/FN</t>
  </si>
  <si>
    <t>G/SD</t>
  </si>
  <si>
    <t>G/SV</t>
  </si>
  <si>
    <t>G/SE</t>
  </si>
  <si>
    <t>G/SS</t>
  </si>
  <si>
    <t>G/SIS</t>
  </si>
  <si>
    <t>G/SMR</t>
  </si>
  <si>
    <t>G/SN</t>
  </si>
  <si>
    <t>A/PD</t>
  </si>
  <si>
    <t>A/PV</t>
  </si>
  <si>
    <t>A/PE</t>
  </si>
  <si>
    <t>A/PS</t>
  </si>
  <si>
    <t>A/PIS</t>
  </si>
  <si>
    <t>A/PMR</t>
  </si>
  <si>
    <t>A/PN</t>
  </si>
  <si>
    <t>E/PD</t>
  </si>
  <si>
    <t>E/PV</t>
  </si>
  <si>
    <t>E/PE</t>
  </si>
  <si>
    <t>E/PS</t>
  </si>
  <si>
    <t>E/PIS</t>
  </si>
  <si>
    <t>E/PMR</t>
  </si>
  <si>
    <t>E/PN</t>
  </si>
  <si>
    <t>V/ED</t>
  </si>
  <si>
    <t>V/EV</t>
  </si>
  <si>
    <t>V/EE</t>
  </si>
  <si>
    <t>V/ES</t>
  </si>
  <si>
    <t>V/EIS</t>
  </si>
  <si>
    <t>V/EMR</t>
  </si>
  <si>
    <t>V/EN</t>
  </si>
  <si>
    <t>E/TD</t>
  </si>
  <si>
    <t>E/TV</t>
  </si>
  <si>
    <t>E/TE</t>
  </si>
  <si>
    <t>E/TS</t>
  </si>
  <si>
    <t>E/TIS</t>
  </si>
  <si>
    <t>E/TMR</t>
  </si>
  <si>
    <t>E/TN</t>
  </si>
  <si>
    <t>A/LD</t>
  </si>
  <si>
    <t>A/LV</t>
  </si>
  <si>
    <t>A/LE</t>
  </si>
  <si>
    <t>A/LS</t>
  </si>
  <si>
    <t>A/LIS</t>
  </si>
  <si>
    <t>A/LMR</t>
  </si>
  <si>
    <t>A/LN</t>
  </si>
  <si>
    <t>E/SD</t>
  </si>
  <si>
    <t>E/SV</t>
  </si>
  <si>
    <t>E/SE</t>
  </si>
  <si>
    <t>E/SS</t>
  </si>
  <si>
    <t>E/SIS</t>
  </si>
  <si>
    <t>E/SMR</t>
  </si>
  <si>
    <t>E/SN</t>
  </si>
  <si>
    <t>H/AD</t>
  </si>
  <si>
    <t>H/AV</t>
  </si>
  <si>
    <t>H/AE</t>
  </si>
  <si>
    <t>H/AS</t>
  </si>
  <si>
    <t>H/AIS</t>
  </si>
  <si>
    <t>H/AMR</t>
  </si>
  <si>
    <t>H/AN</t>
  </si>
  <si>
    <t>D/RD</t>
  </si>
  <si>
    <t>D/RV</t>
  </si>
  <si>
    <t>D/RE</t>
  </si>
  <si>
    <t>D/RS</t>
  </si>
  <si>
    <t>D/RIS</t>
  </si>
  <si>
    <t>D/RMR</t>
  </si>
  <si>
    <t>D/RN</t>
  </si>
  <si>
    <t>T/ED</t>
  </si>
  <si>
    <t>T/EV</t>
  </si>
  <si>
    <t>T/EE</t>
  </si>
  <si>
    <t>T/ES</t>
  </si>
  <si>
    <t>T/EIS</t>
  </si>
  <si>
    <t>T/EMR</t>
  </si>
  <si>
    <t>T/EN</t>
  </si>
  <si>
    <t>S/FD</t>
  </si>
  <si>
    <t>S/FV</t>
  </si>
  <si>
    <t>S/FE</t>
  </si>
  <si>
    <t>S/FS</t>
  </si>
  <si>
    <t>S/FIS</t>
  </si>
  <si>
    <t>S/FMR</t>
  </si>
  <si>
    <t>S/FN</t>
  </si>
  <si>
    <t>O/AD</t>
  </si>
  <si>
    <t>O/AV</t>
  </si>
  <si>
    <t>O/AE</t>
  </si>
  <si>
    <t>O/AS</t>
  </si>
  <si>
    <t>O/AIS</t>
  </si>
  <si>
    <t>O/AMR</t>
  </si>
  <si>
    <t>O/AN</t>
  </si>
  <si>
    <t>S/RD</t>
  </si>
  <si>
    <t>S/RV</t>
  </si>
  <si>
    <t>S/RE</t>
  </si>
  <si>
    <t>S/RS</t>
  </si>
  <si>
    <t>S/RIS</t>
  </si>
  <si>
    <t>S/RMR</t>
  </si>
  <si>
    <t>S/RN</t>
  </si>
  <si>
    <t>L/CD</t>
  </si>
  <si>
    <t>L/CV</t>
  </si>
  <si>
    <t>L/CE</t>
  </si>
  <si>
    <t>L/CS</t>
  </si>
  <si>
    <t>L/CIS</t>
  </si>
  <si>
    <t>L/CMR</t>
  </si>
  <si>
    <t>L/CN</t>
  </si>
  <si>
    <t>N/DD</t>
  </si>
  <si>
    <t>N/DV</t>
  </si>
  <si>
    <t>N/DE</t>
  </si>
  <si>
    <t>N/DS</t>
  </si>
  <si>
    <t>N/DIS</t>
  </si>
  <si>
    <t>N/DMR</t>
  </si>
  <si>
    <t>N/DN</t>
  </si>
  <si>
    <t>L/TD</t>
  </si>
  <si>
    <t>L/TV</t>
  </si>
  <si>
    <t>L/TE</t>
  </si>
  <si>
    <t>L/TS</t>
  </si>
  <si>
    <t>L/TIS</t>
  </si>
  <si>
    <t>L/TMR</t>
  </si>
  <si>
    <t>L/TN</t>
  </si>
  <si>
    <t>C/PD</t>
  </si>
  <si>
    <t>C/PV</t>
  </si>
  <si>
    <t>C/PE</t>
  </si>
  <si>
    <t>C/PS</t>
  </si>
  <si>
    <t>C/PIS</t>
  </si>
  <si>
    <t>C/PMR</t>
  </si>
  <si>
    <t>C/PN</t>
  </si>
  <si>
    <t>G/RD</t>
  </si>
  <si>
    <t>G/RV</t>
  </si>
  <si>
    <t>G/RE</t>
  </si>
  <si>
    <t>G/RS</t>
  </si>
  <si>
    <t>G/RIS</t>
  </si>
  <si>
    <t>G/RMR</t>
  </si>
  <si>
    <t>G/RN</t>
  </si>
  <si>
    <t>O/1D</t>
  </si>
  <si>
    <t>O/1V</t>
  </si>
  <si>
    <t>O/1E</t>
  </si>
  <si>
    <t>O/1S</t>
  </si>
  <si>
    <t>O/1IS</t>
  </si>
  <si>
    <t>O/1MR</t>
  </si>
  <si>
    <t>O/1N</t>
  </si>
  <si>
    <t>O/2D</t>
  </si>
  <si>
    <t>O/2V</t>
  </si>
  <si>
    <t>O/2E</t>
  </si>
  <si>
    <t>O/2S</t>
  </si>
  <si>
    <t>O/2IS</t>
  </si>
  <si>
    <t>O/2MR</t>
  </si>
  <si>
    <t>O/2N</t>
  </si>
  <si>
    <t>Date</t>
  </si>
  <si>
    <t>The Management Effectiveness Tracking Tool Version 4 (METT-4)</t>
  </si>
  <si>
    <t>Welcome to METT-4. Please use this excel file in combination with the guidance document and background material provided. For all those implementing the METT we suggest you first quickly review the best practices outlined below. Thank you and good luck.....</t>
  </si>
  <si>
    <t>Whereas the original METT contains 30 questions, the METT-4 used in this Excel Tool has additional questions that have been added to strengthen the usefulness of the tool and look at threats to values, climate change adaptation and conservation status of key indicator species and habitats. A version of the METT was prepared for  KfW (Advanced METT) and this version has been adapted with their permission through  a WWF/IUCN convened process in December 2019 and early 2020. Contacts: Sue Stolton(sue@equilibriumresearch.com), Nigel Dudley ( nigel@equilibriumresearch.com) and Marc Hockings (marc@paconservation.com).</t>
  </si>
  <si>
    <t>Has the site been identified as a site of particular importance for biodiversity?</t>
  </si>
  <si>
    <t>See the Handbook for further information on each of the types in the drop down list. Click each relevant designation in turn to build the list of applicable designations.</t>
  </si>
  <si>
    <t>This assessment should be completed where there are sufficient data available on the condition and trend in values to be able to make an assessment. It does not contribute to the overall 'score' of management effectiveness in the METT but can inform the rating on Condition of Values that is made in Question 35. In completing the table below, it will be important to review available monitoring results and to draw upon the knowledge of researchers, managers and community members in reaching a consensus understanding of the condition and trend in values.  If there is insufficient knowledge to make this assessment, this should be indicated in the tick box below. If you lack the specific knowledge to complete the table below, please still give a rating at Question 35 based on the available knowledge.</t>
  </si>
  <si>
    <r>
      <t>Help for answering this question:</t>
    </r>
    <r>
      <rPr>
        <sz val="12"/>
        <color theme="1"/>
        <rFont val="Calibri"/>
        <family val="2"/>
        <scheme val="minor"/>
      </rPr>
      <t xml:space="preserve"> many protected areas contain important cultural values: sacred natural sites, pilgrimage routes, historic buildings, archaeological remains, etc. Protected area managers are generally at least in part responsible for the upkeep of these; in the case of some privately protected areas or ICCAs these may be the main values stimulating protection. </t>
    </r>
    <r>
      <rPr>
        <b/>
        <sz val="12"/>
        <color theme="1"/>
        <rFont val="Calibri"/>
        <family val="2"/>
        <scheme val="minor"/>
      </rPr>
      <t xml:space="preserve">
</t>
    </r>
  </si>
  <si>
    <r>
      <t xml:space="preserve">Help for answering this question: </t>
    </r>
    <r>
      <rPr>
        <sz val="12"/>
        <color theme="1"/>
        <rFont val="Calibri"/>
        <family val="2"/>
        <scheme val="minor"/>
      </rPr>
      <t xml:space="preserve">this is one of the key questions to find out how well the protected area is doing. If your protected area implements a monitoring protocol to regularly measure the condition of key indicator species using specific indicators and defined thresholds, the conclusions from your monitoring activities will help answer this question. You should consider the results of the Detailed assessment of species from the previous worksheet where this has been completed. In the absence of this detailed assessment because of lack of data on individual species. </t>
    </r>
  </si>
  <si>
    <r>
      <rPr>
        <b/>
        <sz val="11"/>
        <color theme="1"/>
        <rFont val="Calibri"/>
        <family val="2"/>
        <scheme val="minor"/>
      </rPr>
      <t xml:space="preserve">    Very good</t>
    </r>
    <r>
      <rPr>
        <sz val="11"/>
        <color theme="1"/>
        <rFont val="Calibri"/>
        <family val="2"/>
        <scheme val="minor"/>
      </rPr>
      <t xml:space="preserve">: The condition of the value is essentially unimpaired </t>
    </r>
  </si>
  <si>
    <r>
      <rPr>
        <b/>
        <sz val="11"/>
        <color theme="1"/>
        <rFont val="Calibri"/>
        <family val="2"/>
        <scheme val="minor"/>
      </rPr>
      <t xml:space="preserve">    Don’t know</t>
    </r>
    <r>
      <rPr>
        <sz val="11"/>
        <color theme="1"/>
        <rFont val="Calibri"/>
        <family val="2"/>
        <scheme val="minor"/>
      </rPr>
      <t>: There is no information available about the value so condition and trend cannot be determined.</t>
    </r>
  </si>
  <si>
    <r>
      <rPr>
        <b/>
        <sz val="11"/>
        <color theme="1"/>
        <rFont val="Calibri"/>
        <family val="2"/>
        <scheme val="minor"/>
      </rPr>
      <t xml:space="preserve">    Don’t know</t>
    </r>
    <r>
      <rPr>
        <sz val="11"/>
        <color theme="1"/>
        <rFont val="Calibri"/>
        <family val="2"/>
        <scheme val="minor"/>
      </rPr>
      <t>: There is no information available about the value so condition and trend cannot be determined.</t>
    </r>
  </si>
  <si>
    <t>For each value assessed, provide a justification of the assessment.  For example, a wildlife population might be in very good condition because it is at carrying capacity or is equivalent to a reference level for a healthy ecosystem. Management suggestions for improving the condition and/or trend should also be added where necessary.</t>
  </si>
  <si>
    <t>This assessment should be completed where there are sufficient data available on the status of key indicator species present in the protected area to be able to make an assessment. It does not contribute to the overall 'score' of management effectiveness in the METT but can inform the rating on Conservation Status of Key Indicator Species that is made in Question 37. In completing the table below, it will be important to review available monitoring results and to draw upon the knowledge of researchers, managers and community members in reaching a consensus understanding of the status of key indicator species.  If there is insufficient knowledge to make this assessment, this should be indicated in the tick box below.</t>
  </si>
  <si>
    <t>3. Give a reason for assessing the status in this way and then indicate how it could be improved.</t>
  </si>
  <si>
    <r>
      <t xml:space="preserve">2. Consider how the status of each of the key indicator species has changed compared to five years ago for the six attributes in the table (Range, Population size, Reproduction mortality and age structure, Area of habitat, Habitat quality and Main threats). Assess each attribute using the dropdown box criteria: </t>
    </r>
    <r>
      <rPr>
        <b/>
        <sz val="12"/>
        <color theme="1"/>
        <rFont val="Calibri"/>
        <family val="2"/>
        <scheme val="minor"/>
      </rPr>
      <t xml:space="preserve">increasing, stable or decreasing </t>
    </r>
    <r>
      <rPr>
        <b/>
        <sz val="12"/>
        <color theme="4"/>
        <rFont val="Calibri"/>
        <family val="2"/>
        <scheme val="minor"/>
      </rPr>
      <t>or</t>
    </r>
    <r>
      <rPr>
        <b/>
        <sz val="12"/>
        <color theme="1"/>
        <rFont val="Calibri"/>
        <family val="2"/>
        <scheme val="minor"/>
      </rPr>
      <t xml:space="preserve"> improving, stable or declining</t>
    </r>
    <r>
      <rPr>
        <b/>
        <sz val="12"/>
        <color rgb="FF0070C0"/>
        <rFont val="Calibri"/>
        <family val="2"/>
        <scheme val="minor"/>
      </rPr>
      <t>.</t>
    </r>
  </si>
  <si>
    <t>1. Determine what the key indicator species are and put the names of the five most significant species in the table below.</t>
  </si>
  <si>
    <t>4. Finally, consider the results when answering the question on the next worksheet (Question 37).</t>
  </si>
  <si>
    <t>This assessment should be completed where there are sufficient data available on the status of key habitats present in the protected area to be able to make an assessment. It does not contribute to the overall 'score' of management effectiveness in the METT but can inform the rating on Conservation Status of Key Habitats that is made in Question 38. In completing the table below, it will be important to review available monitoring results and to draw upon the knowledge of researchers, managers and community members in reaching a consensus understanding of the status of key habitats.  If there is insufficient knowledge to make this assessment, this should be indicated in the tick box below</t>
  </si>
  <si>
    <t>1. Determine what the main habitats of the protected area are and put the names of the five most significant habitats in the table below.</t>
  </si>
  <si>
    <t>3. Give a reason of assessing the status and then indicate how it could be improved.</t>
  </si>
  <si>
    <t>4. Finally,consider the results when answering the question on the next worksheet (question 38).</t>
  </si>
  <si>
    <r>
      <t>Help for answering this question:</t>
    </r>
    <r>
      <rPr>
        <sz val="12"/>
        <color theme="1"/>
        <rFont val="Calibri"/>
        <family val="2"/>
        <scheme val="minor"/>
      </rPr>
      <t xml:space="preserve"> in this case “resources” refers primarily to biological and cultural values of the site. Have there been recent surveys of plant and animal species? Do managers know where culturally important sites or sacred natural sites exist so these can be protected? In Actions to improve management it is important to identify knowledge gaps and suggestions for future surveys.</t>
    </r>
  </si>
  <si>
    <r>
      <t xml:space="preserve">Help for answering this question: </t>
    </r>
    <r>
      <rPr>
        <sz val="12"/>
        <color theme="1"/>
        <rFont val="Calibri"/>
        <family val="2"/>
        <scheme val="minor"/>
      </rPr>
      <t xml:space="preserve">this question addresses whether there is the necessary skills to effectively manage the site. Responses can identify where training programmes are needed which can be noted in the Actions to improve management field. </t>
    </r>
    <r>
      <rPr>
        <b/>
        <sz val="12"/>
        <color theme="1"/>
        <rFont val="Calibri"/>
        <family val="2"/>
        <scheme val="minor"/>
      </rPr>
      <t xml:space="preserve">
</t>
    </r>
  </si>
  <si>
    <r>
      <t xml:space="preserve">Help for answering this question: </t>
    </r>
    <r>
      <rPr>
        <sz val="12"/>
        <color theme="1"/>
        <rFont val="Calibri"/>
        <family val="2"/>
        <scheme val="minor"/>
      </rPr>
      <t xml:space="preserve">does management consider ecosystem service provision? This investigates both whether existing or potential ecosystems services are even known about and, if so, whether some or all of them are being managed for. Because this is potentially an endless question, it is suggested that answers focus on the major ecosystem services already identified in the attributes section. Given that this is still a fairly new issue for many protected area managers the Actions to improve management section should be fairly specific about actions and next steps. </t>
    </r>
    <r>
      <rPr>
        <b/>
        <sz val="12"/>
        <color theme="1"/>
        <rFont val="Calibri"/>
        <family val="2"/>
        <scheme val="minor"/>
      </rPr>
      <t xml:space="preserve">
</t>
    </r>
  </si>
  <si>
    <r>
      <t xml:space="preserve">Help for answering this question: </t>
    </r>
    <r>
      <rPr>
        <sz val="12"/>
        <color theme="1"/>
        <rFont val="Calibri"/>
        <family val="2"/>
        <scheme val="minor"/>
      </rPr>
      <t>the presence of a protected area is a draw to tourists and thus a boost to the commercial trade. Tourism operators should be natural partners with protected areas, but this does not always happen. If this question generates a low score, the Actions to improve management field could identify some of the key people it would be important to talk to and develop cooperation with.</t>
    </r>
  </si>
  <si>
    <r>
      <t>Help for answering this question: t</t>
    </r>
    <r>
      <rPr>
        <sz val="12"/>
        <color theme="1"/>
        <rFont val="Calibri"/>
        <family val="2"/>
        <scheme val="minor"/>
      </rPr>
      <t xml:space="preserve">his should consider the threats identified in the threat assessment as having the greatest extent and severity. The focus is then on how the identified threats are being managed. We suggest scoring B if only a few threats have been addressed or threats have only been partially addressed, a C if most threats have been addressed and a D if all threats have been addressed.
</t>
    </r>
    <r>
      <rPr>
        <b/>
        <sz val="12"/>
        <color theme="1"/>
        <rFont val="Calibri"/>
        <family val="2"/>
        <scheme val="minor"/>
      </rPr>
      <t xml:space="preserve">
</t>
    </r>
  </si>
  <si>
    <t>Year the METT assessment applies to</t>
  </si>
  <si>
    <t>Formatt YYYY - this is the year that the assessment applies to</t>
  </si>
  <si>
    <t>Country:</t>
  </si>
  <si>
    <t>State</t>
  </si>
  <si>
    <t>Assessment Year</t>
  </si>
  <si>
    <t>Province, state, county or other locational information</t>
  </si>
  <si>
    <t>See whc.unesco.org/en/list 
Provide the weblink to the site information page on the UNESCO website in the notes field</t>
  </si>
  <si>
    <t>See https://rsis.ramsar.org/
Provide the weblink to the site information page on the Ramsar website in the notes field</t>
  </si>
  <si>
    <t>See www.unesco.org/new/en/natural-sciences/environment/ecological-sciences/biosphere-reserves/world-network-wnbr/wnbr/
Provide the weblink to the site information page on the UNESCO website in the notes field</t>
  </si>
  <si>
    <t>PA name Notes</t>
  </si>
  <si>
    <t>Country Notes</t>
  </si>
  <si>
    <t>Location Notes</t>
  </si>
  <si>
    <t>WDPA site code Notes</t>
  </si>
  <si>
    <t>Date of establishment Notes</t>
  </si>
  <si>
    <t>National Designations  Notes</t>
  </si>
  <si>
    <t>IUCN PA Category (Other)  Notes</t>
  </si>
  <si>
    <t>International designations Notes</t>
  </si>
  <si>
    <t>World Heritage Notes</t>
  </si>
  <si>
    <t>WH criteria Notes</t>
  </si>
  <si>
    <t>Ramsar Notes</t>
  </si>
  <si>
    <t>MAB Notes</t>
  </si>
  <si>
    <t>Other ID Notes</t>
  </si>
  <si>
    <t>Biodiv site Notes</t>
  </si>
  <si>
    <t>Ownership Notes</t>
  </si>
  <si>
    <t>Authority  Notes</t>
  </si>
  <si>
    <t>Size Notes</t>
  </si>
  <si>
    <t>Staff (y/n)  Notes</t>
  </si>
  <si>
    <t>Permanent  Notes</t>
  </si>
  <si>
    <t>Temporary  Notes</t>
  </si>
  <si>
    <t>Budget Notes</t>
  </si>
  <si>
    <t>Recurrent Notes</t>
  </si>
  <si>
    <t>Additional Notes</t>
  </si>
  <si>
    <t>Visitors Notes</t>
  </si>
  <si>
    <t>Visit year  Notes</t>
  </si>
  <si>
    <t>Value 1  Notes</t>
  </si>
  <si>
    <t>Value 2 Notes</t>
  </si>
  <si>
    <t>Value 3 Notes</t>
  </si>
  <si>
    <t>Value 4 Notes</t>
  </si>
  <si>
    <t>Value  Notes</t>
  </si>
  <si>
    <t>ES1 Notes</t>
  </si>
  <si>
    <t>ES2 Notes</t>
  </si>
  <si>
    <t>ES3 Notes</t>
  </si>
  <si>
    <t>ES other Notes</t>
  </si>
  <si>
    <t>Obj 1 Notes</t>
  </si>
  <si>
    <t>Obj 2 Notes</t>
  </si>
  <si>
    <t>Assess No. Notes</t>
  </si>
  <si>
    <t>Manager No Notes</t>
  </si>
  <si>
    <t>Pa staff no Notes</t>
  </si>
  <si>
    <t>Other staff Notes</t>
  </si>
  <si>
    <t>NGO Notes</t>
  </si>
  <si>
    <t>Community Notes</t>
  </si>
  <si>
    <t>Donors Notes</t>
  </si>
  <si>
    <t>Experts Notes</t>
  </si>
  <si>
    <t>Other Notes</t>
  </si>
  <si>
    <t>Project Notes</t>
  </si>
  <si>
    <t>Responsible Name Notes</t>
  </si>
  <si>
    <t>Affiliation Notes</t>
  </si>
  <si>
    <t>Email Notes</t>
  </si>
  <si>
    <t>Assessment Year Notes</t>
  </si>
  <si>
    <t>Date of assessment Notes</t>
  </si>
  <si>
    <t>IUCN PA Category</t>
  </si>
  <si>
    <t>IUCN PA Category Notes</t>
  </si>
  <si>
    <t xml:space="preserve">Deliberate vandalism,  destructive activities or threats to protected area staff and visitors </t>
  </si>
  <si>
    <t>Threat category</t>
  </si>
  <si>
    <t>Extent Score</t>
  </si>
  <si>
    <t>Extent %</t>
  </si>
  <si>
    <t>Severity Score</t>
  </si>
  <si>
    <t>Severity %</t>
  </si>
  <si>
    <t>Threat Extent</t>
  </si>
  <si>
    <t>Count</t>
  </si>
  <si>
    <t>Threat severity</t>
  </si>
  <si>
    <t>2. Consider how the status of each of the habitats has changed compared to five years ago for the four attributes in the table (Range, Area of habitat, Structure and function, Extent of threats). Assess each attribute using the dropdown box criteria: increasing, stable or decreasing or improving, stable or declining</t>
  </si>
  <si>
    <t>C</t>
  </si>
  <si>
    <t>D</t>
  </si>
  <si>
    <t>Evidence and justification: What are the reasons for choosing this response?</t>
  </si>
  <si>
    <t>Actions to improve management: Is there anything you could do to improve management?</t>
  </si>
  <si>
    <t>Detailed assessment of threats</t>
  </si>
  <si>
    <r>
      <rPr>
        <b/>
        <sz val="12"/>
        <color theme="0"/>
        <rFont val="Calibri"/>
        <family val="2"/>
        <scheme val="minor"/>
      </rPr>
      <t>Threat category</t>
    </r>
    <r>
      <rPr>
        <sz val="12"/>
        <color theme="0"/>
        <rFont val="Calibri"/>
        <family val="2"/>
        <scheme val="minor"/>
      </rPr>
      <t xml:space="preserve">
</t>
    </r>
  </si>
  <si>
    <r>
      <rPr>
        <b/>
        <sz val="12"/>
        <color theme="0"/>
        <rFont val="Calibri"/>
        <family val="2"/>
        <scheme val="minor"/>
      </rPr>
      <t>Threat</t>
    </r>
    <r>
      <rPr>
        <sz val="12"/>
        <color theme="0"/>
        <rFont val="Calibri"/>
        <family val="2"/>
        <scheme val="minor"/>
      </rPr>
      <t xml:space="preserve"> 
(see below in the respective category, note down all threats to the protected area)</t>
    </r>
  </si>
  <si>
    <r>
      <rPr>
        <b/>
        <sz val="12"/>
        <color theme="0"/>
        <rFont val="Calibri"/>
        <family val="2"/>
        <scheme val="minor"/>
      </rPr>
      <t>Threat extent</t>
    </r>
    <r>
      <rPr>
        <sz val="12"/>
        <color theme="0"/>
        <rFont val="Calibri"/>
        <family val="2"/>
        <scheme val="minor"/>
      </rPr>
      <t xml:space="preserve"> 
(see classifications in help text and select from dropdown list)</t>
    </r>
  </si>
  <si>
    <r>
      <rPr>
        <b/>
        <sz val="12"/>
        <color theme="0"/>
        <rFont val="Calibri"/>
        <family val="2"/>
        <scheme val="minor"/>
      </rPr>
      <t xml:space="preserve">Threat severity </t>
    </r>
    <r>
      <rPr>
        <sz val="12"/>
        <color theme="0"/>
        <rFont val="Calibri"/>
        <family val="2"/>
        <scheme val="minor"/>
      </rPr>
      <t xml:space="preserve">
(see classifications in help text and select from dropdown list)</t>
    </r>
  </si>
  <si>
    <r>
      <rPr>
        <b/>
        <sz val="12"/>
        <color theme="0"/>
        <rFont val="Calibri"/>
        <family val="2"/>
        <scheme val="minor"/>
      </rPr>
      <t>Source of information</t>
    </r>
    <r>
      <rPr>
        <sz val="12"/>
        <color theme="0"/>
        <rFont val="Calibri"/>
        <family val="2"/>
        <scheme val="minor"/>
      </rPr>
      <t xml:space="preserve">
(What information did you use to assess the threat?)</t>
    </r>
  </si>
  <si>
    <r>
      <t xml:space="preserve">Management response </t>
    </r>
    <r>
      <rPr>
        <sz val="12"/>
        <color theme="0"/>
        <rFont val="Calibri"/>
        <family val="2"/>
        <scheme val="minor"/>
      </rPr>
      <t xml:space="preserve">
(What does management do to address the threat?)</t>
    </r>
  </si>
  <si>
    <r>
      <t xml:space="preserve">Staff: </t>
    </r>
    <r>
      <rPr>
        <sz val="11"/>
        <rFont val="Calibri"/>
        <family val="2"/>
        <scheme val="minor"/>
      </rPr>
      <t>Does the protected area have staff?</t>
    </r>
  </si>
  <si>
    <r>
      <t>Size of Protected Area</t>
    </r>
    <r>
      <rPr>
        <sz val="11"/>
        <color theme="1"/>
        <rFont val="Calibri"/>
        <family val="2"/>
        <scheme val="minor"/>
      </rPr>
      <t xml:space="preserve"> (in km</t>
    </r>
    <r>
      <rPr>
        <vertAlign val="superscript"/>
        <sz val="11"/>
        <color theme="1"/>
        <rFont val="Calibri"/>
        <family val="2"/>
        <scheme val="minor"/>
      </rPr>
      <t>2</t>
    </r>
    <r>
      <rPr>
        <sz val="11"/>
        <color theme="1"/>
        <rFont val="Calibri"/>
        <family val="2"/>
        <scheme val="minor"/>
      </rPr>
      <t>)</t>
    </r>
  </si>
  <si>
    <t>Which of the main values is most affected by threat
(from those listed in the sheet 'Protected area attributes')</t>
  </si>
  <si>
    <r>
      <rPr>
        <b/>
        <sz val="11"/>
        <color rgb="FF398787"/>
        <rFont val="Calibri"/>
        <family val="2"/>
        <scheme val="minor"/>
      </rPr>
      <t xml:space="preserve">1: Residential and commercial development </t>
    </r>
    <r>
      <rPr>
        <b/>
        <u/>
        <sz val="11"/>
        <color rgb="FF398787"/>
        <rFont val="Calibri"/>
        <family val="2"/>
        <scheme val="minor"/>
      </rPr>
      <t>within</t>
    </r>
    <r>
      <rPr>
        <b/>
        <sz val="11"/>
        <color rgb="FF398787"/>
        <rFont val="Calibri"/>
        <family val="2"/>
        <scheme val="minor"/>
      </rPr>
      <t xml:space="preserve"> a protected area</t>
    </r>
    <r>
      <rPr>
        <b/>
        <sz val="11"/>
        <color rgb="FF0070C0"/>
        <rFont val="Calibri"/>
        <family val="2"/>
        <scheme val="minor"/>
      </rPr>
      <t xml:space="preserve">
</t>
    </r>
    <r>
      <rPr>
        <sz val="11"/>
        <rFont val="Calibri"/>
        <family val="2"/>
        <scheme val="minor"/>
      </rPr>
      <t>Threats from human settlements or other non-agricultural land uses with a substantial footprint</t>
    </r>
  </si>
  <si>
    <r>
      <rPr>
        <b/>
        <sz val="11"/>
        <color rgb="FF398787"/>
        <rFont val="Calibri"/>
        <family val="2"/>
        <scheme val="minor"/>
      </rPr>
      <t xml:space="preserve">2: Agriculture and aquaculture </t>
    </r>
    <r>
      <rPr>
        <b/>
        <u/>
        <sz val="11"/>
        <color rgb="FF398787"/>
        <rFont val="Calibri"/>
        <family val="2"/>
        <scheme val="minor"/>
      </rPr>
      <t>within</t>
    </r>
    <r>
      <rPr>
        <b/>
        <sz val="11"/>
        <color rgb="FF398787"/>
        <rFont val="Calibri"/>
        <family val="2"/>
        <scheme val="minor"/>
      </rPr>
      <t xml:space="preserve"> a protected area (including silviculture and mariculture)</t>
    </r>
    <r>
      <rPr>
        <b/>
        <sz val="11"/>
        <color rgb="FF0070C0"/>
        <rFont val="Calibri"/>
        <family val="2"/>
        <scheme val="minor"/>
      </rPr>
      <t xml:space="preserve">
</t>
    </r>
    <r>
      <rPr>
        <sz val="11"/>
        <rFont val="Calibri"/>
        <family val="2"/>
        <scheme val="minor"/>
      </rPr>
      <t xml:space="preserve">Threats from farming and grazing as a result of agricultural expansion and intensification, including silviculture, mariculture and aquaculture </t>
    </r>
  </si>
  <si>
    <r>
      <rPr>
        <b/>
        <sz val="11"/>
        <color rgb="FF398787"/>
        <rFont val="Calibri"/>
        <family val="2"/>
        <scheme val="minor"/>
      </rPr>
      <t xml:space="preserve">3. Energy production and mining </t>
    </r>
    <r>
      <rPr>
        <b/>
        <sz val="11"/>
        <color rgb="FF0070C0"/>
        <rFont val="Calibri"/>
        <family val="2"/>
        <scheme val="minor"/>
      </rPr>
      <t xml:space="preserve">
</t>
    </r>
    <r>
      <rPr>
        <sz val="11"/>
        <rFont val="Calibri"/>
        <family val="2"/>
        <scheme val="minor"/>
      </rPr>
      <t xml:space="preserve">Threats from production of non-biological resources </t>
    </r>
  </si>
  <si>
    <r>
      <rPr>
        <b/>
        <sz val="11"/>
        <color rgb="FF398787"/>
        <rFont val="Calibri"/>
        <family val="2"/>
        <scheme val="minor"/>
      </rPr>
      <t>4. Transportation and service corridors</t>
    </r>
    <r>
      <rPr>
        <b/>
        <sz val="11"/>
        <color rgb="FF0070C0"/>
        <rFont val="Calibri"/>
        <family val="2"/>
        <scheme val="minor"/>
      </rPr>
      <t xml:space="preserve">
</t>
    </r>
    <r>
      <rPr>
        <sz val="11"/>
        <rFont val="Calibri"/>
        <family val="2"/>
        <scheme val="minor"/>
      </rPr>
      <t xml:space="preserve">Threats from transport and a range of linear developments, including the vehicles that use some of them, such as wildlife mortality </t>
    </r>
  </si>
  <si>
    <r>
      <rPr>
        <b/>
        <sz val="11"/>
        <color rgb="FF398787"/>
        <rFont val="Calibri"/>
        <family val="2"/>
        <scheme val="minor"/>
      </rPr>
      <t xml:space="preserve">5. Biological resource use and harm </t>
    </r>
    <r>
      <rPr>
        <b/>
        <sz val="11"/>
        <color rgb="FF0070C0"/>
        <rFont val="Calibri"/>
        <family val="2"/>
        <scheme val="minor"/>
      </rPr>
      <t xml:space="preserve">
</t>
    </r>
    <r>
      <rPr>
        <sz val="11"/>
        <rFont val="Calibri"/>
        <family val="2"/>
        <scheme val="minor"/>
      </rPr>
      <t xml:space="preserve">Threats from consumptive use of "wild" biological resources including both deliberate and unintentional harvesting effects; also persecution or control of specific species (note this includes hunting and killing of animals) </t>
    </r>
  </si>
  <si>
    <r>
      <rPr>
        <b/>
        <sz val="11"/>
        <color rgb="FF398787"/>
        <rFont val="Calibri"/>
        <family val="2"/>
        <scheme val="minor"/>
      </rPr>
      <t xml:space="preserve">6. Human intrusions and disturbance </t>
    </r>
    <r>
      <rPr>
        <b/>
        <sz val="11"/>
        <color rgb="FF0070C0"/>
        <rFont val="Calibri"/>
        <family val="2"/>
        <scheme val="minor"/>
      </rPr>
      <t xml:space="preserve">
</t>
    </r>
    <r>
      <rPr>
        <sz val="11"/>
        <rFont val="Calibri"/>
        <family val="2"/>
        <scheme val="minor"/>
      </rPr>
      <t>Threats from human activities that alter, destroy or disturb habitats and species associated with non-consumptive uses of biological resources</t>
    </r>
  </si>
  <si>
    <r>
      <rPr>
        <b/>
        <sz val="11"/>
        <color rgb="FF398787"/>
        <rFont val="Calibri"/>
        <family val="2"/>
        <scheme val="minor"/>
      </rPr>
      <t xml:space="preserve">7. Natural system modifications </t>
    </r>
    <r>
      <rPr>
        <b/>
        <sz val="11"/>
        <color rgb="FF0070C0"/>
        <rFont val="Calibri"/>
        <family val="2"/>
        <scheme val="minor"/>
      </rPr>
      <t xml:space="preserve">
</t>
    </r>
    <r>
      <rPr>
        <sz val="11"/>
        <rFont val="Calibri"/>
        <family val="2"/>
        <scheme val="minor"/>
      </rPr>
      <t>Threats from other actions that convert or degrade habitat or change the way the ecosystem functions.</t>
    </r>
  </si>
  <si>
    <r>
      <rPr>
        <b/>
        <sz val="11"/>
        <color rgb="FF398787"/>
        <rFont val="Calibri"/>
        <family val="2"/>
        <scheme val="minor"/>
      </rPr>
      <t xml:space="preserve">9. Pollution entering or generated  </t>
    </r>
    <r>
      <rPr>
        <b/>
        <sz val="11"/>
        <color rgb="FF0070C0"/>
        <rFont val="Calibri"/>
        <family val="2"/>
        <scheme val="minor"/>
      </rPr>
      <t xml:space="preserve">
</t>
    </r>
    <r>
      <rPr>
        <sz val="11"/>
        <rFont val="Calibri"/>
        <family val="2"/>
        <scheme val="minor"/>
      </rPr>
      <t xml:space="preserve">Threats from introduction of exotic and/or excess materials or energy from point and non-point sources </t>
    </r>
  </si>
  <si>
    <r>
      <rPr>
        <b/>
        <sz val="11"/>
        <color rgb="FF398787"/>
        <rFont val="Calibri"/>
        <family val="2"/>
        <scheme val="minor"/>
      </rPr>
      <t xml:space="preserve">10. Geological events </t>
    </r>
    <r>
      <rPr>
        <b/>
        <sz val="11"/>
        <color rgb="FF0070C0"/>
        <rFont val="Calibri"/>
        <family val="2"/>
        <scheme val="minor"/>
      </rPr>
      <t xml:space="preserve">
</t>
    </r>
    <r>
      <rPr>
        <sz val="11"/>
        <rFont val="Calibri"/>
        <family val="2"/>
        <scheme val="minor"/>
      </rPr>
      <t>Geological events may be part of natural disturbance regimes in many ecosystems but they can be a threat if a species or habitat is damaged and has lost its resilience and is vulnerable to disturbance. Management capacity to respond to some of these changes may be limited.</t>
    </r>
  </si>
  <si>
    <r>
      <rPr>
        <b/>
        <sz val="11"/>
        <color rgb="FF398787"/>
        <rFont val="Calibri"/>
        <family val="2"/>
        <scheme val="minor"/>
      </rPr>
      <t xml:space="preserve">11. Climate change and severe weather  </t>
    </r>
    <r>
      <rPr>
        <b/>
        <sz val="11"/>
        <color rgb="FF0070C0"/>
        <rFont val="Calibri"/>
        <family val="2"/>
        <scheme val="minor"/>
      </rPr>
      <t xml:space="preserve">
</t>
    </r>
    <r>
      <rPr>
        <sz val="11"/>
        <rFont val="Calibri"/>
        <family val="2"/>
        <scheme val="minor"/>
      </rPr>
      <t>Threats from long-term climatic changes which may be linked to global warming and other severe climatic/ weather events outside of the natural range of variation</t>
    </r>
  </si>
  <si>
    <r>
      <rPr>
        <b/>
        <sz val="11"/>
        <color rgb="FFFF8E22"/>
        <rFont val="Calibri"/>
        <family val="2"/>
        <scheme val="minor"/>
      </rPr>
      <t>NOTE:</t>
    </r>
    <r>
      <rPr>
        <b/>
        <sz val="11"/>
        <color rgb="FF0070C0"/>
        <rFont val="Calibri"/>
        <family val="2"/>
        <scheme val="minor"/>
      </rPr>
      <t xml:space="preserve">
</t>
    </r>
    <r>
      <rPr>
        <sz val="11"/>
        <color theme="1"/>
        <rFont val="Calibri (Textkörper)"/>
      </rPr>
      <t>-  Below is a list of all questions in METT-4
-  When you click on a question, you will be taken directly to the sheet that contains the respective question. At the top of each sheet there is a "Back" link. When clicking on it, you will be taken back to this overview page. There is also a link to take you to the next question in the METT.
-  The column "Your METT score" will be automatically completed as you go through the METT questions and score them. 
-  If some questions are not relevant to your protected area, tick the box at the top of the worksheet and provide an explanation of why this questions is not relevant. The maximum METT score will be automatically adjusted to reflect that this question is not relevant.
-  Where available, add the METT scores from the last assessment to the column "Your METT score from last assessment". This way you can more easily identify potential trends or inconsistencies in scoring
-  The table "METT scores per management element" will also be completed automatically</t>
    </r>
  </si>
  <si>
    <r>
      <rPr>
        <b/>
        <sz val="11"/>
        <color rgb="FFFF8E22"/>
        <rFont val="Calibri (Textkörper)"/>
      </rPr>
      <t>Help for answering this question:</t>
    </r>
    <r>
      <rPr>
        <sz val="11"/>
        <color theme="1"/>
        <rFont val="Calibri (Textkörper)"/>
      </rPr>
      <t xml:space="preserve"> </t>
    </r>
    <r>
      <rPr>
        <sz val="11"/>
        <color theme="1" tint="0.499984740745262"/>
        <rFont val="Calibri"/>
        <family val="2"/>
        <scheme val="minor"/>
      </rPr>
      <t>this usually only refers to state-managed protected areas. In the case of many privately protected areas and Indigenous and community conserved areas (ICCAs) legal status is not an option and this question is not applicable. Where such protected areas do have some formal status (e.g. a covenant or legal recognition of Indigenous Protected Areas) the assessment below should be completed.</t>
    </r>
    <r>
      <rPr>
        <b/>
        <sz val="12"/>
        <color theme="1" tint="0.499984740745262"/>
        <rFont val="Calibri"/>
        <family val="2"/>
        <scheme val="minor"/>
      </rPr>
      <t xml:space="preserve">
</t>
    </r>
  </si>
  <si>
    <r>
      <t>Information sources: Which information (evidence) have you used to answer this question?</t>
    </r>
    <r>
      <rPr>
        <sz val="12"/>
        <color theme="0"/>
        <rFont val="Calibri"/>
        <family val="2"/>
        <scheme val="minor"/>
      </rPr>
      <t xml:space="preserve"> (Please tick relevant boxes and add details in column below)</t>
    </r>
  </si>
  <si>
    <r>
      <rPr>
        <b/>
        <sz val="11"/>
        <color rgb="FF398787"/>
        <rFont val="Calibri (Textkörper)"/>
      </rPr>
      <t>International Designations</t>
    </r>
    <r>
      <rPr>
        <sz val="11"/>
        <rFont val="Calibri"/>
        <family val="2"/>
        <scheme val="minor"/>
      </rPr>
      <t xml:space="preserve"> - Is the site listed under an international designation?</t>
    </r>
  </si>
  <si>
    <t xml:space="preserve">A     </t>
  </si>
  <si>
    <t>Help for answering this question: this usually only refers to state-managed protected areas. In the case of many privately protected areas and Indigenous and community conserved areas (ICCAs) legal status is not an option and this question is not applicable. Where such protected areas do have some formal status (e.g. a covenant or legal recognition of Indigenous Protected Areas) the assessment below should be completed.</t>
  </si>
  <si>
    <t>1. Legal Status</t>
  </si>
  <si>
    <r>
      <rPr>
        <b/>
        <sz val="11"/>
        <color rgb="FFFF8E22"/>
        <rFont val="Calibri (Textkörper)"/>
      </rPr>
      <t>Help for answering this question:</t>
    </r>
    <r>
      <rPr>
        <sz val="11"/>
        <color theme="1"/>
        <rFont val="Calibri (Textkörper)"/>
      </rPr>
      <t xml:space="preserve"> issues to consider here include whether key species are adequately protected (for instance it would be an issue if a marine protected area omitted a nearby area where many of the constituent species bred), whether it is large enough to support viable populations and whether events outside the protected area could undermine its value (for instance if a hydroelectric power project dammed a river and interrupted flow). It is also important to consider, where possible, projected future climate change influence in this assessment: for instance if sea level rises is there space in the protected area for a mangrove forest to retreat inland?</t>
    </r>
  </si>
  <si>
    <r>
      <rPr>
        <b/>
        <sz val="11"/>
        <color rgb="FFFF8E22"/>
        <rFont val="Calibri (Textkörper)"/>
      </rPr>
      <t>Help for answering this question:</t>
    </r>
    <r>
      <rPr>
        <sz val="11"/>
        <color theme="1"/>
        <rFont val="Calibri (Textkörper)"/>
      </rPr>
      <t xml:space="preserve"> this usually only refers to state-managed protected areas. In the case of many privately protected areas and Indigenous and community conserved areas (ICCAs) legal status is not an option and this question is not applicable. Where such protected areas do have some formal status (e.g. a covenant or legal recognition of Indigenous Protected Areas) the assessment below should be completed.</t>
    </r>
  </si>
  <si>
    <t>Is management undertaken according to agreed objectives?</t>
  </si>
  <si>
    <r>
      <rPr>
        <b/>
        <sz val="11"/>
        <color rgb="FFFF8E22"/>
        <rFont val="Calibri (Textkörper)"/>
      </rPr>
      <t>Help for answering this question:</t>
    </r>
    <r>
      <rPr>
        <sz val="11"/>
        <color theme="1"/>
        <rFont val="Calibri (Textkörper)"/>
      </rPr>
      <t xml:space="preserve"> this refer to the existence of both legal regulations and customary controls; for instance, protected areas managed by private individuals, trusts or communities should still have clear rules regarding use of land and water. </t>
    </r>
  </si>
  <si>
    <r>
      <rPr>
        <b/>
        <sz val="11"/>
        <color rgb="FFFF8E22"/>
        <rFont val="Calibri (Textkörper)"/>
      </rPr>
      <t>Help for answering this question:</t>
    </r>
    <r>
      <rPr>
        <sz val="11"/>
        <color theme="1"/>
        <rFont val="Calibri (Textkörper)"/>
      </rPr>
      <t xml:space="preserve"> while planning for land and water use outside the protected area is generally outside the control of the protected area manager, the decisions made can significantly affect the protected area so it is important that the potential impacts of plans are assessed. Examples could include upstream dams that cut of water flows, major fish farming developments that increase pollution and create significant disturbance, or large-scale clearing in surrounding areas that isolate the protected area from other habitat areas. </t>
    </r>
  </si>
  <si>
    <r>
      <rPr>
        <b/>
        <sz val="11"/>
        <color rgb="FFFF8E22"/>
        <rFont val="Calibri (Textkörper)"/>
      </rPr>
      <t>Help for answering this question:</t>
    </r>
    <r>
      <rPr>
        <sz val="11"/>
        <color theme="1"/>
        <rFont val="Calibri (Textkörper)"/>
      </rPr>
      <t xml:space="preserve"> it is important staff, stakeholders and rightsholders recognise the boundary and that people know if they are encroaching the protected area. Maps and/or GPS systems are generally used to create the protected area boundary officially recorded in gazettement; however the boundary on the ground can be different, and often associated with specific feature, there is often a need therefore for boundaries to be interpreted according to the local context.</t>
    </r>
  </si>
  <si>
    <r>
      <rPr>
        <b/>
        <sz val="11"/>
        <color rgb="FFFF8E22"/>
        <rFont val="Calibri (Textkörper)"/>
      </rPr>
      <t xml:space="preserve">Help for answering this question: </t>
    </r>
    <r>
      <rPr>
        <sz val="11"/>
        <color theme="1"/>
        <rFont val="Calibri (Textkörper)"/>
      </rPr>
      <t xml:space="preserve">in most cases this will be a formal management plan, written down and in the case of government-managed protected areas often also approved by the relevant department or ministry. In other cases, management plans may be less formal, agreed through discussion with community members, and existing only as oral agreements, minutes of meetings or other customary arrangements. The aim of this question is to see whether or not management is following a set and logical course. </t>
    </r>
  </si>
  <si>
    <r>
      <rPr>
        <b/>
        <sz val="11"/>
        <color rgb="FFFF8E22"/>
        <rFont val="Calibri (Textkörper)"/>
      </rPr>
      <t>Help for answering:</t>
    </r>
    <r>
      <rPr>
        <sz val="11"/>
        <color theme="1"/>
        <rFont val="Calibri (Textkörper)"/>
      </rPr>
      <t xml:space="preserve"> </t>
    </r>
    <r>
      <rPr>
        <sz val="12"/>
        <color theme="1"/>
        <rFont val="Calibri"/>
        <family val="2"/>
        <scheme val="minor"/>
      </rPr>
      <t xml:space="preserve">these additional questions go beyond the basic assessment and identify whether good practices are in place in relation to management planning. All these additional questions should be considered during the assessment. If the area complies with the question being asked, add a tick in the box next to the question. The Excel will automatically generate the additional scores.
</t>
    </r>
  </si>
  <si>
    <r>
      <t>Information sources: Which information (evidence) have you used to answer this question?</t>
    </r>
    <r>
      <rPr>
        <sz val="12"/>
        <color theme="1"/>
        <rFont val="Calibri"/>
        <family val="2"/>
        <scheme val="minor"/>
      </rPr>
      <t xml:space="preserve"> </t>
    </r>
    <r>
      <rPr>
        <sz val="12"/>
        <color theme="0"/>
        <rFont val="Calibri"/>
        <family val="2"/>
        <scheme val="minor"/>
      </rPr>
      <t>(Please tick relevant boxes and add details</t>
    </r>
    <r>
      <rPr>
        <sz val="10"/>
        <color theme="0"/>
        <rFont val="Calibri (Textkörper)"/>
      </rPr>
      <t xml:space="preserve"> in column below)</t>
    </r>
  </si>
  <si>
    <r>
      <rPr>
        <b/>
        <sz val="11"/>
        <color rgb="FFFF8E22"/>
        <rFont val="Calibri (Textkörper)"/>
      </rPr>
      <t>Help for answering this question:</t>
    </r>
    <r>
      <rPr>
        <sz val="11"/>
        <color theme="1"/>
        <rFont val="Calibri (Textkörper)"/>
      </rPr>
      <t xml:space="preserve">  this will usually refer to an annual plan, aimed at implementing the next stage of the management plan. You can answer this question even if you don’t have a management plan in place. gain, this can be formal (written down and approved) or informal but it must be known about and agreed by all relevant parties.</t>
    </r>
  </si>
  <si>
    <t xml:space="preserve">No regular work plan exists </t>
  </si>
  <si>
    <r>
      <rPr>
        <b/>
        <sz val="11"/>
        <color rgb="FFFF8E22"/>
        <rFont val="Calibri (Textkörper)"/>
      </rPr>
      <t>Help for answering this question:</t>
    </r>
    <r>
      <rPr>
        <sz val="11"/>
        <color theme="1"/>
        <rFont val="Calibri (Textkörper)"/>
      </rPr>
      <t xml:space="preserve"> in this case “resources” refers primarily to biological and cultural values of the site. Have there been recent surveys of plant and animal species? Do managers know where culturally important sites or sacred natural sites exist so these can be protected? In Actions to improve management it is important to identify knowledge gaps and suggestions for future surveys.</t>
    </r>
  </si>
  <si>
    <t xml:space="preserve">There is little or no information available on the critical habitats, species, ecological processes and cultural values of the protected area </t>
  </si>
  <si>
    <t xml:space="preserve">10. Staff numbers  </t>
  </si>
  <si>
    <r>
      <rPr>
        <b/>
        <sz val="11"/>
        <color rgb="FFFF8E22"/>
        <rFont val="Calibri (Textkörper)"/>
      </rPr>
      <t xml:space="preserve">Help for answering this question: </t>
    </r>
    <r>
      <rPr>
        <sz val="11"/>
        <color theme="1"/>
        <rFont val="Calibri (Textkörper)"/>
      </rPr>
      <t xml:space="preserve">this assessment should address whether the protected area has sufficient staff to effectively manage the site; it should consider all people staff working even if supported by the government (e.g. the Army), NGOs or other funding sources. Answering this question might be slightly more difficult for privately protected areas or community-managed sites; here consider if there are sufficient people with the capacity to manage rather than “employment” in a traditional sense. </t>
    </r>
  </si>
  <si>
    <t>There are no people managing the protected area but they are required</t>
  </si>
  <si>
    <r>
      <rPr>
        <b/>
        <sz val="11"/>
        <color rgb="FFFF8E22"/>
        <rFont val="Calibri (Textkörper)"/>
      </rPr>
      <t xml:space="preserve">Help for answering this question: </t>
    </r>
    <r>
      <rPr>
        <sz val="11"/>
        <color theme="1"/>
        <rFont val="Calibri (Textkörper)"/>
      </rPr>
      <t>this question addresses whether there is the necessary skills to effectively manage the site. Responses can identify where training programmes are needed which can be noted in the Actions to improve management field.</t>
    </r>
  </si>
  <si>
    <r>
      <rPr>
        <b/>
        <sz val="11"/>
        <color rgb="FFFF8E22"/>
        <rFont val="Calibri (Textkörper)"/>
      </rPr>
      <t xml:space="preserve">Help for answering this question: </t>
    </r>
    <r>
      <rPr>
        <sz val="11"/>
        <color theme="1"/>
        <rFont val="Calibri (Textkörper)"/>
      </rPr>
      <t xml:space="preserve">this question relates to the total amount of budget, rather than to budget security, addressed in the next question (13). It is important to answer this question in terms of how much budget is needed to fulfil the management plan and site objectives, not just the fulfilment of the annual workplan. The assessment should consider all available budget at the time including project funds and donor support. </t>
    </r>
  </si>
  <si>
    <r>
      <rPr>
        <b/>
        <sz val="11"/>
        <color rgb="FFFF8E22"/>
        <rFont val="Calibri (Textkörper)"/>
      </rPr>
      <t xml:space="preserve">Help for answering this question: </t>
    </r>
    <r>
      <rPr>
        <sz val="11"/>
        <color theme="1"/>
        <rFont val="Calibri (Textkörper)"/>
      </rPr>
      <t xml:space="preserve">the main question here is whether the budget is reliant on intermittent project funding or whether there is a reasonable chance of it being maintained over time – for instance because it is a core part of a government budget, or maintained through a private organisation, community, or has low costs and strong volunteer support. </t>
    </r>
  </si>
  <si>
    <r>
      <rPr>
        <b/>
        <sz val="11"/>
        <color rgb="FFFF8E22"/>
        <rFont val="Calibri (Textkörper)"/>
      </rPr>
      <t xml:space="preserve">Help for answering this question: </t>
    </r>
    <r>
      <rPr>
        <sz val="11"/>
        <color theme="1"/>
        <rFont val="Calibri (Textkörper)"/>
      </rPr>
      <t xml:space="preserve">this question assesses whether budget expenditure is properly planned and monitored through the year or are there over or under-spends? Consider if are accounts published annually and audited? </t>
    </r>
  </si>
  <si>
    <r>
      <rPr>
        <b/>
        <sz val="11"/>
        <color rgb="FFFF8E22"/>
        <rFont val="Calibri (Textkörper)"/>
      </rPr>
      <t xml:space="preserve">Help for answering this question: </t>
    </r>
    <r>
      <rPr>
        <sz val="11"/>
        <color theme="1"/>
        <rFont val="Calibri (Textkörper)"/>
      </rPr>
      <t xml:space="preserve"> this could include equipment such as vehicles, communication systems, tools, uniforms and contributory materials like fuel. Facilities can be buildings and other important infrastructure that is needed to manage the protected area, such as guard posts, offices etc. </t>
    </r>
    <r>
      <rPr>
        <b/>
        <sz val="11"/>
        <color theme="5"/>
        <rFont val="Calibri (Textkörper)"/>
      </rPr>
      <t>Note that visitor facilities are specifically dealt with in question 29.</t>
    </r>
  </si>
  <si>
    <r>
      <rPr>
        <b/>
        <sz val="11"/>
        <color rgb="FFFF8E22"/>
        <rFont val="Calibri (Textkörper)"/>
      </rPr>
      <t xml:space="preserve">Help for answering this question: </t>
    </r>
    <r>
      <rPr>
        <sz val="11"/>
        <color theme="1"/>
        <rFont val="Calibri (Textkörper)"/>
      </rPr>
      <t xml:space="preserve"> issues to consider include personal capacity (training, skills) and sufficiency of equipment and infrastructure (vehicles, routes to access remote areas, etc.) and includes an assessment of whether are staff familiar with laws, regulations and prosecution requirements. “Staff” relates to both those formally employed and those responsible for management in other governance types. </t>
    </r>
  </si>
  <si>
    <r>
      <rPr>
        <b/>
        <sz val="11"/>
        <color rgb="FFFF8E22"/>
        <rFont val="Calibri (Textkörper)"/>
      </rPr>
      <t xml:space="preserve">Help for answering this question: </t>
    </r>
    <r>
      <rPr>
        <sz val="11"/>
        <color theme="1"/>
        <rFont val="Calibri (Textkörper)"/>
      </rPr>
      <t xml:space="preserve"> the question focuses particularly on enforcement, and will be applicable in places where there is pressure from poaching, encroachment, illegal mining etc. In protected areas with no such pressures, designation and management can be judged “largely or wholly effective”. This is less about capacity and resources for enforcement (already addressed in question 16) and more aimed at whether this capacity is being used effectively. </t>
    </r>
  </si>
  <si>
    <r>
      <rPr>
        <b/>
        <sz val="11"/>
        <color rgb="FFFF8E22"/>
        <rFont val="Calibri (Textkörper)"/>
      </rPr>
      <t xml:space="preserve">Help for answering this question: </t>
    </r>
    <r>
      <rPr>
        <sz val="11"/>
        <color theme="1"/>
        <rFont val="Calibri (Textkörper)"/>
      </rPr>
      <t xml:space="preserve">   this includes both research work carried out by the protected area itself but more usually by associates, volunteers, students, citizen science and academics. Monitoring and evaluation is addressed in another question (20); here the emphasis is on particular research projects that can help to understand and thus better manage the site. The presence of researchers is not enough to evoke the top score, but only if research is properly integrated into the needs of protected area management.</t>
    </r>
  </si>
  <si>
    <t>There is a small amount of survey and research work, but it is not directed towards the needs of protected area management</t>
  </si>
  <si>
    <t>There is considerable survey and research work, but it is only partially directed towards the needs of protected area management</t>
  </si>
  <si>
    <r>
      <rPr>
        <b/>
        <sz val="11"/>
        <color rgb="FFFF8E22"/>
        <rFont val="Calibri (Textkörper)"/>
      </rPr>
      <t xml:space="preserve">Help for answering this question: </t>
    </r>
    <r>
      <rPr>
        <sz val="11"/>
        <color theme="1"/>
        <rFont val="Calibri (Textkörper)"/>
      </rPr>
      <t xml:space="preserve">this question addresses both monitoring and evaluation of the management activities of the protected area which assess the condition of key values and threats of the protected area. In the evidence and justification section it would be useful to list what is monitored and how often. As with research the stress is on properly integrating the results into protected area management. </t>
    </r>
  </si>
  <si>
    <t>There is some ad hoc monitoring and evaluation of the performance of management activities, but no system and/or regular collection of results</t>
  </si>
  <si>
    <r>
      <rPr>
        <b/>
        <sz val="11"/>
        <color rgb="FFFF8E22"/>
        <rFont val="Calibri (Textkörper)"/>
      </rPr>
      <t xml:space="preserve">Help for answering this question: </t>
    </r>
    <r>
      <rPr>
        <sz val="11"/>
        <color theme="1"/>
        <rFont val="Calibri (Textkörper)"/>
      </rPr>
      <t xml:space="preserve"> management here refers to activities in addition to enforcement needed to ensure effective conservation of critical habitats, species, ecological processes and cultural values.  It can include restoration and habitat creation, fire control, monitoring of population numbers, fencing where necessary and the control of invasive species. Where sustainable resource extraction is permitted, management will include monitoring of these resources, possibly introduction of temporary zoning etc. Management also includes active steps to protect culturally and spiritually important sites.</t>
    </r>
  </si>
  <si>
    <r>
      <rPr>
        <b/>
        <sz val="11"/>
        <color rgb="FFFF8E22"/>
        <rFont val="Calibri (Textkörper)"/>
      </rPr>
      <t xml:space="preserve">Help for answering this question: </t>
    </r>
    <r>
      <rPr>
        <sz val="11"/>
        <color theme="1"/>
        <rFont val="Calibri (Textkörper)"/>
      </rPr>
      <t xml:space="preserve">  this question focusses on management adaptions to predicted climate change, and how these are already being implemented. Adaptation to climate change means reducing the vulnerability of natural and human systems against actual or expected climate change effects.</t>
    </r>
  </si>
  <si>
    <r>
      <rPr>
        <b/>
        <sz val="11"/>
        <color rgb="FFFF8E22"/>
        <rFont val="Calibri (Textkörper)"/>
      </rPr>
      <t xml:space="preserve">Help for answering this question: </t>
    </r>
    <r>
      <rPr>
        <sz val="11"/>
        <color theme="1"/>
        <rFont val="Calibri (Textkörper)"/>
      </rPr>
      <t xml:space="preserve">carbon capture and storage describe the process of capturing and storing carbon dioxide before it is released into the atmosphere. Methods for "preventing carbon loss" in protected areas will depend on the ecosystems being managed and can range from reducing deforestation and other natural vegetation loss, preventing fire, maintaining natural water regimes, etc. Carbon capture can also be enhanced, where appropriate, through ecosystem restoration or other habitat management that increases the storage of carbon in standing vegetation or in the soil.
</t>
    </r>
  </si>
  <si>
    <r>
      <rPr>
        <b/>
        <sz val="11"/>
        <color rgb="FFFF8E22"/>
        <rFont val="Calibri (Textkörper)"/>
      </rPr>
      <t xml:space="preserve">Help for answering this question: </t>
    </r>
    <r>
      <rPr>
        <sz val="11"/>
        <color theme="1"/>
        <rFont val="Calibri (Textkörper)"/>
      </rPr>
      <t xml:space="preserve"> does management consider ecosystem service provision? This investigates both whether existing or potential ecosystems services are even known about and, if so, whether some or all of them are being managed for. Because this is potentially an endless question, it is suggested that answers focus on the major ecosystem services already identified in the attributes section. Given that this is still a fairly new issue for many protected area managers the Actions to improve management section should be fairly specific about actions and next steps. </t>
    </r>
  </si>
  <si>
    <r>
      <rPr>
        <b/>
        <sz val="11"/>
        <color rgb="FFFF8E22"/>
        <rFont val="Calibri (Textkörper)"/>
      </rPr>
      <t xml:space="preserve">Help for answering this question: </t>
    </r>
    <r>
      <rPr>
        <sz val="11"/>
        <color theme="1"/>
        <rFont val="Calibri (Textkörper)"/>
      </rPr>
      <t xml:space="preserve">  this question covers education both for learning establishments, such as schools’ programmes, and the provision of more general educational opportunities for local communities or recreational visitors. Consideration needs to be made on what is appropriate depending on the location and context of the protected area. </t>
    </r>
  </si>
  <si>
    <t>There is a limited and ad hoc education and awareness programme</t>
  </si>
  <si>
    <r>
      <rPr>
        <b/>
        <sz val="11"/>
        <color rgb="FFFF8E22"/>
        <rFont val="Calibri (Textkörper)"/>
      </rPr>
      <t xml:space="preserve">Help for answering this question: </t>
    </r>
    <r>
      <rPr>
        <sz val="11"/>
        <color theme="1"/>
        <rFont val="Calibri (Textkörper)"/>
      </rPr>
      <t xml:space="preserve">  the presence of a protected area is a draw to tourists and thus a boost to the commercial trade. Tourism operators should be natural partners with protected areas, but this does not always happen. If this question generates a low score, the Actions to improve management field could identify some of the key people it would be important to talk to and develop cooperation with.</t>
    </r>
  </si>
  <si>
    <r>
      <rPr>
        <b/>
        <sz val="11"/>
        <color rgb="FFFF8E22"/>
        <rFont val="Calibri (Textkörper)"/>
      </rPr>
      <t xml:space="preserve">Help for answering this question: </t>
    </r>
    <r>
      <rPr>
        <sz val="11"/>
        <color theme="1"/>
        <rFont val="Calibri (Textkörper)"/>
      </rPr>
      <t>not all protected areas should or do collect fees; this question is not applicable in these cases. Where fees are an expected part of the protected area management, this question assesses whether they are used to help management or simply disappear into the government and provide no support for the protected area.</t>
    </r>
  </si>
  <si>
    <t>Fees are collected, but make no contribution to the protected area or its environs</t>
  </si>
  <si>
    <r>
      <rPr>
        <b/>
        <sz val="11"/>
        <color rgb="FFFF8E22"/>
        <rFont val="Calibri (Textkörper)"/>
      </rPr>
      <t xml:space="preserve">Help for answering this question: </t>
    </r>
    <r>
      <rPr>
        <sz val="11"/>
        <color theme="1"/>
        <rFont val="Calibri (Textkörper)"/>
      </rPr>
      <t xml:space="preserve"> not all protected areas need visitor facilities; this question is judging against the perceived need. Issue of adequacy and appropriateness is critical, protected areas with low visitation do not require extensive visitor facilities. This question should focus mainly on facilities inside the protected area but also may consider facilities immediately adjacent to the protected areas where these impact on the visitor experience directly</t>
    </r>
  </si>
  <si>
    <r>
      <rPr>
        <b/>
        <sz val="11"/>
        <color rgb="FFFF8E22"/>
        <rFont val="Calibri (Textkörper)"/>
      </rPr>
      <t xml:space="preserve">Help for answering this question: </t>
    </r>
    <r>
      <rPr>
        <sz val="11"/>
        <color theme="1"/>
        <rFont val="Calibri (Textkörper)"/>
      </rPr>
      <t xml:space="preserve">this will be not applicable in cases where there are no Indigenous people present. Note that different countries use a range of terms to describe such cultures: ethnic minorities, traditional peoples etc. Consider both formal consultation or less formal contact when judging the answer and consider issue of governance and equity. If possible, it would be useful to also discuss with the Indigenous people and understand how included they feel. </t>
    </r>
  </si>
  <si>
    <r>
      <rPr>
        <b/>
        <sz val="11"/>
        <color rgb="FFFF8E22"/>
        <rFont val="Calibri (Textkörper)"/>
      </rPr>
      <t xml:space="preserve">Help for answering this question: </t>
    </r>
    <r>
      <rPr>
        <sz val="11"/>
        <color theme="1"/>
        <rFont val="Calibri (Textkörper)"/>
      </rPr>
      <t xml:space="preserve"> this assesses the level of influence communities have on the overall decision: mere consultation is rarely sufficient. "Relevant decisions" refers to all decisions about aspects of management that affect local communities and their relationship and interaction with the protected area. </t>
    </r>
  </si>
  <si>
    <r>
      <rPr>
        <b/>
        <sz val="11"/>
        <color rgb="FFFF8E22"/>
        <rFont val="Calibri (Textkörper)"/>
      </rPr>
      <t>Help for answering:</t>
    </r>
    <r>
      <rPr>
        <sz val="11"/>
        <color theme="1"/>
        <rFont val="Calibri (Textkörper)"/>
      </rPr>
      <t xml:space="preserve"> </t>
    </r>
    <r>
      <rPr>
        <sz val="12"/>
        <color theme="1"/>
        <rFont val="Calibri"/>
        <family val="2"/>
        <scheme val="minor"/>
      </rPr>
      <t xml:space="preserve">these additional questions identify other important elements in relation to protected area management, local communities and Indigenous people. All these additional questions should be considered during the assessment. If the area complies with the question being asked, add a tick in the box next to the question. The excel will automatically generate the additional scores in the Your additional points field.
</t>
    </r>
  </si>
  <si>
    <r>
      <rPr>
        <b/>
        <sz val="11"/>
        <color rgb="FFFF8E22"/>
        <rFont val="Calibri (Textkörper)"/>
      </rPr>
      <t xml:space="preserve">Help for answering this question: </t>
    </r>
    <r>
      <rPr>
        <sz val="11"/>
        <color theme="1"/>
        <rFont val="Calibri (Textkörper)"/>
      </rPr>
      <t>this question is aimed explicitly at local communities. Benefits can include direct jobs, Payment for Ecosystem Service schemes, indirect benefits from increased tourism or sales to visitors, and other options such as guiding. To score 3 on this indicator, economic activity associated with the protected area should be a substantial contributor to the local economy. This indicator only refers to economic benefits arising from legal or sanctioned activities which do not impact the protected areas conservation objectives and not those arising from illegal activities.</t>
    </r>
  </si>
  <si>
    <t xml:space="preserve">Are the threats to the main values of the protected area being effectively addressed? </t>
  </si>
  <si>
    <r>
      <rPr>
        <b/>
        <sz val="11"/>
        <color rgb="FFFF8E22"/>
        <rFont val="Calibri (Textkörper)"/>
      </rPr>
      <t xml:space="preserve">Help for answering this question: </t>
    </r>
    <r>
      <rPr>
        <sz val="11"/>
        <color theme="1"/>
        <rFont val="Calibri (Textkörper)"/>
      </rPr>
      <t xml:space="preserve"> this should consider the threats identified in the threat assessment as having the greatest extent and severity. The focus is then on how the identified threats are being managed. We suggest scoring B if only a few threats have been addressed or threats have only been partially addressed, a C if most threats have been addressed and a D if all threats have been addressed.</t>
    </r>
  </si>
  <si>
    <r>
      <rPr>
        <b/>
        <sz val="11"/>
        <color rgb="FFFF8E22"/>
        <rFont val="Calibri (Textkörper)"/>
      </rPr>
      <t xml:space="preserve">Help for answering this question: </t>
    </r>
    <r>
      <rPr>
        <sz val="11"/>
        <color theme="1"/>
        <rFont val="Calibri (Textkörper)"/>
      </rPr>
      <t>protected areas remain vulnerable if the species they contain are genetically isolated and the protected area acts like an island. This question focuses on functional connectivity of the protected area, addressing its direct linkages to other natural ecosystems, use of biological corridors, etc. This question may also be not applicable for some sites (e.g. remote offshore islands protected because of unique flora and fauna, or micro-reserves established to protect particular crop wild relatives).</t>
    </r>
  </si>
  <si>
    <r>
      <rPr>
        <b/>
        <sz val="11"/>
        <color rgb="FFFF8E22"/>
        <rFont val="Calibri (Textkörper)"/>
      </rPr>
      <t xml:space="preserve">Help for answering this question: </t>
    </r>
    <r>
      <rPr>
        <sz val="11"/>
        <color theme="1"/>
        <rFont val="Calibri (Textkörper)"/>
      </rPr>
      <t>Consider the values specified in the Protected Area Attributes datasheet and any information on status and trend in the Detailed Assessment of Values sheet. The assessment here should be an overall summary across the main values of the protected area.</t>
    </r>
  </si>
  <si>
    <r>
      <rPr>
        <b/>
        <sz val="11"/>
        <color rgb="FFFF8E22"/>
        <rFont val="Calibri (Textkörper)"/>
      </rPr>
      <t>Help for answering:</t>
    </r>
    <r>
      <rPr>
        <sz val="11"/>
        <color theme="1"/>
        <rFont val="Calibri (Textkörper)"/>
      </rPr>
      <t xml:space="preserve"> </t>
    </r>
    <r>
      <rPr>
        <sz val="12"/>
        <color theme="1"/>
        <rFont val="Calibri"/>
        <family val="2"/>
        <scheme val="minor"/>
      </rPr>
      <t xml:space="preserve">Help for answering: these additional questions identify other important elements in relation to protected area management and natural values All these additional questions should be considered during the assessment. If the area complies with the question being asked, add a tick in the box next to the question. Note that monitoring can be carried out by rangers (for instance as part of SMART monitoring), by research scientists that come and make periodic counts, by volunteer citizen scientists or by local communities. Management programmes implies something more than day-to-day management, such as restoration programmes, eradication of invasive species, habitat creation or special efforts at reducing poaching threats. Some long-lasting threats and pressures need to be addressed as a routine part of management, such as anti-poaching controls, regular removal of invasive species, or seasonal supply of supplementary water. The question implies that the management action is a deliberate step to addressing an actual or potential threat. </t>
    </r>
  </si>
  <si>
    <t xml:space="preserve">Additional questions re condition of values </t>
  </si>
  <si>
    <r>
      <rPr>
        <b/>
        <sz val="11"/>
        <color rgb="FFFF8E22"/>
        <rFont val="Calibri (Textkörper)"/>
      </rPr>
      <t xml:space="preserve">Help for answering this question: </t>
    </r>
    <r>
      <rPr>
        <sz val="11"/>
        <color theme="1"/>
        <rFont val="Calibri (Textkörper)"/>
      </rPr>
      <t xml:space="preserve"> many protected areas contain important cultural values: sacred natural sites, pilgrimage routes, historic buildings, archaeological remains, etc. Protected area managers are generally at least in part responsible for the upkeep of these; in the case of some privately protected areas or ICCAs these may be the main values stimulating protection.</t>
    </r>
  </si>
  <si>
    <r>
      <rPr>
        <b/>
        <sz val="11"/>
        <color rgb="FFFF8E22"/>
        <rFont val="Calibri (Textkörper)"/>
      </rPr>
      <t xml:space="preserve">Help for answering: </t>
    </r>
    <r>
      <rPr>
        <sz val="11"/>
        <rFont val="Calibri (Textkörper)"/>
      </rPr>
      <t xml:space="preserve">Help for answering: these additional questions identify other important elements in relation to protected area management and cultural values All these additional questions should be considered during the assessment. If the area complies with the question being asked, add a tick in the box next to the question. Monitoring is likely to be less formal than for monitoring of natural values, but implies that some regular monitoring is taking place; for example that rangers regularly check that historical or cultural sites are undamaged and – where appropriate – that there is regular contact with institutions or communities that are interested in these sites. Particular management programmes cold include issues such as fencing of archaeological remains, repair of ancient trackways or restoration of traditional woodland management. Routine management could include working with local communities to ensure that sacred natural sites remain intact, zoning areas to avoid visitor damage to historical or prehistoric remains or regular maintenance of traditional management systems. </t>
    </r>
  </si>
  <si>
    <t xml:space="preserve">Additional points: Condition of values </t>
  </si>
  <si>
    <r>
      <rPr>
        <b/>
        <sz val="11"/>
        <color rgb="FFFF8E22"/>
        <rFont val="Calibri (Textkörper)"/>
      </rPr>
      <t xml:space="preserve">Help for answering this question: </t>
    </r>
    <r>
      <rPr>
        <sz val="11"/>
        <color theme="1"/>
        <rFont val="Calibri (Textkörper)"/>
      </rPr>
      <t>this question focuses on the status of habitats within the protected area over the last five years previous to the date of the assessment. If your protected area implements a monitoring protocol to regularly measure the condition of habitats using specific indicators and defined thresholds, the conclusions from your monitoring activities will help answer this question. We suggest you score C in cases where some but not all habitats have improved substantially.</t>
    </r>
  </si>
  <si>
    <t>Detailed assessment of habitat</t>
  </si>
  <si>
    <t xml:space="preserve">  </t>
  </si>
  <si>
    <t>Detailed assessment of species</t>
  </si>
  <si>
    <t>Detailed assessment of values</t>
  </si>
  <si>
    <r>
      <t xml:space="preserve">Trend: Next, think about how the value has changed since the time the protected area was first designated and to describe its </t>
    </r>
    <r>
      <rPr>
        <b/>
        <u/>
        <sz val="11"/>
        <rFont val="Calibri"/>
        <family val="2"/>
        <scheme val="minor"/>
      </rPr>
      <t>trend</t>
    </r>
    <r>
      <rPr>
        <b/>
        <sz val="11"/>
        <rFont val="Calibri"/>
        <family val="2"/>
        <scheme val="minor"/>
      </rPr>
      <t xml:space="preserve"> using the rating below which can be selected from the drop down list.</t>
    </r>
  </si>
  <si>
    <r>
      <t xml:space="preserve">Condition: For each of the five main values that are listed for this protected area (and that have been copied from the PA Attributes sheet to the table below), describe the </t>
    </r>
    <r>
      <rPr>
        <b/>
        <u/>
        <sz val="11"/>
        <rFont val="Calibri"/>
        <family val="2"/>
        <scheme val="minor"/>
      </rPr>
      <t>condition</t>
    </r>
    <r>
      <rPr>
        <b/>
        <sz val="11"/>
        <rFont val="Calibri"/>
        <family val="2"/>
        <scheme val="minor"/>
      </rPr>
      <t xml:space="preserve"> of each value using a scale of  </t>
    </r>
    <r>
      <rPr>
        <b/>
        <u/>
        <sz val="11"/>
        <rFont val="Calibri"/>
        <family val="2"/>
        <scheme val="minor"/>
      </rPr>
      <t>very good</t>
    </r>
    <r>
      <rPr>
        <b/>
        <sz val="11"/>
        <rFont val="Calibri"/>
        <family val="2"/>
        <scheme val="minor"/>
      </rPr>
      <t xml:space="preserve">, </t>
    </r>
    <r>
      <rPr>
        <b/>
        <u/>
        <sz val="11"/>
        <rFont val="Calibri"/>
        <family val="2"/>
        <scheme val="minor"/>
      </rPr>
      <t>good</t>
    </r>
    <r>
      <rPr>
        <b/>
        <sz val="11"/>
        <rFont val="Calibri"/>
        <family val="2"/>
        <scheme val="minor"/>
      </rPr>
      <t xml:space="preserve">, </t>
    </r>
    <r>
      <rPr>
        <b/>
        <u/>
        <sz val="11"/>
        <rFont val="Calibri"/>
        <family val="2"/>
        <scheme val="minor"/>
      </rPr>
      <t>fair</t>
    </r>
    <r>
      <rPr>
        <b/>
        <sz val="11"/>
        <rFont val="Calibri"/>
        <family val="2"/>
        <scheme val="minor"/>
      </rPr>
      <t xml:space="preserve"> or</t>
    </r>
    <r>
      <rPr>
        <b/>
        <u/>
        <sz val="11"/>
        <rFont val="Calibri"/>
        <family val="2"/>
        <scheme val="minor"/>
      </rPr>
      <t xml:space="preserve"> poor</t>
    </r>
    <r>
      <rPr>
        <b/>
        <sz val="11"/>
        <rFont val="Calibri"/>
        <family val="2"/>
        <scheme val="minor"/>
      </rPr>
      <t>, based on the collective expertise of the assessors and using the guide on scoring below. The appropiate condition rating can be selected from the drop down list.</t>
    </r>
  </si>
  <si>
    <r>
      <rPr>
        <b/>
        <sz val="12"/>
        <color rgb="FFFF8E22"/>
        <rFont val="Calibri"/>
        <family val="2"/>
        <scheme val="minor"/>
      </rPr>
      <t>Definition of indicator species</t>
    </r>
    <r>
      <rPr>
        <sz val="12"/>
        <color theme="1"/>
        <rFont val="Calibri"/>
        <family val="2"/>
        <scheme val="minor"/>
      </rPr>
      <t xml:space="preserve">
A species sensitive to environmental change, which can therefore provide a measure of health for the ecosystem. Indicator species can signal a change in the biological condition of a particular ecosystem, and thus may be used as a proxy to diagnose the health of an ecosystem. For example, plants or lichens sensitive to heavy metals or acids in precipitation may be indicators of air pollution. Indicator species can also reflect a unique set of environmental qualities or characteristics found in a specific place, such as a unique microclimate. However, care must be exercised in using indicator species. Judging an ecosystem based on the response of a single indicator species might be like taking a pulse on a patient and immediately prescribing a treatment without a) further examination, b) other indicators such as blood pressure, or c) knowledge of the patient’s past medical history.
Sources: https://www.iucn.org/sites/dev/files/iucn-glossary-of-definitions_march2018_en.pdf and https://www.eopugetsound.org/articles/indicator-species</t>
    </r>
  </si>
  <si>
    <t xml:space="preserve">The available budget is inadequate for basic management </t>
  </si>
  <si>
    <r>
      <rPr>
        <b/>
        <sz val="11"/>
        <color rgb="FFFF8E22"/>
        <rFont val="Calibri (Textkörper)"/>
      </rPr>
      <t xml:space="preserve">Help for answering this question: </t>
    </r>
    <r>
      <rPr>
        <sz val="11"/>
        <color theme="1"/>
        <rFont val="Calibri (Textkörper)"/>
      </rPr>
      <t xml:space="preserve"> this is particularly aimed at land and water users that either benefit from or directly impact ecosystems within the protected area: for instance water users (mineral water suppliers, municipal water supplies, hydroelectric projects); but also ranchers, forest companies and those involved in extractive industries.. Note that tourism operators are the subject of their own question (see next question). This question is aimed at assessing the extent to which a protected area either cooperates or remains isolated from the wider economy that influences it. It does not address local community land users but focuses on government and large commercial or industrial land users. The question can relate to transboundary cooperation where necessary.</t>
    </r>
  </si>
  <si>
    <t>There is regular contact between managers and neighbouring State and commercial land/sea users, but only some co-operation on management</t>
  </si>
  <si>
    <t>Available Budget</t>
  </si>
  <si>
    <t>Annually, covering all funds actually available for management of the site for the year of assessment (or most recent available figures - noting the year in the notes field if this is not the year of assessment)</t>
  </si>
  <si>
    <t>Annually, in currency used to report Available Budget</t>
  </si>
  <si>
    <t>Add exact number or, where not known, give an estimate; In the Notes field give the year being reported if this is different from the year the assessment applies to</t>
  </si>
  <si>
    <t>Additional guidance on identification of main values</t>
  </si>
  <si>
    <t>This field automatically sums the numbers of people in each category below</t>
  </si>
  <si>
    <t>Add numbers of people involved in completing the assessment for each of these categories</t>
  </si>
  <si>
    <t>Name</t>
  </si>
  <si>
    <t>Person responsible for completing the METT</t>
  </si>
  <si>
    <t>Indicate the name of currency used in reporting the budget - this will normally be the local currency</t>
  </si>
  <si>
    <t>Currency name</t>
  </si>
  <si>
    <t xml:space="preserve">V </t>
  </si>
  <si>
    <t xml:space="preserve">Format: DD/MM/YYYY
</t>
  </si>
  <si>
    <t>Recommended Citation
Stolton, S., Hockings, M. and Dudley, N. (2020). Management Effectiveness Tracking Tool. Reporting Progress at Protected Area Sites: Fourth Edition. Excel workbook and Guidance. https://www.protectedplanet.net/en/thematic-areas/protected-areas-management-effectiveness-pame 
This version of the METT is adapted from Stolton, S., Hockings, M., Dudley, N., MacKinnon, K., Whitten, T. and Leverington, F. (2007). Management Effectiveness Tracking Tool. Reporting Progress at Protected Area Sites: Second Edition. Gland, Switzerland: WWF
Excel Workbook Design and Development Team
Marc Hockings, Paul van Nimwegen and M.K.S. Pasha
Funding Support: The development of the Excel Workbook was supported by IUCN Oceania Regional Office through the BIOPAMA programme (www.biopama.org), WWF International,  Conservation Assured|Tiger Standards and IUCN WCPA</t>
  </si>
  <si>
    <t>Plan the implementation process. Review the METT questionnaire before undertaking the assessment and assess the information available to complete it. Then review capacity and pre-assessment training needs, adaptation, timing, scope and scale, verification, etc. Consideration also needs to be given to the process – for example, how and where a workshop is best conducted to maximise participation and input. Where a large-scale assessment exercise is planned, a pilot study to trial the questionnaire can be advantageous to discover any issues that need clarification.</t>
  </si>
  <si>
    <t>Adaptation is encouraged as the METT is a generic tool designed for global use; thus it is unlikely to fit one protected area (or system, type, etc.) perfectly. Ideally adaptations should retain the basic format of the METT and add to, rather than change, the wording (e.g. providing additional advice on interpretation for local conditions or by adding additional questions).</t>
  </si>
  <si>
    <t>Sites/networks planning to implement the METT should aim to repeat the assessments every few years; ideally the METT should be an automatic part of annual planning and assessment.</t>
  </si>
  <si>
    <t>Allow enough time to complete the assessment in full. A good METT cannot be completed in an hour; most questions take serious thought and often require consultation and checking back to management files. The first METT for a new site is likely to take at least a day, probably two. Subsequent repeat METTs may be quicker.</t>
  </si>
  <si>
    <t>Complete all the METT including all questions on the datasheets and narrative sections related to the multiple-choice questions. The ‘Actions to improve management’ section is essential as this creates a checklist of required actions. This can be developed into management interventions and provides a baseline for checking if the findings of the METT have been implemented in follow-up assessments.</t>
  </si>
  <si>
    <t>Use quantitative data wherever available to support assessment; this is most important in the outcomes questions.</t>
  </si>
  <si>
    <t>The implementation, and follow-up activities, of the METT should wherever possible include a wide range of rightsholders and stakeholders to aid insight into the assessment results; including people outside the protected area management agency, such as local communities, will bring richer insights.</t>
  </si>
  <si>
    <t>Capacity building is advisable so that all participants understand PAME and the purpose, opportunities and limitations of the METT.</t>
  </si>
  <si>
    <t>Develop a better understanding of the METT through site/country specific advice and guidance, to help ensure METT questions are interpreted in the same way when implemented at a country/portfolio level.</t>
  </si>
  <si>
    <t>If deemed necessary develop a verification process; these can range from simple checking of completed METTs by external assessors to more detailed field verification exercises involving additional data collection. Where staff have capacity and resources, the METT can also be complemented with more detailed assessments, research, species monitoring, etc.</t>
  </si>
  <si>
    <t>Implementation of the METT results should include adaptive management (e.g. a plan of action to address concerns, use of results in the development or revision of management plans or annual operational plans, etc.) and clearly planned communication processes (e.g. presentations and reports) to share results locally, particularly with the participants who helped complete the METT.</t>
  </si>
  <si>
    <t>Finally, data should be shared nationally or globally, for example, by submitting METT data to the Global Database on Protected Area Management Effectiveness managed by UNEP-WCMC, which is mandated by the Convention on Biological Diversity to maintain this database and use it for CBD reporting.</t>
  </si>
  <si>
    <t>User Name:</t>
  </si>
  <si>
    <t>Site name and year:</t>
  </si>
  <si>
    <r>
      <rPr>
        <b/>
        <sz val="11"/>
        <color rgb="FFFF8E22"/>
        <rFont val="Calibri"/>
        <family val="2"/>
        <scheme val="minor"/>
      </rPr>
      <t>NOTE:</t>
    </r>
    <r>
      <rPr>
        <b/>
        <sz val="11"/>
        <color theme="1"/>
        <rFont val="Calibri"/>
        <family val="2"/>
        <scheme val="minor"/>
      </rPr>
      <t xml:space="preserve">
-  Once you have completed the METT, the table below will show what you have captured as "Actions to improve management" to increase or maintain your  METT scores
-  The table can serve as a workplan for you and will make it easier to follow-up on the results of the METT assessment
-  You may use the columns F to J to provide details on how the "Actions to improve management" should be implemented</t>
    </r>
  </si>
  <si>
    <t>Current score</t>
  </si>
  <si>
    <t>Previous score (if available)</t>
  </si>
  <si>
    <t xml:space="preserve">v </t>
  </si>
  <si>
    <t xml:space="preserve">x </t>
  </si>
  <si>
    <t xml:space="preserve">ii </t>
  </si>
  <si>
    <t xml:space="preserve">i </t>
  </si>
  <si>
    <t>Governance details</t>
  </si>
  <si>
    <t>Indigenous peoples and local communities</t>
  </si>
  <si>
    <t>Co-managed</t>
  </si>
  <si>
    <t>Governance Details</t>
  </si>
  <si>
    <t xml:space="preserve">Select from drop down list. The options reflect the four governance types identified by IUCN; for more information see the Guidelines for Applying Protected Area Management Categories (Dudley, 2008). </t>
  </si>
  <si>
    <t>Sites with importance to faith groups and religions</t>
  </si>
  <si>
    <t>Historical or archaeological importance</t>
  </si>
  <si>
    <t xml:space="preserve">Income that is importance at the local, regional or national level from: </t>
  </si>
  <si>
    <t>Tourism or recreational use of the area</t>
  </si>
  <si>
    <t>Sustainable use of resources</t>
  </si>
  <si>
    <t>Payments for ecosystem services</t>
  </si>
  <si>
    <t>18. Staff safety</t>
  </si>
  <si>
    <r>
      <rPr>
        <b/>
        <sz val="11"/>
        <color rgb="FFFF8E22"/>
        <rFont val="Calibri (Textkörper)"/>
      </rPr>
      <t xml:space="preserve">Help for answering this question: </t>
    </r>
    <r>
      <rPr>
        <sz val="11"/>
        <color theme="1"/>
        <rFont val="Calibri (Textkörper)"/>
      </rPr>
      <t xml:space="preserve">  this question assesses whether the safety of staff is considered in management including the mitigation of threats where possible (e.g. adequate equipment, training, etc) and the provision of support to minimise impacts when staff safety is impacted (e.g. medical and life insurance etc). </t>
    </r>
  </si>
  <si>
    <t>12. Share data nationally and internationally</t>
  </si>
  <si>
    <r>
      <rPr>
        <b/>
        <sz val="11"/>
        <color rgb="FFFF8E22"/>
        <rFont val="Calibri (Textkörper)"/>
      </rPr>
      <t>Help for answering this question:</t>
    </r>
    <r>
      <rPr>
        <sz val="11"/>
        <color theme="1"/>
        <rFont val="Calibri (Textkörper)"/>
      </rPr>
      <t xml:space="preserve"> this refers to the primary management objectives identified in the protected area attributes sheet. Lack of clear objectives probably means that management is itself undirected and likely to be inefficient: a process for confirming objectives, for instance a stakeholder workshop, should if necessary be noted in Actions to improve management. Key references include the original legislation establishing the reserve, in the case of state-run protected areas, and management plans, information and knowledge of day-to-day activities. </t>
    </r>
  </si>
  <si>
    <t>The number of people managing the protected area is below what is required to fully meet management needs</t>
  </si>
  <si>
    <t>Indigenous people are not involved in management decisions?</t>
  </si>
  <si>
    <r>
      <rPr>
        <b/>
        <sz val="11"/>
        <color rgb="FFFF8E22"/>
        <rFont val="Calibri (Textkörper)"/>
      </rPr>
      <t xml:space="preserve">Help for answering this question: </t>
    </r>
    <r>
      <rPr>
        <sz val="11"/>
        <color theme="1"/>
        <rFont val="Calibri (Textkörper)"/>
      </rPr>
      <t xml:space="preserve">this is one of the key questions to find out how well the protected area is doing. If your protected area implements a monitoring protocol to regularly measure the condition of key indicator species using specific indicators and defined thresholds, the conclusions from your monitoring activities will help answer this question. You should consider the results of the Detailed assessment of species from the previous worksheet where this has been completed. In the absence of this detailed assessment because of lack of data on individual species this question should be answered based on available knowledge. </t>
    </r>
  </si>
  <si>
    <t>Version 4.1 30/03/2021</t>
  </si>
  <si>
    <t>1. METT scores per management element</t>
  </si>
  <si>
    <t>2. METT scores per management element</t>
  </si>
  <si>
    <t>3. METT scores per management element (per cent)</t>
  </si>
  <si>
    <t>4. Threats</t>
  </si>
  <si>
    <t>5. Threat Extent</t>
  </si>
  <si>
    <t>6. Threat Severity</t>
  </si>
  <si>
    <t>7. Condition of values</t>
  </si>
  <si>
    <t>8. Status and trend in key indicator species</t>
  </si>
  <si>
    <t>9. Status and trend in habitats</t>
  </si>
  <si>
    <t>Oil and gas extraction</t>
  </si>
  <si>
    <t>United States</t>
  </si>
  <si>
    <t>Chip Collier</t>
  </si>
  <si>
    <t>Type II MPA</t>
  </si>
  <si>
    <t>NMFS</t>
  </si>
  <si>
    <t>USD</t>
  </si>
  <si>
    <t>Protecting important spawning area</t>
  </si>
  <si>
    <t>Reduce bycatch and bycatch mortality</t>
  </si>
  <si>
    <t>SAFMC</t>
  </si>
  <si>
    <t>chip.collier@safmc.net</t>
  </si>
  <si>
    <t>Potential for energy exploration</t>
  </si>
  <si>
    <t>Regulations do not protect against mining</t>
  </si>
  <si>
    <t>Potential for wind farms</t>
  </si>
  <si>
    <t>Little knowledge on oil/gas resources in area</t>
  </si>
  <si>
    <t>Little knowledge on mining resources in the area</t>
  </si>
  <si>
    <t>Unlikely to have a wind farm due to distance from shore</t>
  </si>
  <si>
    <t>Low severity because platform may provide additional habitat</t>
  </si>
  <si>
    <t>Open to all vessel traffic (fishing vessels must have gear properly stowed)</t>
  </si>
  <si>
    <t>https://link.springer.com/article/10.1007/s11160-020-09598-9</t>
  </si>
  <si>
    <t>Education</t>
  </si>
  <si>
    <t xml:space="preserve">Little has been done on noise and spawning for snapper grouper species.  </t>
  </si>
  <si>
    <t>Potential non-compliance with regulation</t>
  </si>
  <si>
    <t>Increase education, improve enforcement of area, require monitoring system</t>
  </si>
  <si>
    <t>Fishing in  the area is likely an issue</t>
  </si>
  <si>
    <t>Collection of spawning fish may be lethal</t>
  </si>
  <si>
    <t>Request different sampling techniques</t>
  </si>
  <si>
    <t>Reports from anglers and scientists working in the area</t>
  </si>
  <si>
    <t>Area is small and fish may spawn in variety of areas around the protected area</t>
  </si>
  <si>
    <t>Modify size, move area to protect additional likely habitats</t>
  </si>
  <si>
    <t>Potential reduction in food web</t>
  </si>
  <si>
    <t>Many winter spawning fish are reducing</t>
  </si>
  <si>
    <t>Significant change in management</t>
  </si>
  <si>
    <t>Lionfish and other invasives</t>
  </si>
  <si>
    <t>Encourage removal of lionfish</t>
  </si>
  <si>
    <t>Vessel traffic could be an issue</t>
  </si>
  <si>
    <t>May not impact all species https://link.springer.com/article/10.1007/s11160-020-09598-9</t>
  </si>
  <si>
    <t>Change in marine heat waves and cooling events</t>
  </si>
  <si>
    <t>Slowing of gulf stream</t>
  </si>
  <si>
    <t>https://www.nature.com/articles/s41467-023-36567-0</t>
  </si>
  <si>
    <t>impact transport of larvae to nursery habitats https://www.severe-weather.eu/global-weather/gulf-stream-amoc-circulation-collapse-freshwater-imbalance-usa-europe-fa/</t>
  </si>
  <si>
    <t>Sunset provision</t>
  </si>
  <si>
    <t>Regulations will go away without extending or making permanent</t>
  </si>
  <si>
    <t>Amendment 36</t>
  </si>
  <si>
    <t>Renew regulations</t>
  </si>
  <si>
    <t>Amendment 36 established regulations</t>
  </si>
  <si>
    <t>Currently regulations have a sunset provision</t>
  </si>
  <si>
    <t>SMP for amendment 36</t>
  </si>
  <si>
    <t>Dedicated resources are needed to determine if the areas are achieving the purpose</t>
  </si>
  <si>
    <t>Amendment 36 included purpose and need; however, specified objectives that were quantifable were not developed</t>
  </si>
  <si>
    <t>Could be a or b.  There is not a plan for adjacent areas</t>
  </si>
  <si>
    <t>Develop a marine spatial plan for the region</t>
  </si>
  <si>
    <t>Need to contact other gps providers to get protected areas added.  Continue to push for having included in mapping products</t>
  </si>
  <si>
    <t xml:space="preserve">Management plan has been implemented but limited research and compliance monitoring is occurring.  </t>
  </si>
  <si>
    <t>Have dedicated staff and funding for the protected areas</t>
  </si>
  <si>
    <t>The sunset provision requires periodic review of the protected area is achieving.  However little is being done between adoption and consideration for renewing the regulations.</t>
  </si>
  <si>
    <t xml:space="preserve">Review by System Management Plan workgroup to address the management plan.  </t>
  </si>
  <si>
    <t>Areas have been mapped, some sampling has occurred</t>
  </si>
  <si>
    <t>There are some funds used to monitor the area; however, there are no dedicated funds for monitoring, compliance, and outreach</t>
  </si>
  <si>
    <t>There is no secure budget</t>
  </si>
  <si>
    <t>Have funds dedicated to the area</t>
  </si>
  <si>
    <t>There is no budget dedicated to the area</t>
  </si>
  <si>
    <t xml:space="preserve">Researchers in the areas have observed vessels fishing in the area.  </t>
  </si>
  <si>
    <t xml:space="preserve">Could be b or c.  Little is known on the spawning habits and selected habitats for the focal species listed in Amendment 36.  For example, spawning may move to different areas based on environmental conditions.  Due to limited resources, studying of spawning in the area is typically confined to short time windows focused on a single species.  </t>
  </si>
  <si>
    <t>Dedicate funding to studying the spawning habits of the focal species, habitat features that may be important for spawning, and size and changes in spawning habitats</t>
  </si>
  <si>
    <t xml:space="preserve">Regulations added to CFR and included in Garmin maps and Fish Rules.  The locations cannot be added to NOAA mapping products.  </t>
  </si>
  <si>
    <t xml:space="preserve">Due to the offshore nature of the area and size, having a position solely dedicated to SSMZs is likely not needed.  However, management of the areas requires cooperation between SEFSC, SERO, and SAMFC staff.  </t>
  </si>
  <si>
    <t>POC for protected areas in SEFSC, SERO, and SAFMC (Chip Collier)</t>
  </si>
  <si>
    <t>Staff in the region have the skills and knowledge; however, staff in the region have little time to conduct research, appropriate analysis, compliance monitoring, and outreach</t>
  </si>
  <si>
    <t>Resources are needed to manage the protected areas and staff indentified to aid in the management of the protected areas should have time dedicated to developing materials for the protected areas</t>
  </si>
  <si>
    <t xml:space="preserve">Develop a mechanism to ensure adequate funds are provided to monitor the SSMZs.  </t>
  </si>
  <si>
    <t>Current monitoring and compliance use equipment (vessels and sampling gear) associated with other projects or use cooperative research.  Vessel time and fuel may be two items that are constraining.  Some research techniques may require additional resources.</t>
  </si>
  <si>
    <t xml:space="preserve">There are limited sources for enforcement and the size makes it difficult to fully enforce the area.  </t>
  </si>
  <si>
    <t xml:space="preserve">Identify the protected areas as a high priority target in the Joint Enforcement Agreements with between NOAA Fisheries and States.  </t>
  </si>
  <si>
    <t xml:space="preserve">Little information is known on encroachment and who might be doing it.  </t>
  </si>
  <si>
    <t xml:space="preserve">I really don't know what to put for this but suspect D.  Research and enforcement staff working conditions meet guidelines for the agencies where they work.  </t>
  </si>
  <si>
    <t xml:space="preserve">B or C seem like the most appropriate response.  There is a small amount of survey work that is done in the area conducted through cooperative research.  The work that is done is dedicated to the needs of the protected area management.  </t>
  </si>
  <si>
    <t xml:space="preserve">Develop new methods to actively engage others in the research for the area.  </t>
  </si>
  <si>
    <t xml:space="preserve">This is out of scope for protected areas created under MSA.  </t>
  </si>
  <si>
    <t>South Atlantic region of the US</t>
  </si>
  <si>
    <t>Spawning Special Management Zones</t>
  </si>
  <si>
    <t>Located if Federal Waters off NC, SC, and FL</t>
  </si>
  <si>
    <t xml:space="preserve">Protect important spawning habitats for focal species in Amendment 36.  </t>
  </si>
  <si>
    <t xml:space="preserve">Reduce bycatch and associated mortality for focal species including Warsaw Grouper and Speckled Hind. </t>
  </si>
  <si>
    <t xml:space="preserve">More dedicated outreach on the potential benefits would be useful for the SSMZs with regular updates.   Continue to engage with stakeholders and enforcement on the importance of the areas.  </t>
  </si>
  <si>
    <t>Continue to work with other management agencies to prevent bycatch in the SSMZs.</t>
  </si>
  <si>
    <t xml:space="preserve">The amount of fishing in the area (tourism) is unknown.  Little contact was chosen because the protected area results in excluding vessels from the area.  It is not known if people fishing for other species are noticing a benefit of the SSMZs or targeting the area.  </t>
  </si>
  <si>
    <t>Better understand other uses for the areas in and around SSMZs.</t>
  </si>
  <si>
    <t>There are no fees</t>
  </si>
  <si>
    <t xml:space="preserve">There is no visitor facility or service needed.  </t>
  </si>
  <si>
    <t xml:space="preserve">Conduct a threat assessment for each SSMZ since threats might vary by location.  </t>
  </si>
  <si>
    <t xml:space="preserve">Requests studies that better inform connectivity among the different protected areas and life stages.  </t>
  </si>
  <si>
    <t xml:space="preserve">Develop a baseline for the area to aid in the comparison in the future.  </t>
  </si>
  <si>
    <t>Little has been documented as changing but the area could be impacted by invasive species (lionfish), warmer waters, slowing of the gulf stream, and fishing</t>
  </si>
  <si>
    <t>a- develop a sampling program that can be used to describe trends in SSMZs. B- finalize the scenario planning</t>
  </si>
  <si>
    <t>Red Grouper</t>
  </si>
  <si>
    <t>Scamp</t>
  </si>
  <si>
    <t>Warsaw Grouper</t>
  </si>
  <si>
    <t>Greater Amberjack</t>
  </si>
  <si>
    <t>Reach out to indigenous people and ethnic minority groups to learn how to better engage them in management discussions.  NOAA Fisheries and SAFMC are actively working to improve equity and environmental justice considerations in management decisions and better incorporate underserved communities in this discussion.</t>
  </si>
  <si>
    <t>NMFS EEJ Strategy</t>
  </si>
  <si>
    <t>Staff experience conducting outreach for public input opportuntities and running various hearings, advisory panel meetings, etc.</t>
  </si>
  <si>
    <t>Work with local communities to better understand the effects of protected areas on their livelihoods, including but not limited to developing surveys to better understand how local communities would like to engage in the management process, their perceptions of protected areas, and how their placement affects community activities.</t>
  </si>
  <si>
    <t>The Council is actively working to spend more time engaging stakeholders by meeting them in their communities and participating in productive dialogs. The goal is to build relationships with local communities in order the increase engagement in the management process. The more input and engagement the Council has from members of local communities, the more information they have to better design programs that will enhance community welfare.</t>
  </si>
  <si>
    <t>Building relationships with communities takes consistency - prioritizing these outreach efforts will help improve trust and increase open communication between the Council and local communities.</t>
  </si>
  <si>
    <t xml:space="preserve">Threats to essential fish habitat have been identified but threats to specific areas have not been developed.  </t>
  </si>
  <si>
    <t>Establishing the protected area has aided in the long-term sustainability of culturally important fish species.</t>
  </si>
  <si>
    <t xml:space="preserve">More outreach is needed to understand the cultural threats (fish).  </t>
  </si>
  <si>
    <t>Gag</t>
  </si>
  <si>
    <t xml:space="preserve">SEDAR 53  - overfished and experiencing overfishing.  SERFS Trends report indicated two populations may occur (FL and Carolinas).  Habitat quality is declining based on ecosystem status report.  Extent of threats is increasing due to offshore wind.  </t>
  </si>
  <si>
    <t xml:space="preserve">Habitat quality is decreasing based on ecosystem status report.  </t>
  </si>
  <si>
    <t>Understand bottlenecks for the population.  Prevent overfishing and enable the population to rebuild</t>
  </si>
  <si>
    <t>Understand bottlenecks for the population.  Enable the population to rebuild</t>
  </si>
  <si>
    <t>Monitor connectivity with other regions.</t>
  </si>
  <si>
    <t xml:space="preserve">Gather information on the population and describe trends.  </t>
  </si>
  <si>
    <t>3 out 5 indicator species are overfished, 2 are experiencing overfishing, and 1 is unknown.  The fish community structure has changed with declining mean trophic levels based on the ecosystem status report</t>
  </si>
  <si>
    <t xml:space="preserve">Prevent overfishing and rebuild overfished populations.  Better understand recruitment dynamics as recruitment for many snapper grouper species has declined.  Red Snapper and Greater Amberjack are two focal species doing well in the region.  </t>
  </si>
  <si>
    <t>Live Hard Bottom</t>
  </si>
  <si>
    <t>Articificial Reef</t>
  </si>
  <si>
    <t>Coral</t>
  </si>
  <si>
    <t xml:space="preserve">There is no ongoing monitoring protocol specifically for these management zones. The South Atlantic doesn’t have conservation status identifiers associated with habitat. </t>
  </si>
  <si>
    <t>Spawning Special Management Zones 2023</t>
  </si>
  <si>
    <t>There are several ways to collect information on spawning fish</t>
  </si>
  <si>
    <t>Due to the broadcast spawning, lionfish are not likely to interrupt spawning but could decrease recruitment</t>
  </si>
  <si>
    <t>Due to lack of funding, no work plan exists</t>
  </si>
  <si>
    <t>Have dedicated funds for protected areas</t>
  </si>
  <si>
    <t xml:space="preserve">Need a dedicated sampling program to determine if the protected area is achieving the goal of the area.  </t>
  </si>
  <si>
    <t xml:space="preserve">Dedicated vessel time and fuel are needed for research, monitoring, and compliance; however dedicated equipment may not be needed.  Tools (e.g. vessels and sampling gear) to monitor the area may borrowed from other projects. </t>
  </si>
  <si>
    <t>A survey of stakeholders is needed to understand if people are aware of the areas and if they are following the regulations.  It would be good to identify times when protection of the area is key so that enforcement can monitor the area when protection is most needed.  Improved outreach to let stakeholders know why the areas were created and their expected benefits.  If encroachment continues, suggest different methods to control access or monitor the area</t>
  </si>
  <si>
    <t xml:space="preserve">An incident that occur while researching or enforcing this area would be associated with an incident report.  The incident report will include methods to reduce the likelihood of the incident occurring.  </t>
  </si>
  <si>
    <t xml:space="preserve">I want to rate it a D but this is the first evaluation.  There is a System Management Plan Workgroup along with a System Management Plan that includes a timeline for work products.  The management plan lays out how the results of an evaluation and monitoring could be implemented; however, this is only a plan and has not been completed.  </t>
  </si>
  <si>
    <t xml:space="preserve">Completed the first evaluation of the SSMZs.  Staff should ensure that the timeline that was established for evaluation is followed.  Finally, dedicated resources to monitoring will give the workgroup new information to evaluate.  Without new information, the workgroup would evaluate previously evaluated information, which is not an efficient use of the workgroup's time.  </t>
  </si>
  <si>
    <t xml:space="preserve">Some species found in the areas have stock assessments (i.e. Red Grouper and Scamp) while others lack stock assessments and are data-limited (i.e Warsaw Grouper).  These areas have been identified as Essential Fish Habitat/Habitat Areas of Particular Concern.  There is a lack of data on the ecological processes and cultural values for the areas.   </t>
  </si>
  <si>
    <t>Additional sampling in these areas is needed to better understand the areas and how they change seasonally and annually.  Develop techniques to understand how data-limited species abundances are changing.  Evaluate the potential benefits of the SSMZs for focal species (done for some species).  Survey stakeholders to understand the importance of the areas.  Develop methods to survey lionfish to understand their impact on resources.</t>
  </si>
  <si>
    <t>The SAFMC worked with MAFMC and NEFMC to develop a Climate Change Strategy; however, the strategy does not have plans for dealing with changes to protected areas.  The SSMZs were designed to protect known or suspected areas of spawning.  Little is known about how spawning behavior/ecology will change due to climate change for the focal species.</t>
  </si>
  <si>
    <t xml:space="preserve">The SMP workgroup can provide recommendations on how to change the management of the SSMZs to improve climate resilience.  </t>
  </si>
  <si>
    <t xml:space="preserve">The ecosystem service for the protected area is food production including fish based on the drop-down list.  Are there other services to consider?   Food production - Management developed the areas to protect fish during spawning to maintain sustainable harvest, prevent overfishing, and rebuild overfished populations.  Reef fish species including snappers, groupers, and amberjack have behaviours that might make them more susceptible to fishing during spawning.  </t>
  </si>
  <si>
    <t xml:space="preserve">Analyze if the SSMZs are providing additional protection for species to help maintain sustainable harvest or rebuild overfished populations.  </t>
  </si>
  <si>
    <t>The SMP workgroup developed an outreach product that has been posted on the SAFMC webpage.  The seminar series hosted a presentation on larval modeling research focused on the benefits of the SSMZ.  Regulations for the SSMZs have been included in digital platforms used by stakeholders</t>
  </si>
  <si>
    <t xml:space="preserve">SSMZs are included in regulations for gears and anchoring from vessels involved in Highly Migratory Species fisheries to reduce the impact of bycatch.   </t>
  </si>
  <si>
    <t xml:space="preserve">Indigenous people and ethnic minorities have not been directly targeted during the development of management decisions, but there have been public input opportunities throughout management decisions.  Minorities have been involved in advisory panels to provide comments on management alternatives.  </t>
  </si>
  <si>
    <t>The protected areas designated by the Council aim to ensure the long-term sustainability of managed fish species. If these areas prevent localized depletion and allow more or larger fish to survive, it would improve the sustainability of culturally important fish species and result in direct long-term social and economic benefits to fishing communities in the form of improved fishing opportunities.</t>
  </si>
  <si>
    <t>A better understanding of how local communities interact with the protected area is needed to understand the extent to which they are receiving benefits and how those benefits may contribute to livelihoods. This could be achieved through targeted outreach and/or survey work.</t>
  </si>
  <si>
    <t xml:space="preserve">Larval dispersal has been investigated but movements at different life stages are not well known for most species.  </t>
  </si>
  <si>
    <t>a- Some data are being collected through other surveys and cooperative research.  There is no dedicated sampling effort occurring in the SSMZ that could be used for detecting trends.  B - SAFMC is developing a scenario plan based on climate change</t>
  </si>
  <si>
    <t>A better understanding of how local communities value the resources being preserved by the protected area is needed. Consistent monitoring efforts (before and after protected area placement) are needed to understand how protected areas are affecting culturally important fish species and their habitat.</t>
  </si>
  <si>
    <t xml:space="preserve">Outreach was conducted as the areas were being considered for adoption.  The social environment section of the amendment was largely qualitative.  </t>
  </si>
  <si>
    <t xml:space="preserve">SEDAR 68  - overfished.  SERFS Trends report indicated population is now off Carolina and the size structure is declining.  Habitat quality is declining based on the ecosystem status report.  The extent of threats is increasing due to offshore wind.  </t>
  </si>
  <si>
    <t xml:space="preserve">SEDAR 59 - sustainable.  SERFS video report indicates population has been increasing since 2018.   Habitat quality is declining based on the ecosystem status report.  The extent of threats is increasing due to offshore wind.  </t>
  </si>
  <si>
    <t xml:space="preserve">SEDAR 71  - overfished and experiencing overfishing.  SERFS Trends report indicated population is now off Carolina and size structure is declining.  Habitat quality is declining due to estuarine water quality.  The extent of threats is increasing due to offshore wind.  </t>
  </si>
  <si>
    <t xml:space="preserve">Stock assessments and the ecosystem status report.  </t>
  </si>
  <si>
    <t xml:space="preserve">Regulations for the area indicate that fishermen cannot fish for, harvest, or possess species in the snapper grouper fishery management unit.  The Deepwater MPA regulations for bottom longline gear for the protected areas were also enacted in HMS regulations but the SSMZ regulations were enacted in HMS regulations.   </t>
  </si>
  <si>
    <t xml:space="preserve">Work with HMS to have the SSMZ incorporated into their regulations to reduce potential bycatch of spawning fish.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</si>
</sst>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4009]dd/mm/yyyy;@"/>
    <numFmt numFmtId="165" formatCode=";;;"/>
    <numFmt numFmtId="166" formatCode="dd/mm/yyyy;@"/>
  </numFmts>
  <fonts count="8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2"/>
      <color rgb="FF0070C0"/>
      <name val="Calibri"/>
      <family val="2"/>
      <scheme val="minor"/>
    </font>
    <font>
      <b/>
      <sz val="16"/>
      <color theme="1"/>
      <name val="Calibri"/>
      <family val="2"/>
      <scheme val="minor"/>
    </font>
    <font>
      <sz val="12"/>
      <color theme="1"/>
      <name val="Calibri (Textkörper)"/>
    </font>
    <font>
      <sz val="12"/>
      <color rgb="FF000000"/>
      <name val="Calibri"/>
      <family val="2"/>
      <scheme val="minor"/>
    </font>
    <font>
      <sz val="12"/>
      <name val="Calibri"/>
      <family val="2"/>
      <scheme val="minor"/>
    </font>
    <font>
      <b/>
      <sz val="12"/>
      <color theme="4"/>
      <name val="Calibri"/>
      <family val="2"/>
      <scheme val="minor"/>
    </font>
    <font>
      <u/>
      <sz val="12"/>
      <color theme="10"/>
      <name val="Calibri"/>
      <family val="2"/>
      <scheme val="minor"/>
    </font>
    <font>
      <u/>
      <sz val="12"/>
      <color theme="11"/>
      <name val="Calibri"/>
      <family val="2"/>
      <scheme val="minor"/>
    </font>
    <font>
      <sz val="8"/>
      <name val="Calibri"/>
      <family val="2"/>
      <scheme val="minor"/>
    </font>
    <font>
      <i/>
      <sz val="12"/>
      <color theme="1"/>
      <name val="Calibri"/>
      <family val="2"/>
      <scheme val="minor"/>
    </font>
    <font>
      <i/>
      <sz val="12"/>
      <color theme="1"/>
      <name val="Calibri (Textkörper)"/>
    </font>
    <font>
      <b/>
      <sz val="11"/>
      <color theme="1"/>
      <name val="Calibri"/>
      <family val="2"/>
      <scheme val="minor"/>
    </font>
    <font>
      <b/>
      <sz val="12"/>
      <color rgb="FFFF0000"/>
      <name val="Calibri"/>
      <family val="2"/>
      <scheme val="minor"/>
    </font>
    <font>
      <sz val="12"/>
      <color rgb="FFFF0000"/>
      <name val="Calibri"/>
      <family val="2"/>
      <scheme val="minor"/>
    </font>
    <font>
      <b/>
      <sz val="12"/>
      <name val="Calibri"/>
      <family val="2"/>
      <scheme val="minor"/>
    </font>
    <font>
      <sz val="11"/>
      <name val="Calibri"/>
      <family val="2"/>
      <scheme val="minor"/>
    </font>
    <font>
      <b/>
      <sz val="16"/>
      <name val="Calibri"/>
      <family val="2"/>
      <scheme val="minor"/>
    </font>
    <font>
      <b/>
      <sz val="11"/>
      <color rgb="FF0070C0"/>
      <name val="Calibri"/>
      <family val="2"/>
      <scheme val="minor"/>
    </font>
    <font>
      <u/>
      <sz val="11"/>
      <color theme="10"/>
      <name val="Calibri"/>
      <family val="2"/>
      <scheme val="minor"/>
    </font>
    <font>
      <sz val="12"/>
      <color theme="1"/>
      <name val="Calibri"/>
      <family val="2"/>
      <scheme val="minor"/>
    </font>
    <font>
      <b/>
      <sz val="16"/>
      <color rgb="FFFF0000"/>
      <name val="Calibri"/>
      <family val="2"/>
      <scheme val="minor"/>
    </font>
    <font>
      <b/>
      <sz val="12"/>
      <color theme="1"/>
      <name val="Myanmar3"/>
    </font>
    <font>
      <b/>
      <sz val="12"/>
      <color rgb="FF0070C0"/>
      <name val="Myanmar3"/>
      <family val="1"/>
    </font>
    <font>
      <sz val="12"/>
      <color theme="1"/>
      <name val="Myanmar3"/>
      <family val="1"/>
    </font>
    <font>
      <b/>
      <sz val="12"/>
      <color theme="1" tint="0.499984740745262"/>
      <name val="Calibri"/>
      <family val="2"/>
      <scheme val="minor"/>
    </font>
    <font>
      <b/>
      <sz val="12"/>
      <color theme="0"/>
      <name val="Calibri"/>
      <family val="2"/>
      <scheme val="minor"/>
    </font>
    <font>
      <b/>
      <sz val="14"/>
      <color theme="0"/>
      <name val="Calibri"/>
      <family val="2"/>
      <scheme val="minor"/>
    </font>
    <font>
      <b/>
      <sz val="12"/>
      <color rgb="FF398787"/>
      <name val="Calibri"/>
      <family val="2"/>
      <scheme val="minor"/>
    </font>
    <font>
      <b/>
      <sz val="17"/>
      <color theme="0"/>
      <name val="Calibri"/>
      <family val="2"/>
      <scheme val="minor"/>
    </font>
    <font>
      <sz val="12"/>
      <color rgb="FF398787"/>
      <name val="Calibri"/>
      <family val="2"/>
      <scheme val="minor"/>
    </font>
    <font>
      <sz val="12"/>
      <color theme="0"/>
      <name val="Calibri"/>
      <family val="2"/>
      <scheme val="minor"/>
    </font>
    <font>
      <b/>
      <sz val="18"/>
      <color theme="0"/>
      <name val="Calibri"/>
      <family val="2"/>
      <scheme val="minor"/>
    </font>
    <font>
      <b/>
      <sz val="11"/>
      <color rgb="FF398787"/>
      <name val="Calibri"/>
      <family val="2"/>
      <scheme val="minor"/>
    </font>
    <font>
      <vertAlign val="superscript"/>
      <sz val="11"/>
      <color theme="1"/>
      <name val="Calibri"/>
      <family val="2"/>
      <scheme val="minor"/>
    </font>
    <font>
      <sz val="11"/>
      <color rgb="FF000000"/>
      <name val="Calibri"/>
      <family val="2"/>
      <scheme val="minor"/>
    </font>
    <font>
      <b/>
      <u/>
      <sz val="11"/>
      <color rgb="FF398787"/>
      <name val="Calibri"/>
      <family val="2"/>
      <scheme val="minor"/>
    </font>
    <font>
      <sz val="11"/>
      <color theme="1" tint="0.34998626667073579"/>
      <name val="Calibri"/>
      <family val="2"/>
      <scheme val="minor"/>
    </font>
    <font>
      <sz val="18"/>
      <color theme="1"/>
      <name val="Calibri"/>
      <family val="2"/>
      <scheme val="minor"/>
    </font>
    <font>
      <b/>
      <sz val="18"/>
      <name val="Calibri"/>
      <family val="2"/>
      <scheme val="minor"/>
    </font>
    <font>
      <b/>
      <sz val="12"/>
      <color rgb="FFFF8E22"/>
      <name val="Calibri"/>
      <family val="2"/>
      <scheme val="minor"/>
    </font>
    <font>
      <b/>
      <sz val="11"/>
      <color rgb="FFFF8E22"/>
      <name val="Calibri"/>
      <family val="2"/>
      <scheme val="minor"/>
    </font>
    <font>
      <sz val="11"/>
      <color theme="1"/>
      <name val="Calibri (Textkörper)"/>
    </font>
    <font>
      <b/>
      <sz val="12"/>
      <color theme="1" tint="0.249977111117893"/>
      <name val="Calibri"/>
      <family val="2"/>
      <scheme val="minor"/>
    </font>
    <font>
      <b/>
      <sz val="11"/>
      <color rgb="FFFF8E22"/>
      <name val="Calibri (Textkörper)"/>
    </font>
    <font>
      <sz val="11"/>
      <color theme="1" tint="0.499984740745262"/>
      <name val="Calibri"/>
      <family val="2"/>
      <scheme val="minor"/>
    </font>
    <font>
      <b/>
      <sz val="11"/>
      <color rgb="FF398787"/>
      <name val="Calibri (Textkörper)"/>
    </font>
    <font>
      <sz val="10"/>
      <color theme="0"/>
      <name val="Calibri (Textkörper)"/>
    </font>
    <font>
      <b/>
      <sz val="11"/>
      <color theme="5"/>
      <name val="Calibri (Textkörper)"/>
    </font>
    <font>
      <sz val="11"/>
      <name val="Calibri (Textkörper)"/>
    </font>
    <font>
      <b/>
      <sz val="11"/>
      <name val="Calibri"/>
      <family val="2"/>
      <scheme val="minor"/>
    </font>
    <font>
      <b/>
      <u/>
      <sz val="11"/>
      <name val="Calibri"/>
      <family val="2"/>
      <scheme val="minor"/>
    </font>
    <font>
      <b/>
      <sz val="11"/>
      <name val="Calibri (Textkörper)"/>
    </font>
    <font>
      <b/>
      <sz val="10"/>
      <color rgb="FF0070C0"/>
      <name val="Calibri"/>
      <family val="2"/>
      <scheme val="minor"/>
    </font>
    <font>
      <sz val="10"/>
      <color theme="1"/>
      <name val="Calibri"/>
      <family val="2"/>
      <scheme val="minor"/>
    </font>
    <font>
      <sz val="12"/>
      <color theme="1" tint="0.34998626667073579"/>
      <name val="Calibri"/>
      <family val="2"/>
      <scheme val="minor"/>
    </font>
    <font>
      <sz val="10"/>
      <color theme="1" tint="0.34998626667073579"/>
      <name val="Calibri"/>
      <family val="2"/>
      <scheme val="minor"/>
    </font>
    <font>
      <sz val="8"/>
      <color rgb="FF000000"/>
      <name val="Segoe UI"/>
      <family val="2"/>
    </font>
    <font>
      <b/>
      <sz val="10"/>
      <color rgb="FF398787"/>
      <name val="Calibri"/>
      <family val="2"/>
      <scheme val="minor"/>
    </font>
  </fonts>
  <fills count="2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rgb="FF398787"/>
        <bgColor indexed="64"/>
      </patternFill>
    </fill>
    <fill>
      <patternFill patternType="solid">
        <fgColor rgb="FF99CFBD"/>
        <bgColor indexed="64"/>
      </patternFill>
    </fill>
    <fill>
      <patternFill patternType="solid">
        <fgColor rgb="FFFFD5AB"/>
        <bgColor indexed="64"/>
      </patternFill>
    </fill>
    <fill>
      <patternFill patternType="solid">
        <fgColor rgb="FFA3DAD9"/>
        <bgColor indexed="64"/>
      </patternFill>
    </fill>
    <fill>
      <patternFill patternType="solid">
        <fgColor rgb="FFF3C2BB"/>
        <bgColor indexed="64"/>
      </patternFill>
    </fill>
    <fill>
      <patternFill patternType="solid">
        <fgColor rgb="FFE7E4AF"/>
        <bgColor indexed="64"/>
      </patternFill>
    </fill>
    <fill>
      <patternFill patternType="solid">
        <fgColor rgb="FFBFBFBF"/>
        <bgColor indexed="64"/>
      </patternFill>
    </fill>
    <fill>
      <patternFill patternType="solid">
        <fgColor rgb="FFBBDFD3"/>
        <bgColor indexed="64"/>
      </patternFill>
    </fill>
    <fill>
      <patternFill patternType="solid">
        <fgColor rgb="FFF2F2F2"/>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diagonal/>
    </border>
    <border>
      <left/>
      <right/>
      <top/>
      <bottom style="medium">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indexed="64"/>
      </bottom>
      <diagonal/>
    </border>
    <border>
      <left style="medium">
        <color auto="1"/>
      </left>
      <right style="thin">
        <color auto="1"/>
      </right>
      <top style="medium">
        <color indexed="64"/>
      </top>
      <bottom style="thin">
        <color auto="1"/>
      </bottom>
      <diagonal/>
    </border>
    <border>
      <left style="medium">
        <color auto="1"/>
      </left>
      <right style="thin">
        <color auto="1"/>
      </right>
      <top style="thin">
        <color auto="1"/>
      </top>
      <bottom style="medium">
        <color indexed="64"/>
      </bottom>
      <diagonal/>
    </border>
    <border>
      <left style="thin">
        <color auto="1"/>
      </left>
      <right style="medium">
        <color indexed="64"/>
      </right>
      <top style="medium">
        <color auto="1"/>
      </top>
      <bottom style="thin">
        <color auto="1"/>
      </bottom>
      <diagonal/>
    </border>
    <border>
      <left/>
      <right style="medium">
        <color indexed="64"/>
      </right>
      <top/>
      <bottom style="medium">
        <color indexed="64"/>
      </bottom>
      <diagonal/>
    </border>
    <border>
      <left style="medium">
        <color indexed="64"/>
      </left>
      <right style="thin">
        <color auto="1"/>
      </right>
      <top style="medium">
        <color auto="1"/>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auto="1"/>
      </bottom>
      <diagonal/>
    </border>
    <border>
      <left/>
      <right/>
      <top style="thin">
        <color auto="1"/>
      </top>
      <bottom/>
      <diagonal/>
    </border>
    <border>
      <left style="thin">
        <color auto="1"/>
      </left>
      <right style="medium">
        <color indexed="64"/>
      </right>
      <top style="medium">
        <color indexed="64"/>
      </top>
      <bottom style="medium">
        <color indexed="64"/>
      </bottom>
      <diagonal/>
    </border>
  </borders>
  <cellStyleXfs count="17">
    <xf numFmtId="0" fontId="0" fillId="0" borderId="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7" fillId="0" borderId="0"/>
    <xf numFmtId="9" fontId="48" fillId="0" borderId="0" applyFont="0" applyFill="0" applyBorder="0" applyAlignment="0" applyProtection="0"/>
    <xf numFmtId="0" fontId="22" fillId="0" borderId="0"/>
    <xf numFmtId="0" fontId="18" fillId="0" borderId="0"/>
  </cellStyleXfs>
  <cellXfs count="364">
    <xf numFmtId="0" fontId="0" fillId="0" borderId="0" xfId="0"/>
    <xf numFmtId="0" fontId="0" fillId="0" borderId="0" xfId="0" applyAlignment="1">
      <alignment wrapText="1"/>
    </xf>
    <xf numFmtId="0" fontId="28" fillId="0" borderId="0" xfId="0" applyFont="1" applyAlignment="1">
      <alignment wrapText="1"/>
    </xf>
    <xf numFmtId="0" fontId="28" fillId="0" borderId="0" xfId="0" applyFont="1"/>
    <xf numFmtId="0" fontId="0" fillId="0" borderId="0" xfId="0" applyAlignment="1">
      <alignment horizontal="right"/>
    </xf>
    <xf numFmtId="0" fontId="0" fillId="0" borderId="0" xfId="0" applyAlignment="1">
      <alignment horizontal="left" vertical="top"/>
    </xf>
    <xf numFmtId="0" fontId="0" fillId="0" borderId="0" xfId="0" applyAlignment="1">
      <alignment horizontal="right" vertical="top"/>
    </xf>
    <xf numFmtId="0" fontId="0" fillId="0" borderId="0" xfId="0" applyAlignment="1">
      <alignment horizontal="right" vertical="top" wrapText="1"/>
    </xf>
    <xf numFmtId="0" fontId="30" fillId="0" borderId="0" xfId="0" applyFont="1"/>
    <xf numFmtId="0" fontId="28" fillId="2" borderId="1" xfId="0" applyFont="1" applyFill="1" applyBorder="1" applyAlignment="1">
      <alignment horizontal="left" vertical="top" wrapText="1"/>
    </xf>
    <xf numFmtId="0" fontId="30" fillId="0" borderId="0" xfId="0" applyFont="1" applyAlignment="1">
      <alignment wrapText="1"/>
    </xf>
    <xf numFmtId="0" fontId="32" fillId="0" borderId="1" xfId="0" applyFont="1" applyBorder="1" applyAlignment="1">
      <alignment vertical="center" wrapText="1"/>
    </xf>
    <xf numFmtId="0" fontId="32" fillId="2" borderId="1" xfId="0" applyFont="1" applyFill="1" applyBorder="1" applyAlignment="1">
      <alignment vertical="center" wrapText="1"/>
    </xf>
    <xf numFmtId="0" fontId="0" fillId="0" borderId="0" xfId="0" applyAlignment="1">
      <alignment horizontal="left" vertical="top" wrapText="1"/>
    </xf>
    <xf numFmtId="0" fontId="0" fillId="0" borderId="1" xfId="0" applyBorder="1" applyAlignment="1">
      <alignment vertical="top" wrapText="1"/>
    </xf>
    <xf numFmtId="0" fontId="0" fillId="2" borderId="1" xfId="0" applyFill="1" applyBorder="1" applyAlignment="1">
      <alignment vertical="top" wrapText="1"/>
    </xf>
    <xf numFmtId="0" fontId="0" fillId="0" borderId="0" xfId="0" applyAlignment="1">
      <alignment vertical="center" wrapText="1"/>
    </xf>
    <xf numFmtId="0" fontId="0" fillId="2" borderId="1" xfId="0" applyFill="1" applyBorder="1" applyAlignment="1">
      <alignment horizontal="left" vertical="top" wrapText="1"/>
    </xf>
    <xf numFmtId="0" fontId="45" fillId="0" borderId="0" xfId="0" applyFont="1" applyAlignment="1">
      <alignment vertical="center" wrapText="1"/>
    </xf>
    <xf numFmtId="49" fontId="28" fillId="0" borderId="0" xfId="0" applyNumberFormat="1" applyFont="1" applyAlignment="1">
      <alignment horizontal="left" vertical="top" wrapText="1"/>
    </xf>
    <xf numFmtId="0" fontId="30" fillId="0" borderId="0" xfId="0" applyFont="1" applyAlignment="1">
      <alignment vertical="center" wrapText="1"/>
    </xf>
    <xf numFmtId="0" fontId="0" fillId="0" borderId="0" xfId="0" applyAlignment="1">
      <alignment vertical="top" wrapText="1"/>
    </xf>
    <xf numFmtId="0" fontId="0" fillId="0" borderId="1" xfId="0" applyBorder="1" applyAlignment="1">
      <alignment horizontal="left" vertical="top" wrapText="1"/>
    </xf>
    <xf numFmtId="0" fontId="0" fillId="4" borderId="0" xfId="0" applyFill="1" applyAlignment="1">
      <alignment horizontal="center"/>
    </xf>
    <xf numFmtId="0" fontId="0" fillId="0" borderId="0" xfId="0" applyAlignment="1">
      <alignment horizontal="center"/>
    </xf>
    <xf numFmtId="49" fontId="0" fillId="0" borderId="1" xfId="0" applyNumberFormat="1" applyBorder="1" applyAlignment="1">
      <alignment horizontal="left" vertical="top" wrapText="1"/>
    </xf>
    <xf numFmtId="49" fontId="0" fillId="0" borderId="2" xfId="0" applyNumberFormat="1" applyBorder="1" applyAlignment="1">
      <alignment horizontal="left" vertical="top" wrapText="1"/>
    </xf>
    <xf numFmtId="49" fontId="0" fillId="0" borderId="0" xfId="0" applyNumberFormat="1" applyAlignment="1">
      <alignment horizontal="left" vertical="top" wrapText="1"/>
    </xf>
    <xf numFmtId="0" fontId="28" fillId="0" borderId="0" xfId="0" applyFont="1" applyAlignment="1">
      <alignment horizontal="left" vertical="top"/>
    </xf>
    <xf numFmtId="0" fontId="49" fillId="0" borderId="0" xfId="0" applyFont="1" applyAlignment="1">
      <alignment vertical="top" wrapText="1"/>
    </xf>
    <xf numFmtId="0" fontId="49" fillId="0" borderId="0" xfId="0" applyFont="1" applyAlignment="1">
      <alignment vertical="center" wrapText="1"/>
    </xf>
    <xf numFmtId="0" fontId="49" fillId="0" borderId="0" xfId="0" applyFont="1" applyAlignment="1">
      <alignment wrapText="1"/>
    </xf>
    <xf numFmtId="0" fontId="49" fillId="0" borderId="0" xfId="0" applyFont="1"/>
    <xf numFmtId="49" fontId="0" fillId="0" borderId="0" xfId="0" applyNumberFormat="1"/>
    <xf numFmtId="0" fontId="25" fillId="0" borderId="0" xfId="0" applyFont="1"/>
    <xf numFmtId="0" fontId="0" fillId="0" borderId="0" xfId="0" applyAlignment="1" applyProtection="1">
      <alignment horizontal="left" vertical="top" wrapText="1"/>
      <protection locked="0"/>
    </xf>
    <xf numFmtId="14" fontId="0" fillId="0" borderId="0" xfId="0" applyNumberFormat="1"/>
    <xf numFmtId="0" fontId="0" fillId="0" borderId="0" xfId="0" applyAlignment="1">
      <alignment vertical="top"/>
    </xf>
    <xf numFmtId="0" fontId="0" fillId="0" borderId="0" xfId="0" applyProtection="1">
      <protection locked="0"/>
    </xf>
    <xf numFmtId="0" fontId="28" fillId="0" borderId="0" xfId="0" applyFont="1" applyProtection="1">
      <protection locked="0"/>
    </xf>
    <xf numFmtId="0" fontId="0" fillId="0" borderId="0" xfId="0" applyAlignment="1" applyProtection="1">
      <alignment wrapText="1"/>
      <protection locked="0"/>
    </xf>
    <xf numFmtId="14" fontId="0" fillId="0" borderId="0" xfId="0" applyNumberFormat="1" applyAlignment="1">
      <alignment horizontal="center"/>
    </xf>
    <xf numFmtId="0" fontId="0" fillId="3" borderId="0" xfId="0" applyFill="1"/>
    <xf numFmtId="0" fontId="23" fillId="0" borderId="0" xfId="0" applyFont="1"/>
    <xf numFmtId="0" fontId="33" fillId="0" borderId="0" xfId="0" applyFont="1" applyAlignment="1">
      <alignment horizontal="left" vertical="top" wrapText="1"/>
    </xf>
    <xf numFmtId="164" fontId="0" fillId="0" borderId="0" xfId="0" applyNumberFormat="1"/>
    <xf numFmtId="164" fontId="0" fillId="0" borderId="0" xfId="0" applyNumberFormat="1" applyAlignment="1" applyProtection="1">
      <alignment horizontal="left" vertical="top" wrapText="1"/>
      <protection locked="0"/>
    </xf>
    <xf numFmtId="0" fontId="30" fillId="0" borderId="0" xfId="0" applyFont="1" applyAlignment="1" applyProtection="1">
      <alignment horizontal="left" wrapText="1"/>
      <protection locked="0"/>
    </xf>
    <xf numFmtId="0" fontId="0" fillId="0" borderId="18" xfId="0" applyBorder="1"/>
    <xf numFmtId="0" fontId="50" fillId="0" borderId="19" xfId="0" applyFont="1" applyBorder="1" applyAlignment="1">
      <alignment horizontal="center" vertical="center" wrapText="1"/>
    </xf>
    <xf numFmtId="0" fontId="50" fillId="0" borderId="20" xfId="0" applyFont="1" applyBorder="1" applyAlignment="1">
      <alignment horizontal="center" vertical="center"/>
    </xf>
    <xf numFmtId="0" fontId="50" fillId="0" borderId="21" xfId="0" applyFont="1" applyBorder="1" applyAlignment="1">
      <alignment horizontal="center" vertical="center"/>
    </xf>
    <xf numFmtId="0" fontId="52" fillId="0" borderId="15" xfId="0" applyFont="1" applyBorder="1" applyAlignment="1">
      <alignment vertical="top" wrapText="1"/>
    </xf>
    <xf numFmtId="0" fontId="52" fillId="0" borderId="13" xfId="0" applyFont="1" applyBorder="1"/>
    <xf numFmtId="9" fontId="52" fillId="0" borderId="13" xfId="14" applyFont="1" applyBorder="1" applyAlignment="1" applyProtection="1">
      <alignment horizontal="center" vertical="center" wrapText="1"/>
    </xf>
    <xf numFmtId="9" fontId="0" fillId="0" borderId="17" xfId="0" applyNumberFormat="1" applyBorder="1"/>
    <xf numFmtId="0" fontId="51" fillId="0" borderId="11" xfId="0" applyFont="1" applyBorder="1"/>
    <xf numFmtId="0" fontId="52" fillId="0" borderId="1" xfId="0" applyFont="1" applyBorder="1"/>
    <xf numFmtId="9" fontId="52" fillId="0" borderId="1" xfId="14" applyFont="1" applyBorder="1" applyAlignment="1" applyProtection="1">
      <alignment horizontal="center" vertical="center" wrapText="1"/>
    </xf>
    <xf numFmtId="9" fontId="0" fillId="0" borderId="9" xfId="0" applyNumberFormat="1" applyBorder="1"/>
    <xf numFmtId="0" fontId="52" fillId="0" borderId="14" xfId="0" applyFont="1" applyBorder="1"/>
    <xf numFmtId="9" fontId="52" fillId="0" borderId="14" xfId="14" applyFont="1" applyBorder="1" applyAlignment="1" applyProtection="1">
      <alignment horizontal="center" vertical="center" wrapText="1"/>
    </xf>
    <xf numFmtId="9" fontId="0" fillId="0" borderId="12" xfId="0" applyNumberFormat="1" applyBorder="1"/>
    <xf numFmtId="0" fontId="52" fillId="0" borderId="22" xfId="0" applyFont="1" applyBorder="1" applyAlignment="1">
      <alignment vertical="top" wrapText="1"/>
    </xf>
    <xf numFmtId="49" fontId="0" fillId="0" borderId="5" xfId="0" applyNumberFormat="1" applyBorder="1"/>
    <xf numFmtId="0" fontId="0" fillId="0" borderId="9" xfId="0" applyBorder="1"/>
    <xf numFmtId="49" fontId="0" fillId="0" borderId="16" xfId="0" applyNumberFormat="1" applyBorder="1"/>
    <xf numFmtId="49" fontId="0" fillId="0" borderId="10" xfId="0" applyNumberFormat="1" applyBorder="1"/>
    <xf numFmtId="0" fontId="51" fillId="0" borderId="0" xfId="0" applyFont="1"/>
    <xf numFmtId="0" fontId="0" fillId="0" borderId="12" xfId="0" applyBorder="1"/>
    <xf numFmtId="0" fontId="0" fillId="0" borderId="11" xfId="0" applyBorder="1"/>
    <xf numFmtId="0" fontId="28" fillId="0" borderId="4" xfId="0" applyFont="1" applyBorder="1"/>
    <xf numFmtId="0" fontId="0" fillId="6" borderId="0" xfId="0" applyFill="1" applyProtection="1">
      <protection locked="0"/>
    </xf>
    <xf numFmtId="0" fontId="0" fillId="5" borderId="0" xfId="0" applyFill="1" applyProtection="1">
      <protection locked="0"/>
    </xf>
    <xf numFmtId="0" fontId="0" fillId="7" borderId="0" xfId="0" applyFill="1" applyProtection="1">
      <protection locked="0"/>
    </xf>
    <xf numFmtId="0" fontId="0" fillId="8" borderId="0" xfId="0" applyFill="1" applyProtection="1">
      <protection locked="0"/>
    </xf>
    <xf numFmtId="0" fontId="30" fillId="0" borderId="0" xfId="0" applyFont="1" applyAlignment="1">
      <alignment horizontal="left" wrapText="1"/>
    </xf>
    <xf numFmtId="0" fontId="0" fillId="2" borderId="3" xfId="0" applyFill="1" applyBorder="1" applyAlignment="1">
      <alignment horizontal="left" vertical="top" wrapText="1"/>
    </xf>
    <xf numFmtId="0" fontId="0" fillId="0" borderId="3" xfId="0" applyBorder="1" applyAlignment="1">
      <alignment horizontal="left" vertical="top" wrapText="1"/>
    </xf>
    <xf numFmtId="0" fontId="0" fillId="2" borderId="3" xfId="0" applyFill="1" applyBorder="1" applyAlignment="1">
      <alignment vertical="top" wrapText="1"/>
    </xf>
    <xf numFmtId="0" fontId="28" fillId="0" borderId="0" xfId="0" applyFont="1" applyAlignment="1">
      <alignment horizontal="center"/>
    </xf>
    <xf numFmtId="0" fontId="28" fillId="3" borderId="0" xfId="0" applyFont="1" applyFill="1"/>
    <xf numFmtId="0" fontId="56" fillId="10" borderId="0" xfId="0" applyFont="1" applyFill="1" applyAlignment="1">
      <alignment horizontal="left" vertical="top" wrapText="1" indent="1"/>
    </xf>
    <xf numFmtId="0" fontId="0" fillId="3" borderId="0" xfId="0" applyFill="1" applyAlignment="1" applyProtection="1">
      <alignment horizontal="left" vertical="top" wrapText="1" indent="1"/>
      <protection locked="0"/>
    </xf>
    <xf numFmtId="0" fontId="55" fillId="11" borderId="0" xfId="0" applyFont="1" applyFill="1" applyAlignment="1">
      <alignment horizontal="left" vertical="top" wrapText="1" indent="1" readingOrder="1"/>
    </xf>
    <xf numFmtId="0" fontId="57" fillId="12" borderId="0" xfId="0" applyFont="1" applyFill="1" applyAlignment="1">
      <alignment horizontal="left" vertical="center" indent="1"/>
    </xf>
    <xf numFmtId="0" fontId="58" fillId="12" borderId="0" xfId="0" applyFont="1" applyFill="1" applyAlignment="1">
      <alignment horizontal="left" indent="1"/>
    </xf>
    <xf numFmtId="0" fontId="59" fillId="11" borderId="0" xfId="0" applyFont="1" applyFill="1" applyAlignment="1">
      <alignment horizontal="left" vertical="top" wrapText="1" indent="1"/>
    </xf>
    <xf numFmtId="0" fontId="54" fillId="11" borderId="0" xfId="0" applyFont="1" applyFill="1" applyAlignment="1">
      <alignment horizontal="left" vertical="top" wrapText="1" indent="1"/>
    </xf>
    <xf numFmtId="0" fontId="0" fillId="9" borderId="0" xfId="0" applyFill="1" applyAlignment="1">
      <alignment horizontal="left" indent="1"/>
    </xf>
    <xf numFmtId="0" fontId="61" fillId="3" borderId="0" xfId="0" applyFont="1" applyFill="1" applyAlignment="1">
      <alignment horizontal="left" vertical="top" wrapText="1" indent="1"/>
    </xf>
    <xf numFmtId="0" fontId="21" fillId="3" borderId="0" xfId="0" applyFont="1" applyFill="1" applyAlignment="1" applyProtection="1">
      <alignment horizontal="left" vertical="top" wrapText="1" indent="1"/>
      <protection locked="0"/>
    </xf>
    <xf numFmtId="0" fontId="21" fillId="3" borderId="0" xfId="0" applyFont="1" applyFill="1" applyAlignment="1">
      <alignment horizontal="left" vertical="top" wrapText="1" indent="1"/>
    </xf>
    <xf numFmtId="0" fontId="20" fillId="9" borderId="0" xfId="0" applyFont="1" applyFill="1" applyAlignment="1">
      <alignment horizontal="left" indent="1"/>
    </xf>
    <xf numFmtId="0" fontId="28" fillId="11" borderId="0" xfId="0" applyFont="1" applyFill="1" applyAlignment="1">
      <alignment horizontal="left" vertical="center"/>
    </xf>
    <xf numFmtId="0" fontId="28" fillId="11" borderId="0" xfId="0" applyFont="1" applyFill="1" applyAlignment="1">
      <alignment horizontal="left" vertical="center" wrapText="1"/>
    </xf>
    <xf numFmtId="0" fontId="28" fillId="11" borderId="0" xfId="0" applyFont="1" applyFill="1" applyAlignment="1">
      <alignment vertical="center" wrapText="1"/>
    </xf>
    <xf numFmtId="0" fontId="0" fillId="13" borderId="0" xfId="0" applyFill="1" applyAlignment="1">
      <alignment vertical="top"/>
    </xf>
    <xf numFmtId="0" fontId="0" fillId="14" borderId="0" xfId="0" applyFill="1" applyAlignment="1">
      <alignment vertical="top"/>
    </xf>
    <xf numFmtId="0" fontId="0" fillId="15" borderId="0" xfId="0" applyFill="1" applyAlignment="1">
      <alignment vertical="top"/>
    </xf>
    <xf numFmtId="0" fontId="0" fillId="16" borderId="0" xfId="0" applyFill="1" applyAlignment="1">
      <alignment vertical="top"/>
    </xf>
    <xf numFmtId="0" fontId="54" fillId="11" borderId="0" xfId="0" applyFont="1" applyFill="1" applyAlignment="1">
      <alignment horizontal="left" vertical="center"/>
    </xf>
    <xf numFmtId="0" fontId="59" fillId="11" borderId="0" xfId="0" applyFont="1" applyFill="1" applyAlignment="1">
      <alignment horizontal="left" vertical="center"/>
    </xf>
    <xf numFmtId="10" fontId="59" fillId="11" borderId="0" xfId="0" applyNumberFormat="1" applyFont="1" applyFill="1" applyAlignment="1">
      <alignment horizontal="left" vertical="center"/>
    </xf>
    <xf numFmtId="0" fontId="0" fillId="18" borderId="0" xfId="0" applyFill="1"/>
    <xf numFmtId="0" fontId="0" fillId="18" borderId="0" xfId="0" applyFill="1" applyAlignment="1">
      <alignment wrapText="1"/>
    </xf>
    <xf numFmtId="0" fontId="0" fillId="18" borderId="0" xfId="0" applyFill="1" applyProtection="1">
      <protection locked="0"/>
    </xf>
    <xf numFmtId="0" fontId="0" fillId="18" borderId="0" xfId="0" applyFill="1" applyAlignment="1" applyProtection="1">
      <alignment wrapText="1"/>
      <protection locked="0"/>
    </xf>
    <xf numFmtId="0" fontId="28" fillId="18" borderId="0" xfId="0" applyFont="1" applyFill="1"/>
    <xf numFmtId="0" fontId="0" fillId="18" borderId="0" xfId="0" applyFill="1" applyAlignment="1">
      <alignment horizontal="left" vertical="center" wrapText="1"/>
    </xf>
    <xf numFmtId="0" fontId="0" fillId="12" borderId="0" xfId="0" applyFill="1"/>
    <xf numFmtId="0" fontId="0" fillId="12" borderId="0" xfId="0" applyFill="1" applyAlignment="1">
      <alignment horizontal="center"/>
    </xf>
    <xf numFmtId="0" fontId="30" fillId="3" borderId="0" xfId="0" applyFont="1" applyFill="1"/>
    <xf numFmtId="0" fontId="0" fillId="3" borderId="25" xfId="0" applyFill="1" applyBorder="1"/>
    <xf numFmtId="0" fontId="0" fillId="3" borderId="26" xfId="0" applyFill="1" applyBorder="1"/>
    <xf numFmtId="0" fontId="0" fillId="3" borderId="27" xfId="0" applyFill="1" applyBorder="1" applyAlignment="1">
      <alignment wrapText="1"/>
    </xf>
    <xf numFmtId="0" fontId="0" fillId="10" borderId="25" xfId="0" applyFill="1" applyBorder="1"/>
    <xf numFmtId="0" fontId="0" fillId="10" borderId="26" xfId="0" applyFill="1" applyBorder="1"/>
    <xf numFmtId="0" fontId="0" fillId="10" borderId="27" xfId="0" applyFill="1" applyBorder="1" applyAlignment="1">
      <alignment wrapText="1"/>
    </xf>
    <xf numFmtId="0" fontId="0" fillId="3" borderId="0" xfId="0" quotePrefix="1" applyFill="1"/>
    <xf numFmtId="0" fontId="0" fillId="3" borderId="0" xfId="0" quotePrefix="1" applyFill="1" applyAlignment="1">
      <alignment wrapText="1"/>
    </xf>
    <xf numFmtId="0" fontId="0" fillId="10" borderId="0" xfId="0" quotePrefix="1" applyFill="1"/>
    <xf numFmtId="0" fontId="0" fillId="10" borderId="0" xfId="0" quotePrefix="1" applyFill="1" applyAlignment="1">
      <alignment wrapText="1"/>
    </xf>
    <xf numFmtId="0" fontId="54" fillId="11" borderId="23" xfId="0" applyFont="1" applyFill="1" applyBorder="1" applyAlignment="1">
      <alignment horizontal="left" vertical="center"/>
    </xf>
    <xf numFmtId="0" fontId="54" fillId="11" borderId="24" xfId="0" applyFont="1" applyFill="1" applyBorder="1" applyAlignment="1">
      <alignment horizontal="left" vertical="center" wrapText="1"/>
    </xf>
    <xf numFmtId="0" fontId="54" fillId="11" borderId="24" xfId="0" applyFont="1" applyFill="1" applyBorder="1" applyAlignment="1">
      <alignment vertical="center" wrapText="1"/>
    </xf>
    <xf numFmtId="0" fontId="54" fillId="11" borderId="23" xfId="0" applyFont="1" applyFill="1" applyBorder="1" applyAlignment="1">
      <alignment horizontal="left" vertical="center" wrapText="1"/>
    </xf>
    <xf numFmtId="0" fontId="0" fillId="12" borderId="0" xfId="0" applyFill="1" applyAlignment="1">
      <alignment wrapText="1"/>
    </xf>
    <xf numFmtId="0" fontId="55" fillId="12" borderId="0" xfId="0" quotePrefix="1" applyFont="1" applyFill="1" applyAlignment="1">
      <alignment horizontal="center"/>
    </xf>
    <xf numFmtId="0" fontId="0" fillId="15" borderId="0" xfId="3" applyNumberFormat="1" applyFont="1" applyFill="1" applyBorder="1" applyAlignment="1" applyProtection="1">
      <alignment vertical="top"/>
    </xf>
    <xf numFmtId="0" fontId="0" fillId="13" borderId="0" xfId="3" applyNumberFormat="1" applyFont="1" applyFill="1" applyBorder="1" applyAlignment="1" applyProtection="1">
      <alignment vertical="top"/>
    </xf>
    <xf numFmtId="0" fontId="0" fillId="14" borderId="0" xfId="3" applyNumberFormat="1" applyFont="1" applyFill="1" applyBorder="1" applyAlignment="1" applyProtection="1">
      <alignment vertical="top"/>
    </xf>
    <xf numFmtId="0" fontId="0" fillId="17" borderId="0" xfId="0" applyFill="1" applyAlignment="1">
      <alignment vertical="top"/>
    </xf>
    <xf numFmtId="0" fontId="0" fillId="17" borderId="0" xfId="3" applyNumberFormat="1" applyFont="1" applyFill="1" applyBorder="1" applyAlignment="1" applyProtection="1">
      <alignment vertical="top"/>
    </xf>
    <xf numFmtId="0" fontId="0" fillId="19" borderId="0" xfId="0" applyFill="1" applyAlignment="1">
      <alignment vertical="top"/>
    </xf>
    <xf numFmtId="0" fontId="0" fillId="19" borderId="0" xfId="3" applyNumberFormat="1" applyFont="1" applyFill="1" applyBorder="1" applyAlignment="1" applyProtection="1">
      <alignment vertical="top"/>
    </xf>
    <xf numFmtId="0" fontId="0" fillId="17" borderId="0" xfId="3" quotePrefix="1" applyNumberFormat="1" applyFont="1" applyFill="1" applyBorder="1" applyAlignment="1" applyProtection="1">
      <alignment vertical="top"/>
    </xf>
    <xf numFmtId="0" fontId="0" fillId="17" borderId="0" xfId="0" quotePrefix="1" applyFill="1" applyAlignment="1">
      <alignment vertical="top"/>
    </xf>
    <xf numFmtId="0" fontId="38" fillId="16" borderId="0" xfId="0" applyFont="1" applyFill="1" applyAlignment="1" applyProtection="1">
      <alignment horizontal="right" vertical="top"/>
      <protection locked="0"/>
    </xf>
    <xf numFmtId="0" fontId="0" fillId="16" borderId="0" xfId="0" applyFill="1" applyAlignment="1" applyProtection="1">
      <alignment horizontal="center" vertical="top" wrapText="1"/>
      <protection locked="0"/>
    </xf>
    <xf numFmtId="0" fontId="59" fillId="11" borderId="0" xfId="0" applyFont="1" applyFill="1" applyAlignment="1" applyProtection="1">
      <alignment horizontal="right" vertical="top"/>
      <protection locked="0"/>
    </xf>
    <xf numFmtId="0" fontId="59" fillId="11" borderId="0" xfId="0" applyFont="1" applyFill="1" applyAlignment="1">
      <alignment horizontal="left" vertical="top" wrapText="1"/>
    </xf>
    <xf numFmtId="0" fontId="59" fillId="11" borderId="0" xfId="0" applyFont="1" applyFill="1" applyAlignment="1">
      <alignment horizontal="center" vertical="top"/>
    </xf>
    <xf numFmtId="0" fontId="59" fillId="11" borderId="0" xfId="0" applyFont="1" applyFill="1" applyAlignment="1" applyProtection="1">
      <alignment horizontal="center" vertical="top"/>
      <protection hidden="1"/>
    </xf>
    <xf numFmtId="0" fontId="59" fillId="11" borderId="0" xfId="0" applyFont="1" applyFill="1" applyAlignment="1">
      <alignment vertical="top"/>
    </xf>
    <xf numFmtId="0" fontId="0" fillId="9" borderId="0" xfId="0" applyFill="1" applyAlignment="1">
      <alignment horizontal="left" vertical="top" wrapText="1" indent="1"/>
    </xf>
    <xf numFmtId="0" fontId="0" fillId="11" borderId="0" xfId="0" applyFill="1" applyAlignment="1" applyProtection="1">
      <alignment horizontal="right" vertical="top"/>
      <protection locked="0"/>
    </xf>
    <xf numFmtId="0" fontId="0" fillId="11" borderId="0" xfId="0" applyFill="1" applyAlignment="1">
      <alignment horizontal="left" vertical="top" wrapText="1"/>
    </xf>
    <xf numFmtId="0" fontId="0" fillId="11" borderId="0" xfId="0" applyFill="1" applyAlignment="1">
      <alignment vertical="top" wrapText="1"/>
    </xf>
    <xf numFmtId="0" fontId="0" fillId="16" borderId="0" xfId="0" applyFill="1" applyAlignment="1" applyProtection="1">
      <alignment vertical="top" wrapText="1"/>
      <protection hidden="1"/>
    </xf>
    <xf numFmtId="0" fontId="0" fillId="18" borderId="0" xfId="0" applyFill="1" applyAlignment="1">
      <alignment vertical="center" wrapText="1"/>
    </xf>
    <xf numFmtId="0" fontId="35" fillId="18" borderId="0" xfId="3" applyFill="1" applyAlignment="1">
      <alignment horizontal="left" vertical="top" wrapText="1"/>
    </xf>
    <xf numFmtId="0" fontId="35" fillId="18" borderId="0" xfId="3" applyFill="1" applyAlignment="1" applyProtection="1">
      <alignment wrapText="1"/>
      <protection locked="0"/>
    </xf>
    <xf numFmtId="0" fontId="31" fillId="18" borderId="0" xfId="0" applyFont="1" applyFill="1" applyAlignment="1" applyProtection="1">
      <alignment vertical="top" wrapText="1"/>
      <protection locked="0"/>
    </xf>
    <xf numFmtId="0" fontId="28" fillId="18" borderId="0" xfId="0" applyFont="1" applyFill="1" applyAlignment="1">
      <alignment wrapText="1"/>
    </xf>
    <xf numFmtId="0" fontId="29" fillId="18" borderId="0" xfId="0" applyFont="1" applyFill="1" applyAlignment="1">
      <alignment wrapText="1"/>
    </xf>
    <xf numFmtId="165" fontId="28" fillId="18" borderId="0" xfId="0" applyNumberFormat="1" applyFont="1" applyFill="1" applyAlignment="1" applyProtection="1">
      <alignment horizontal="left" vertical="top" wrapText="1"/>
      <protection locked="0" hidden="1"/>
    </xf>
    <xf numFmtId="0" fontId="29" fillId="18" borderId="0" xfId="0" applyFont="1" applyFill="1" applyAlignment="1">
      <alignment vertical="top" wrapText="1"/>
    </xf>
    <xf numFmtId="0" fontId="28" fillId="18" borderId="0" xfId="0" applyFont="1" applyFill="1" applyAlignment="1">
      <alignment horizontal="left" vertical="top" wrapText="1"/>
    </xf>
    <xf numFmtId="0" fontId="0" fillId="18" borderId="0" xfId="0" applyFill="1" applyAlignment="1">
      <alignment vertical="top" wrapText="1"/>
    </xf>
    <xf numFmtId="0" fontId="71" fillId="9" borderId="0" xfId="0" applyFont="1" applyFill="1" applyAlignment="1">
      <alignment horizontal="right" vertical="top" wrapText="1"/>
    </xf>
    <xf numFmtId="0" fontId="70" fillId="3" borderId="0" xfId="0" applyFont="1" applyFill="1" applyAlignment="1" applyProtection="1">
      <alignment horizontal="left" vertical="top" wrapText="1" indent="1"/>
      <protection locked="0"/>
    </xf>
    <xf numFmtId="0" fontId="44" fillId="3" borderId="0" xfId="0" applyFont="1" applyFill="1" applyAlignment="1">
      <alignment horizontal="left" vertical="top" wrapText="1" indent="1"/>
    </xf>
    <xf numFmtId="0" fontId="68" fillId="18" borderId="0" xfId="0" applyFont="1" applyFill="1" applyAlignment="1">
      <alignment horizontal="right" vertical="top" wrapText="1"/>
    </xf>
    <xf numFmtId="0" fontId="0" fillId="17" borderId="0" xfId="0" applyFill="1" applyAlignment="1">
      <alignment horizontal="left" vertical="center" wrapText="1"/>
    </xf>
    <xf numFmtId="0" fontId="0" fillId="17" borderId="0" xfId="0" applyFill="1" applyAlignment="1">
      <alignment vertical="top" wrapText="1"/>
    </xf>
    <xf numFmtId="10" fontId="0" fillId="17" borderId="0" xfId="0" applyNumberFormat="1" applyFill="1" applyAlignment="1">
      <alignment vertical="top" wrapText="1"/>
    </xf>
    <xf numFmtId="10" fontId="0" fillId="13" borderId="0" xfId="0" applyNumberFormat="1" applyFill="1" applyAlignment="1">
      <alignment vertical="top"/>
    </xf>
    <xf numFmtId="10" fontId="0" fillId="14" borderId="0" xfId="0" applyNumberFormat="1" applyFill="1" applyAlignment="1">
      <alignment vertical="top"/>
    </xf>
    <xf numFmtId="10" fontId="0" fillId="15" borderId="0" xfId="0" applyNumberFormat="1" applyFill="1" applyAlignment="1">
      <alignment vertical="top"/>
    </xf>
    <xf numFmtId="10" fontId="0" fillId="16" borderId="0" xfId="0" applyNumberFormat="1" applyFill="1" applyAlignment="1">
      <alignment vertical="top"/>
    </xf>
    <xf numFmtId="0" fontId="21" fillId="10" borderId="0" xfId="0" applyFont="1" applyFill="1" applyAlignment="1" applyProtection="1">
      <alignment horizontal="left" vertical="top" wrapText="1" indent="1"/>
      <protection locked="0"/>
    </xf>
    <xf numFmtId="49" fontId="0" fillId="3" borderId="0" xfId="0" applyNumberFormat="1" applyFill="1" applyAlignment="1">
      <alignment horizontal="left" vertical="top" wrapText="1" indent="1"/>
    </xf>
    <xf numFmtId="0" fontId="65" fillId="3" borderId="0" xfId="0" applyFont="1" applyFill="1" applyAlignment="1">
      <alignment horizontal="left" vertical="top" wrapText="1" indent="1"/>
    </xf>
    <xf numFmtId="49" fontId="19" fillId="10" borderId="0" xfId="0" applyNumberFormat="1" applyFont="1" applyFill="1" applyAlignment="1">
      <alignment horizontal="left" vertical="top" wrapText="1" indent="1"/>
    </xf>
    <xf numFmtId="49" fontId="19" fillId="3" borderId="0" xfId="0" applyNumberFormat="1" applyFont="1" applyFill="1" applyAlignment="1">
      <alignment horizontal="left" vertical="top" wrapText="1" indent="1"/>
    </xf>
    <xf numFmtId="0" fontId="19" fillId="3" borderId="0" xfId="0" applyFont="1" applyFill="1" applyAlignment="1">
      <alignment horizontal="left" vertical="top" wrapText="1" indent="1"/>
    </xf>
    <xf numFmtId="0" fontId="19" fillId="3" borderId="0" xfId="0" applyFont="1" applyFill="1" applyAlignment="1">
      <alignment horizontal="left" vertical="top" indent="1"/>
    </xf>
    <xf numFmtId="0" fontId="30" fillId="0" borderId="0" xfId="16" applyFont="1" applyAlignment="1">
      <alignment wrapText="1"/>
    </xf>
    <xf numFmtId="0" fontId="49" fillId="0" borderId="0" xfId="16" applyFont="1" applyAlignment="1">
      <alignment vertical="center" wrapText="1"/>
    </xf>
    <xf numFmtId="0" fontId="28" fillId="2" borderId="1" xfId="16" applyFont="1" applyFill="1" applyBorder="1" applyAlignment="1">
      <alignment horizontal="left" vertical="top" wrapText="1"/>
    </xf>
    <xf numFmtId="0" fontId="18" fillId="2" borderId="1" xfId="0" applyFont="1" applyFill="1" applyBorder="1" applyAlignment="1">
      <alignment horizontal="left" vertical="top" wrapText="1"/>
    </xf>
    <xf numFmtId="0" fontId="48" fillId="2" borderId="1" xfId="16" applyFont="1" applyFill="1" applyBorder="1" applyAlignment="1">
      <alignment horizontal="left" vertical="top" wrapText="1"/>
    </xf>
    <xf numFmtId="0" fontId="18" fillId="0" borderId="1" xfId="0" applyFont="1" applyBorder="1" applyAlignment="1">
      <alignment horizontal="left" vertical="top" wrapText="1"/>
    </xf>
    <xf numFmtId="0" fontId="48" fillId="0" borderId="1" xfId="16" applyFont="1" applyBorder="1" applyAlignment="1">
      <alignment horizontal="left" vertical="top" wrapText="1"/>
    </xf>
    <xf numFmtId="0" fontId="48" fillId="2" borderId="1" xfId="16" applyFont="1" applyFill="1" applyBorder="1" applyAlignment="1">
      <alignment horizontal="left" wrapText="1"/>
    </xf>
    <xf numFmtId="0" fontId="48" fillId="3" borderId="1" xfId="16" applyFont="1" applyFill="1" applyBorder="1" applyAlignment="1">
      <alignment horizontal="left" wrapText="1"/>
    </xf>
    <xf numFmtId="165" fontId="29" fillId="18" borderId="0" xfId="0" applyNumberFormat="1" applyFont="1" applyFill="1" applyAlignment="1" applyProtection="1">
      <alignment horizontal="center" vertical="top" wrapText="1"/>
      <protection locked="0" hidden="1"/>
    </xf>
    <xf numFmtId="0" fontId="17" fillId="3" borderId="0" xfId="0" applyFont="1" applyFill="1" applyAlignment="1" applyProtection="1">
      <alignment horizontal="left" vertical="top" wrapText="1" indent="1"/>
      <protection locked="0"/>
    </xf>
    <xf numFmtId="14" fontId="33" fillId="0" borderId="0" xfId="0" applyNumberFormat="1" applyFont="1" applyAlignment="1">
      <alignment horizontal="left" vertical="top" wrapText="1"/>
    </xf>
    <xf numFmtId="0" fontId="16" fillId="3" borderId="0" xfId="0" applyFont="1" applyFill="1" applyAlignment="1" applyProtection="1">
      <alignment horizontal="left" vertical="top" wrapText="1" indent="1"/>
      <protection locked="0"/>
    </xf>
    <xf numFmtId="0" fontId="35" fillId="3" borderId="0" xfId="3" applyFill="1" applyBorder="1" applyAlignment="1" applyProtection="1">
      <alignment horizontal="left" vertical="top" wrapText="1" indent="1"/>
      <protection locked="0"/>
    </xf>
    <xf numFmtId="49" fontId="16" fillId="3" borderId="0" xfId="0" applyNumberFormat="1" applyFont="1" applyFill="1" applyAlignment="1" applyProtection="1">
      <alignment horizontal="left" vertical="top" wrapText="1" indent="1"/>
      <protection locked="0"/>
    </xf>
    <xf numFmtId="0" fontId="16" fillId="10" borderId="0" xfId="0" applyFont="1" applyFill="1" applyAlignment="1" applyProtection="1">
      <alignment horizontal="left" vertical="top" wrapText="1" indent="1"/>
      <protection locked="0"/>
    </xf>
    <xf numFmtId="0" fontId="16" fillId="3" borderId="0" xfId="0" applyFont="1" applyFill="1" applyAlignment="1">
      <alignment horizontal="left" vertical="top" wrapText="1" indent="1"/>
    </xf>
    <xf numFmtId="0" fontId="20" fillId="9" borderId="0" xfId="0" applyFont="1" applyFill="1" applyAlignment="1" applyProtection="1">
      <alignment horizontal="left" indent="1"/>
      <protection locked="0"/>
    </xf>
    <xf numFmtId="0" fontId="35" fillId="18" borderId="0" xfId="3" applyFill="1" applyAlignment="1">
      <alignment horizontal="left" vertical="top"/>
    </xf>
    <xf numFmtId="0" fontId="0" fillId="15" borderId="0" xfId="0" applyFill="1" applyAlignment="1">
      <alignment horizontal="right" vertical="top"/>
    </xf>
    <xf numFmtId="0" fontId="0" fillId="17" borderId="0" xfId="0" applyFill="1" applyAlignment="1">
      <alignment horizontal="right" vertical="top"/>
    </xf>
    <xf numFmtId="0" fontId="0" fillId="19" borderId="0" xfId="0" applyFill="1" applyAlignment="1">
      <alignment horizontal="right" vertical="top"/>
    </xf>
    <xf numFmtId="0" fontId="0" fillId="3" borderId="0" xfId="0" quotePrefix="1" applyFill="1" applyProtection="1">
      <protection locked="0"/>
    </xf>
    <xf numFmtId="0" fontId="0" fillId="10" borderId="0" xfId="0" quotePrefix="1" applyFill="1" applyProtection="1">
      <protection locked="0"/>
    </xf>
    <xf numFmtId="0" fontId="70" fillId="3" borderId="0" xfId="0" applyFont="1" applyFill="1" applyAlignment="1">
      <alignment horizontal="left" vertical="top" wrapText="1" indent="1"/>
    </xf>
    <xf numFmtId="0" fontId="71" fillId="9" borderId="0" xfId="0" applyFont="1" applyFill="1" applyAlignment="1">
      <alignment horizontal="left" vertical="top" wrapText="1" indent="1"/>
    </xf>
    <xf numFmtId="0" fontId="60" fillId="12" borderId="0" xfId="0" applyFont="1" applyFill="1" applyAlignment="1">
      <alignment horizontal="left" vertical="center"/>
    </xf>
    <xf numFmtId="0" fontId="0" fillId="15" borderId="26" xfId="0" applyFill="1" applyBorder="1" applyAlignment="1" applyProtection="1">
      <alignment vertical="top"/>
      <protection locked="0"/>
    </xf>
    <xf numFmtId="0" fontId="0" fillId="15" borderId="25" xfId="0" applyFill="1" applyBorder="1" applyAlignment="1" applyProtection="1">
      <alignment vertical="top"/>
      <protection locked="0"/>
    </xf>
    <xf numFmtId="0" fontId="0" fillId="15" borderId="26" xfId="3" applyNumberFormat="1" applyFont="1" applyFill="1" applyBorder="1" applyAlignment="1" applyProtection="1">
      <alignment vertical="top"/>
      <protection locked="0"/>
    </xf>
    <xf numFmtId="14" fontId="0" fillId="15" borderId="26" xfId="0" applyNumberFormat="1" applyFill="1" applyBorder="1" applyAlignment="1" applyProtection="1">
      <alignment vertical="top"/>
      <protection locked="0"/>
    </xf>
    <xf numFmtId="0" fontId="54" fillId="11" borderId="0" xfId="0" applyFont="1" applyFill="1" applyAlignment="1">
      <alignment horizontal="left" wrapText="1" indent="1"/>
    </xf>
    <xf numFmtId="0" fontId="60" fillId="12" borderId="0" xfId="0" applyFont="1" applyFill="1" applyAlignment="1">
      <alignment vertical="center" wrapText="1"/>
    </xf>
    <xf numFmtId="0" fontId="55" fillId="12" borderId="0" xfId="0" applyFont="1" applyFill="1" applyAlignment="1">
      <alignment horizontal="left" vertical="center" wrapText="1" indent="1"/>
    </xf>
    <xf numFmtId="0" fontId="54" fillId="11" borderId="0" xfId="0" applyFont="1" applyFill="1" applyAlignment="1">
      <alignment horizontal="left" vertical="center" wrapText="1" indent="1"/>
    </xf>
    <xf numFmtId="0" fontId="49" fillId="18" borderId="0" xfId="0" applyFont="1" applyFill="1" applyAlignment="1">
      <alignment vertical="top" wrapText="1"/>
    </xf>
    <xf numFmtId="0" fontId="39" fillId="18" borderId="0" xfId="0" applyFont="1" applyFill="1" applyAlignment="1">
      <alignment vertical="top" wrapText="1"/>
    </xf>
    <xf numFmtId="0" fontId="15" fillId="3" borderId="0" xfId="0" applyFont="1" applyFill="1" applyAlignment="1" applyProtection="1">
      <alignment horizontal="left" vertical="top" wrapText="1" indent="1"/>
      <protection locked="0"/>
    </xf>
    <xf numFmtId="0" fontId="30" fillId="18" borderId="0" xfId="0" applyFont="1" applyFill="1" applyAlignment="1">
      <alignment wrapText="1"/>
    </xf>
    <xf numFmtId="0" fontId="49" fillId="18" borderId="0" xfId="0" applyFont="1" applyFill="1" applyAlignment="1">
      <alignment vertical="center" wrapText="1"/>
    </xf>
    <xf numFmtId="0" fontId="35" fillId="18" borderId="0" xfId="3" applyFill="1" applyAlignment="1" applyProtection="1">
      <alignment horizontal="left" vertical="top" wrapText="1"/>
    </xf>
    <xf numFmtId="0" fontId="35" fillId="18" borderId="0" xfId="3" applyFill="1" applyAlignment="1" applyProtection="1">
      <alignment wrapText="1"/>
    </xf>
    <xf numFmtId="0" fontId="31" fillId="18" borderId="0" xfId="0" applyFont="1" applyFill="1" applyAlignment="1">
      <alignment vertical="top" wrapText="1"/>
    </xf>
    <xf numFmtId="0" fontId="14" fillId="3" borderId="0" xfId="0" applyFont="1" applyFill="1" applyAlignment="1" applyProtection="1">
      <alignment horizontal="left" vertical="top" wrapText="1" indent="1"/>
      <protection locked="0"/>
    </xf>
    <xf numFmtId="0" fontId="35" fillId="18" borderId="0" xfId="3" applyFill="1" applyAlignment="1" applyProtection="1">
      <alignment horizontal="left" wrapText="1"/>
    </xf>
    <xf numFmtId="0" fontId="29" fillId="18" borderId="0" xfId="0" applyFont="1" applyFill="1" applyAlignment="1">
      <alignment horizontal="center" wrapText="1"/>
    </xf>
    <xf numFmtId="49" fontId="0" fillId="18" borderId="0" xfId="0" applyNumberFormat="1" applyFill="1" applyAlignment="1">
      <alignment horizontal="center" vertical="center" wrapText="1"/>
    </xf>
    <xf numFmtId="0" fontId="0" fillId="18" borderId="0" xfId="0" applyFill="1" applyAlignment="1">
      <alignment horizontal="center" vertical="center" wrapText="1"/>
    </xf>
    <xf numFmtId="49" fontId="0" fillId="18" borderId="0" xfId="0" applyNumberFormat="1" applyFill="1" applyAlignment="1">
      <alignment horizontal="center" vertical="top" wrapText="1"/>
    </xf>
    <xf numFmtId="0" fontId="0" fillId="18" borderId="0" xfId="0" applyFill="1" applyAlignment="1">
      <alignment horizontal="center" wrapText="1"/>
    </xf>
    <xf numFmtId="0" fontId="0" fillId="15" borderId="0" xfId="0" applyFill="1" applyAlignment="1" applyProtection="1">
      <alignment vertical="top"/>
      <protection locked="0"/>
    </xf>
    <xf numFmtId="0" fontId="0" fillId="13" borderId="0" xfId="0" applyFill="1" applyAlignment="1" applyProtection="1">
      <alignment vertical="top"/>
      <protection locked="0"/>
    </xf>
    <xf numFmtId="0" fontId="0" fillId="14" borderId="0" xfId="0" applyFill="1" applyAlignment="1" applyProtection="1">
      <alignment vertical="top"/>
      <protection locked="0"/>
    </xf>
    <xf numFmtId="0" fontId="0" fillId="17" borderId="0" xfId="0" applyFill="1" applyAlignment="1" applyProtection="1">
      <alignment vertical="top"/>
      <protection locked="0"/>
    </xf>
    <xf numFmtId="0" fontId="0" fillId="19" borderId="0" xfId="0" applyFill="1" applyAlignment="1" applyProtection="1">
      <alignment vertical="top"/>
      <protection locked="0"/>
    </xf>
    <xf numFmtId="0" fontId="0" fillId="18" borderId="0" xfId="0" applyFill="1" applyAlignment="1">
      <alignment horizontal="right" vertical="top"/>
    </xf>
    <xf numFmtId="0" fontId="0" fillId="18" borderId="0" xfId="0" applyFill="1" applyAlignment="1" applyProtection="1">
      <alignment horizontal="left" vertical="top" wrapText="1" indent="1"/>
      <protection locked="0"/>
    </xf>
    <xf numFmtId="0" fontId="0" fillId="18" borderId="0" xfId="0" applyFill="1" applyAlignment="1">
      <alignment horizontal="left" vertical="top" wrapText="1" indent="1"/>
    </xf>
    <xf numFmtId="0" fontId="0" fillId="18" borderId="0" xfId="0" applyFill="1" applyAlignment="1">
      <alignment horizontal="left" vertical="top"/>
    </xf>
    <xf numFmtId="0" fontId="63" fillId="3" borderId="0" xfId="0" applyFont="1" applyFill="1" applyAlignment="1">
      <alignment horizontal="left" vertical="top" wrapText="1" indent="1"/>
    </xf>
    <xf numFmtId="0" fontId="0" fillId="0" borderId="6" xfId="0" applyBorder="1"/>
    <xf numFmtId="0" fontId="0" fillId="0" borderId="7" xfId="0" applyBorder="1"/>
    <xf numFmtId="0" fontId="56" fillId="3" borderId="0" xfId="0" applyFont="1" applyFill="1" applyAlignment="1">
      <alignment horizontal="left" vertical="top" wrapText="1" indent="1"/>
    </xf>
    <xf numFmtId="0" fontId="0" fillId="3" borderId="0" xfId="0" applyFill="1" applyAlignment="1">
      <alignment horizontal="left" vertical="top" wrapText="1" indent="1"/>
    </xf>
    <xf numFmtId="0" fontId="0" fillId="9" borderId="0" xfId="0" applyFill="1"/>
    <xf numFmtId="0" fontId="0" fillId="10" borderId="0" xfId="0" applyFill="1"/>
    <xf numFmtId="0" fontId="56" fillId="18" borderId="0" xfId="0" applyFont="1" applyFill="1" applyAlignment="1">
      <alignment horizontal="left" vertical="top" wrapText="1" indent="1"/>
    </xf>
    <xf numFmtId="0" fontId="0" fillId="18" borderId="0" xfId="0" applyFill="1" applyAlignment="1">
      <alignment horizontal="right" vertical="top" wrapText="1"/>
    </xf>
    <xf numFmtId="0" fontId="26" fillId="18" borderId="0" xfId="0" applyFont="1" applyFill="1"/>
    <xf numFmtId="0" fontId="26" fillId="0" borderId="0" xfId="0" applyFont="1"/>
    <xf numFmtId="0" fontId="35" fillId="18" borderId="0" xfId="3" applyFill="1" applyAlignment="1" applyProtection="1">
      <alignment vertical="top"/>
    </xf>
    <xf numFmtId="0" fontId="26" fillId="18" borderId="0" xfId="0" applyFont="1" applyFill="1" applyAlignment="1">
      <alignment horizontal="left" vertical="top" wrapText="1"/>
    </xf>
    <xf numFmtId="0" fontId="26" fillId="18" borderId="0" xfId="0" applyFont="1" applyFill="1" applyAlignment="1">
      <alignment wrapText="1"/>
    </xf>
    <xf numFmtId="0" fontId="24" fillId="18" borderId="0" xfId="0" applyFont="1" applyFill="1" applyAlignment="1">
      <alignment horizontal="left" vertical="top" wrapText="1"/>
    </xf>
    <xf numFmtId="0" fontId="26" fillId="0" borderId="0" xfId="0" applyFont="1" applyAlignment="1">
      <alignment wrapText="1"/>
    </xf>
    <xf numFmtId="0" fontId="0" fillId="18" borderId="0" xfId="0" applyFill="1" applyAlignment="1">
      <alignment vertical="top"/>
    </xf>
    <xf numFmtId="0" fontId="35" fillId="18" borderId="0" xfId="3" applyFill="1" applyAlignment="1" applyProtection="1">
      <alignment horizontal="left" vertical="top"/>
    </xf>
    <xf numFmtId="0" fontId="54" fillId="11" borderId="23" xfId="0" applyFont="1" applyFill="1" applyBorder="1" applyAlignment="1">
      <alignment horizontal="left" vertical="top" wrapText="1"/>
    </xf>
    <xf numFmtId="0" fontId="28" fillId="0" borderId="0" xfId="0" applyFont="1" applyAlignment="1">
      <alignment vertical="top" wrapText="1"/>
    </xf>
    <xf numFmtId="0" fontId="0" fillId="15" borderId="25" xfId="0" applyFill="1" applyBorder="1" applyAlignment="1">
      <alignment vertical="top"/>
    </xf>
    <xf numFmtId="0" fontId="0" fillId="15" borderId="26" xfId="3" applyNumberFormat="1" applyFont="1" applyFill="1" applyBorder="1" applyAlignment="1" applyProtection="1">
      <alignment vertical="top" wrapText="1"/>
    </xf>
    <xf numFmtId="0" fontId="0" fillId="15" borderId="26" xfId="0" applyFill="1" applyBorder="1" applyAlignment="1">
      <alignment horizontal="left" vertical="top" wrapText="1"/>
    </xf>
    <xf numFmtId="0" fontId="0" fillId="13" borderId="25" xfId="0" applyFill="1" applyBorder="1" applyAlignment="1">
      <alignment vertical="top"/>
    </xf>
    <xf numFmtId="0" fontId="0" fillId="13" borderId="26" xfId="3" applyNumberFormat="1" applyFont="1" applyFill="1" applyBorder="1" applyAlignment="1" applyProtection="1">
      <alignment vertical="top" wrapText="1"/>
    </xf>
    <xf numFmtId="0" fontId="0" fillId="13" borderId="26" xfId="0" applyFill="1" applyBorder="1" applyAlignment="1">
      <alignment horizontal="left" vertical="top" wrapText="1"/>
    </xf>
    <xf numFmtId="0" fontId="0" fillId="15" borderId="25" xfId="0" applyFill="1" applyBorder="1" applyAlignment="1">
      <alignment horizontal="right" vertical="top"/>
    </xf>
    <xf numFmtId="0" fontId="0" fillId="14" borderId="25" xfId="0" applyFill="1" applyBorder="1" applyAlignment="1">
      <alignment vertical="top"/>
    </xf>
    <xf numFmtId="0" fontId="0" fillId="14" borderId="26" xfId="3" applyNumberFormat="1" applyFont="1" applyFill="1" applyBorder="1" applyAlignment="1" applyProtection="1">
      <alignment vertical="top" wrapText="1"/>
    </xf>
    <xf numFmtId="0" fontId="0" fillId="14" borderId="26" xfId="0" applyFill="1" applyBorder="1" applyAlignment="1">
      <alignment horizontal="left" vertical="top" wrapText="1"/>
    </xf>
    <xf numFmtId="0" fontId="0" fillId="17" borderId="25" xfId="0" applyFill="1" applyBorder="1" applyAlignment="1">
      <alignment vertical="top"/>
    </xf>
    <xf numFmtId="0" fontId="0" fillId="17" borderId="26" xfId="3" applyNumberFormat="1" applyFont="1" applyFill="1" applyBorder="1" applyAlignment="1" applyProtection="1">
      <alignment vertical="top" wrapText="1"/>
    </xf>
    <xf numFmtId="0" fontId="0" fillId="17" borderId="26" xfId="0" applyFill="1" applyBorder="1" applyAlignment="1">
      <alignment horizontal="left" vertical="top" wrapText="1"/>
    </xf>
    <xf numFmtId="0" fontId="0" fillId="19" borderId="25" xfId="0" applyFill="1" applyBorder="1" applyAlignment="1">
      <alignment vertical="top"/>
    </xf>
    <xf numFmtId="0" fontId="0" fillId="19" borderId="26" xfId="3" applyNumberFormat="1" applyFont="1" applyFill="1" applyBorder="1" applyAlignment="1" applyProtection="1">
      <alignment vertical="top" wrapText="1"/>
    </xf>
    <xf numFmtId="0" fontId="0" fillId="19" borderId="26" xfId="0" applyFill="1" applyBorder="1" applyAlignment="1">
      <alignment horizontal="left" vertical="top" wrapText="1"/>
    </xf>
    <xf numFmtId="0" fontId="0" fillId="17" borderId="25" xfId="0" applyFill="1" applyBorder="1" applyAlignment="1">
      <alignment horizontal="right" vertical="top"/>
    </xf>
    <xf numFmtId="0" fontId="0" fillId="17" borderId="26" xfId="3" quotePrefix="1" applyNumberFormat="1" applyFont="1" applyFill="1" applyBorder="1" applyAlignment="1" applyProtection="1">
      <alignment vertical="top" wrapText="1"/>
    </xf>
    <xf numFmtId="0" fontId="38" fillId="16" borderId="25" xfId="0" applyFont="1" applyFill="1" applyBorder="1" applyAlignment="1">
      <alignment horizontal="right" vertical="top"/>
    </xf>
    <xf numFmtId="0" fontId="35" fillId="16" borderId="26" xfId="3" applyFill="1" applyBorder="1" applyAlignment="1" applyProtection="1">
      <alignment horizontal="left" vertical="top" wrapText="1"/>
    </xf>
    <xf numFmtId="0" fontId="0" fillId="16" borderId="26" xfId="0" applyFill="1" applyBorder="1" applyAlignment="1">
      <alignment horizontal="left" vertical="top" wrapText="1"/>
    </xf>
    <xf numFmtId="0" fontId="35" fillId="18" borderId="0" xfId="3" applyFill="1" applyProtection="1"/>
    <xf numFmtId="0" fontId="14" fillId="3" borderId="0" xfId="0" applyFont="1" applyFill="1" applyAlignment="1" applyProtection="1">
      <alignment horizontal="left" wrapText="1" indent="1"/>
      <protection locked="0"/>
    </xf>
    <xf numFmtId="0" fontId="14" fillId="20" borderId="0" xfId="0" applyFont="1" applyFill="1" applyAlignment="1" applyProtection="1">
      <alignment horizontal="left" wrapText="1" indent="1"/>
      <protection locked="0"/>
    </xf>
    <xf numFmtId="0" fontId="82" fillId="3" borderId="0" xfId="0" applyFont="1" applyFill="1" applyAlignment="1">
      <alignment horizontal="left" vertical="top" wrapText="1" indent="1"/>
    </xf>
    <xf numFmtId="0" fontId="82" fillId="3" borderId="0" xfId="0" applyFont="1" applyFill="1" applyAlignment="1" applyProtection="1">
      <alignment horizontal="left" wrapText="1" indent="1"/>
      <protection locked="0"/>
    </xf>
    <xf numFmtId="0" fontId="0" fillId="3" borderId="0" xfId="0" applyFill="1" applyAlignment="1" applyProtection="1">
      <alignment horizontal="left" indent="1"/>
      <protection locked="0"/>
    </xf>
    <xf numFmtId="0" fontId="0" fillId="3" borderId="0" xfId="0" applyFill="1" applyAlignment="1" applyProtection="1">
      <alignment horizontal="left" wrapText="1" indent="1"/>
      <protection locked="0"/>
    </xf>
    <xf numFmtId="0" fontId="82" fillId="10" borderId="0" xfId="0" applyFont="1" applyFill="1" applyAlignment="1">
      <alignment horizontal="left" vertical="top" wrapText="1" indent="1"/>
    </xf>
    <xf numFmtId="0" fontId="82" fillId="10" borderId="0" xfId="0" applyFont="1" applyFill="1" applyAlignment="1" applyProtection="1">
      <alignment horizontal="left" wrapText="1" indent="1"/>
      <protection locked="0"/>
    </xf>
    <xf numFmtId="0" fontId="0" fillId="10" borderId="0" xfId="0" applyFill="1" applyAlignment="1" applyProtection="1">
      <alignment horizontal="left" indent="1"/>
      <protection locked="0"/>
    </xf>
    <xf numFmtId="0" fontId="0" fillId="10" borderId="0" xfId="0" applyFill="1" applyAlignment="1" applyProtection="1">
      <alignment horizontal="left" vertical="top" wrapText="1" indent="1"/>
      <protection locked="0"/>
    </xf>
    <xf numFmtId="0" fontId="84" fillId="10" borderId="0" xfId="0" applyFont="1" applyFill="1" applyAlignment="1" applyProtection="1">
      <alignment horizontal="left" wrapText="1" indent="1"/>
      <protection locked="0"/>
    </xf>
    <xf numFmtId="0" fontId="83" fillId="10" borderId="0" xfId="0" applyFont="1" applyFill="1" applyAlignment="1" applyProtection="1">
      <alignment horizontal="left" indent="1"/>
      <protection locked="0"/>
    </xf>
    <xf numFmtId="0" fontId="0" fillId="0" borderId="0" xfId="0" applyAlignment="1" applyProtection="1">
      <alignment horizontal="left" indent="1"/>
      <protection locked="0"/>
    </xf>
    <xf numFmtId="0" fontId="13" fillId="3" borderId="0" xfId="0" applyFont="1" applyFill="1" applyAlignment="1" applyProtection="1">
      <alignment horizontal="left" vertical="top" wrapText="1" indent="1"/>
      <protection locked="0"/>
    </xf>
    <xf numFmtId="0" fontId="58" fillId="12" borderId="0" xfId="0" applyFont="1" applyFill="1" applyAlignment="1">
      <alignment horizontal="left" wrapText="1"/>
    </xf>
    <xf numFmtId="0" fontId="82" fillId="3" borderId="0" xfId="0" applyFont="1" applyFill="1" applyAlignment="1" applyProtection="1">
      <alignment horizontal="left" wrapText="1"/>
      <protection locked="0"/>
    </xf>
    <xf numFmtId="0" fontId="82" fillId="10" borderId="0" xfId="0" applyFont="1" applyFill="1" applyAlignment="1" applyProtection="1">
      <alignment horizontal="left" wrapText="1"/>
      <protection locked="0"/>
    </xf>
    <xf numFmtId="0" fontId="0" fillId="10" borderId="0" xfId="0" applyFill="1" applyAlignment="1" applyProtection="1">
      <alignment horizontal="left" wrapText="1"/>
      <protection locked="0"/>
    </xf>
    <xf numFmtId="0" fontId="0" fillId="3" borderId="0" xfId="0" applyFill="1" applyAlignment="1" applyProtection="1">
      <alignment horizontal="left" wrapText="1"/>
      <protection locked="0"/>
    </xf>
    <xf numFmtId="0" fontId="83" fillId="10" borderId="0" xfId="0" applyFont="1" applyFill="1" applyAlignment="1" applyProtection="1">
      <alignment horizontal="left" wrapText="1"/>
      <protection locked="0"/>
    </xf>
    <xf numFmtId="0" fontId="20" fillId="9" borderId="0" xfId="0" applyFont="1" applyFill="1" applyAlignment="1">
      <alignment horizontal="left"/>
    </xf>
    <xf numFmtId="0" fontId="0" fillId="9" borderId="0" xfId="0" applyFill="1" applyAlignment="1">
      <alignment horizontal="left"/>
    </xf>
    <xf numFmtId="0" fontId="82" fillId="3" borderId="0" xfId="0" applyFont="1" applyFill="1" applyAlignment="1" applyProtection="1">
      <alignment horizontal="left"/>
      <protection locked="0"/>
    </xf>
    <xf numFmtId="0" fontId="82" fillId="10" borderId="0" xfId="0" applyFont="1" applyFill="1" applyAlignment="1" applyProtection="1">
      <alignment horizontal="left"/>
      <protection locked="0"/>
    </xf>
    <xf numFmtId="0" fontId="0" fillId="10" borderId="0" xfId="0" applyFill="1" applyAlignment="1" applyProtection="1">
      <alignment horizontal="left"/>
      <protection locked="0"/>
    </xf>
    <xf numFmtId="0" fontId="0" fillId="3" borderId="0" xfId="0" applyFill="1" applyAlignment="1" applyProtection="1">
      <alignment horizontal="left"/>
      <protection locked="0"/>
    </xf>
    <xf numFmtId="0" fontId="83" fillId="10" borderId="0" xfId="0" applyFont="1" applyFill="1" applyAlignment="1" applyProtection="1">
      <alignment horizontal="left"/>
      <protection locked="0"/>
    </xf>
    <xf numFmtId="0" fontId="58" fillId="12" borderId="0" xfId="0" applyFont="1" applyFill="1" applyAlignment="1">
      <alignment horizontal="left"/>
    </xf>
    <xf numFmtId="0" fontId="12" fillId="3" borderId="0" xfId="0" applyFont="1" applyFill="1" applyAlignment="1">
      <alignment horizontal="left" vertical="top" wrapText="1" indent="1"/>
    </xf>
    <xf numFmtId="0" fontId="35" fillId="3" borderId="0" xfId="3" applyFill="1" applyBorder="1" applyAlignment="1" applyProtection="1">
      <alignment horizontal="left" vertical="top" wrapText="1" indent="1"/>
    </xf>
    <xf numFmtId="0" fontId="11" fillId="3" borderId="0" xfId="0" applyFont="1" applyFill="1" applyAlignment="1">
      <alignment horizontal="left" vertical="top" wrapText="1" indent="1"/>
    </xf>
    <xf numFmtId="0" fontId="10" fillId="3" borderId="0" xfId="0" applyFont="1" applyFill="1" applyAlignment="1">
      <alignment horizontal="left" vertical="top" wrapText="1" indent="1"/>
    </xf>
    <xf numFmtId="166" fontId="21" fillId="3" borderId="0" xfId="0" applyNumberFormat="1" applyFont="1" applyFill="1" applyAlignment="1" applyProtection="1">
      <alignment horizontal="left" vertical="top" wrapText="1" indent="1"/>
      <protection locked="0"/>
    </xf>
    <xf numFmtId="0" fontId="9" fillId="3" borderId="0" xfId="0" applyFont="1" applyFill="1" applyAlignment="1">
      <alignment horizontal="left" vertical="top" wrapText="1" indent="1"/>
    </xf>
    <xf numFmtId="166" fontId="16" fillId="3" borderId="0" xfId="0" applyNumberFormat="1" applyFont="1" applyFill="1" applyAlignment="1" applyProtection="1">
      <alignment horizontal="left" vertical="top" wrapText="1" indent="1"/>
      <protection locked="0"/>
    </xf>
    <xf numFmtId="0" fontId="8" fillId="3" borderId="0" xfId="0" applyFont="1" applyFill="1" applyAlignment="1">
      <alignment horizontal="left" vertical="top" wrapText="1" indent="1"/>
    </xf>
    <xf numFmtId="0" fontId="7" fillId="3" borderId="0" xfId="0" applyFont="1" applyFill="1" applyAlignment="1">
      <alignment horizontal="left" vertical="top" wrapText="1" indent="1"/>
    </xf>
    <xf numFmtId="0" fontId="44" fillId="3" borderId="0" xfId="0" applyFont="1" applyFill="1" applyAlignment="1">
      <alignment horizontal="left" vertical="top" indent="1"/>
    </xf>
    <xf numFmtId="0" fontId="86" fillId="2" borderId="0" xfId="0" applyFont="1" applyFill="1" applyAlignment="1">
      <alignment horizontal="left" vertical="top" wrapText="1" indent="1"/>
    </xf>
    <xf numFmtId="0" fontId="86" fillId="10" borderId="0" xfId="0" applyFont="1" applyFill="1" applyAlignment="1">
      <alignment horizontal="left" vertical="top" wrapText="1" indent="1"/>
    </xf>
    <xf numFmtId="0" fontId="6" fillId="3" borderId="0" xfId="0" applyFont="1" applyFill="1" applyAlignment="1" applyProtection="1">
      <alignment horizontal="left" vertical="top" wrapText="1" indent="1"/>
      <protection locked="0"/>
    </xf>
    <xf numFmtId="0" fontId="6" fillId="3" borderId="0" xfId="0" applyFont="1" applyFill="1" applyAlignment="1" applyProtection="1">
      <alignment horizontal="left" wrapText="1" indent="1"/>
      <protection locked="0"/>
    </xf>
    <xf numFmtId="0" fontId="6" fillId="20" borderId="0" xfId="0" applyFont="1" applyFill="1" applyAlignment="1" applyProtection="1">
      <alignment horizontal="left" wrapText="1" indent="1"/>
      <protection locked="0"/>
    </xf>
    <xf numFmtId="0" fontId="5" fillId="3" borderId="0" xfId="0" applyFont="1" applyFill="1" applyAlignment="1" applyProtection="1">
      <alignment horizontal="left" wrapText="1" indent="1"/>
      <protection locked="0"/>
    </xf>
    <xf numFmtId="0" fontId="4" fillId="3" borderId="0" xfId="0" applyFont="1" applyFill="1" applyAlignment="1" applyProtection="1">
      <alignment horizontal="left" vertical="top" wrapText="1" indent="1"/>
      <protection locked="0"/>
    </xf>
    <xf numFmtId="0" fontId="3" fillId="3" borderId="0" xfId="0" applyFont="1" applyFill="1" applyAlignment="1" applyProtection="1">
      <alignment horizontal="left" vertical="top" wrapText="1" indent="1"/>
      <protection locked="0"/>
    </xf>
    <xf numFmtId="0" fontId="3" fillId="20" borderId="0" xfId="0" applyFont="1" applyFill="1" applyAlignment="1" applyProtection="1">
      <alignment horizontal="left" wrapText="1" indent="1"/>
      <protection locked="0"/>
    </xf>
    <xf numFmtId="0" fontId="3" fillId="3" borderId="0" xfId="0" applyFont="1" applyFill="1" applyAlignment="1" applyProtection="1">
      <alignment horizontal="left" wrapText="1" indent="1"/>
      <protection locked="0"/>
    </xf>
    <xf numFmtId="0" fontId="2" fillId="3" borderId="0" xfId="0" applyFont="1" applyFill="1" applyAlignment="1" applyProtection="1">
      <alignment horizontal="left" vertical="top" wrapText="1" indent="1"/>
      <protection locked="0"/>
    </xf>
    <xf numFmtId="0" fontId="2" fillId="3" borderId="0" xfId="0" applyFont="1" applyFill="1" applyAlignment="1" applyProtection="1">
      <alignment horizontal="left" wrapText="1" indent="1"/>
      <protection locked="0"/>
    </xf>
    <xf numFmtId="0" fontId="61" fillId="10" borderId="0" xfId="0" applyFont="1" applyFill="1" applyAlignment="1">
      <alignment horizontal="left" vertical="top" wrapText="1" indent="1"/>
    </xf>
    <xf numFmtId="0" fontId="44" fillId="10" borderId="22" xfId="0" applyFont="1" applyFill="1" applyBorder="1" applyAlignment="1" applyProtection="1">
      <alignment horizontal="left" vertical="top" wrapText="1"/>
      <protection locked="0"/>
    </xf>
    <xf numFmtId="0" fontId="44" fillId="10" borderId="30" xfId="0" applyFont="1" applyFill="1" applyBorder="1" applyAlignment="1" applyProtection="1">
      <alignment horizontal="left" vertical="top" wrapText="1"/>
      <protection locked="0"/>
    </xf>
    <xf numFmtId="0" fontId="60" fillId="12" borderId="0" xfId="0" applyFont="1" applyFill="1" applyAlignment="1">
      <alignment horizontal="left" vertical="center" wrapText="1" indent="1"/>
    </xf>
    <xf numFmtId="0" fontId="55" fillId="12" borderId="0" xfId="0" applyFont="1" applyFill="1" applyAlignment="1">
      <alignment horizontal="left" vertical="center" wrapText="1" indent="1"/>
    </xf>
    <xf numFmtId="0" fontId="21" fillId="3" borderId="0" xfId="0" applyFont="1" applyFill="1" applyAlignment="1">
      <alignment horizontal="left" vertical="top" wrapText="1" indent="1"/>
    </xf>
    <xf numFmtId="0" fontId="54" fillId="11" borderId="28" xfId="0" applyFont="1" applyFill="1" applyBorder="1" applyAlignment="1">
      <alignment horizontal="left" vertical="top" wrapText="1" indent="1" readingOrder="1"/>
    </xf>
    <xf numFmtId="49" fontId="67" fillId="18" borderId="0" xfId="0" applyNumberFormat="1" applyFont="1" applyFill="1" applyAlignment="1">
      <alignment horizontal="left" vertical="top"/>
    </xf>
    <xf numFmtId="14" fontId="67" fillId="18" borderId="0" xfId="0" applyNumberFormat="1" applyFont="1" applyFill="1" applyAlignment="1">
      <alignment horizontal="left" vertical="top"/>
    </xf>
    <xf numFmtId="0" fontId="60" fillId="12" borderId="0" xfId="0" applyFont="1" applyFill="1" applyAlignment="1">
      <alignment horizontal="center" vertical="center"/>
    </xf>
    <xf numFmtId="0" fontId="66" fillId="12" borderId="0" xfId="0" applyFont="1" applyFill="1" applyAlignment="1">
      <alignment horizontal="center" vertical="center"/>
    </xf>
    <xf numFmtId="0" fontId="81" fillId="2" borderId="0" xfId="0" applyFont="1" applyFill="1" applyAlignment="1">
      <alignment horizontal="left" vertical="top" wrapText="1" indent="1"/>
    </xf>
    <xf numFmtId="0" fontId="81" fillId="10" borderId="0" xfId="0" applyFont="1" applyFill="1" applyAlignment="1">
      <alignment horizontal="left" vertical="top" wrapText="1" indent="1"/>
    </xf>
    <xf numFmtId="0" fontId="86" fillId="2" borderId="0" xfId="0" applyFont="1" applyFill="1" applyAlignment="1">
      <alignment horizontal="left" vertical="top" wrapText="1" indent="1"/>
    </xf>
    <xf numFmtId="0" fontId="86" fillId="10" borderId="0" xfId="0" applyFont="1" applyFill="1" applyAlignment="1">
      <alignment horizontal="left" vertical="top" wrapText="1" indent="1"/>
    </xf>
    <xf numFmtId="0" fontId="60" fillId="12" borderId="29" xfId="0" applyFont="1" applyFill="1" applyBorder="1" applyAlignment="1">
      <alignment horizontal="left" vertical="center"/>
    </xf>
    <xf numFmtId="0" fontId="60" fillId="12" borderId="0" xfId="0" applyFont="1" applyFill="1" applyAlignment="1">
      <alignment horizontal="left" vertical="center"/>
    </xf>
    <xf numFmtId="0" fontId="55" fillId="12" borderId="29" xfId="0" applyFont="1" applyFill="1" applyBorder="1" applyAlignment="1">
      <alignment horizontal="center" vertical="center" wrapText="1"/>
    </xf>
    <xf numFmtId="0" fontId="55" fillId="12" borderId="0" xfId="0" applyFont="1" applyFill="1" applyAlignment="1">
      <alignment horizontal="center" vertical="center" wrapText="1"/>
    </xf>
    <xf numFmtId="0" fontId="46" fillId="3" borderId="3" xfId="0" applyFont="1" applyFill="1" applyBorder="1" applyAlignment="1">
      <alignment horizontal="left" vertical="top" wrapText="1"/>
    </xf>
    <xf numFmtId="0" fontId="46" fillId="3" borderId="8" xfId="0" applyFont="1" applyFill="1" applyBorder="1" applyAlignment="1">
      <alignment horizontal="left" vertical="top" wrapText="1"/>
    </xf>
    <xf numFmtId="0" fontId="71" fillId="9" borderId="0" xfId="0" applyFont="1" applyFill="1" applyAlignment="1">
      <alignment horizontal="left" vertical="top" wrapText="1" indent="1"/>
    </xf>
    <xf numFmtId="0" fontId="70" fillId="3" borderId="0" xfId="0" applyFont="1" applyFill="1" applyAlignment="1">
      <alignment horizontal="left" vertical="top" wrapText="1" indent="1"/>
    </xf>
    <xf numFmtId="0" fontId="40" fillId="3" borderId="0" xfId="13" applyFont="1" applyFill="1" applyAlignment="1">
      <alignment horizontal="left" vertical="top" wrapText="1"/>
    </xf>
    <xf numFmtId="0" fontId="80" fillId="3" borderId="0" xfId="0" applyFont="1" applyFill="1" applyAlignment="1">
      <alignment horizontal="left" vertical="top" wrapText="1" indent="1"/>
    </xf>
    <xf numFmtId="0" fontId="47" fillId="0" borderId="0" xfId="3" applyFont="1" applyAlignment="1" applyProtection="1">
      <alignment horizontal="left" wrapText="1"/>
    </xf>
    <xf numFmtId="0" fontId="15" fillId="3" borderId="0" xfId="0" applyFont="1" applyFill="1" applyAlignment="1">
      <alignment horizontal="left" vertical="top" wrapText="1" indent="1"/>
    </xf>
    <xf numFmtId="0" fontId="35" fillId="18" borderId="0" xfId="3" applyFill="1" applyAlignment="1" applyProtection="1">
      <alignment horizontal="left" wrapText="1"/>
    </xf>
    <xf numFmtId="0" fontId="0" fillId="3" borderId="0" xfId="0" applyFill="1" applyAlignment="1">
      <alignment horizontal="left" vertical="top" wrapText="1" indent="1"/>
    </xf>
    <xf numFmtId="0" fontId="72" fillId="3" borderId="0" xfId="0" applyFont="1" applyFill="1" applyAlignment="1">
      <alignment horizontal="left" vertical="top" wrapText="1" indent="1"/>
    </xf>
    <xf numFmtId="0" fontId="40" fillId="3" borderId="0" xfId="13" applyFont="1" applyFill="1" applyAlignment="1">
      <alignment vertical="center" wrapText="1"/>
    </xf>
    <xf numFmtId="0" fontId="44" fillId="3" borderId="0" xfId="0" applyFont="1" applyFill="1" applyAlignment="1">
      <alignment horizontal="left" vertical="top" wrapText="1" indent="1"/>
    </xf>
    <xf numFmtId="0" fontId="54" fillId="11" borderId="0" xfId="0" applyFont="1" applyFill="1" applyAlignment="1">
      <alignment vertical="top" wrapText="1"/>
    </xf>
    <xf numFmtId="0" fontId="60" fillId="12" borderId="0" xfId="0" applyFont="1" applyFill="1" applyAlignment="1">
      <alignment vertical="center" wrapText="1"/>
    </xf>
    <xf numFmtId="0" fontId="1" fillId="3" borderId="0" xfId="0" applyFont="1" applyFill="1" applyAlignment="1" applyProtection="1">
      <alignment horizontal="left" vertical="top" wrapText="1" indent="1"/>
      <protection locked="0"/>
    </xf>
  </cellXfs>
  <cellStyles count="17">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Hyperlink" xfId="1" builtinId="8" hidden="1"/>
    <cellStyle name="Hyperlink" xfId="3" builtinId="8"/>
    <cellStyle name="Normal" xfId="0" builtinId="0"/>
    <cellStyle name="Normal 2" xfId="13" xr:uid="{BF51F1AD-3D18-43FE-BF85-903324C7F2E1}"/>
    <cellStyle name="Normal 2 2" xfId="15" xr:uid="{0EC2B959-4A02-4C3B-8596-87C51822E94B}"/>
    <cellStyle name="Normal 2 2 2" xfId="16" xr:uid="{E7641461-1501-40C2-BF8E-E53ADBA7DD26}"/>
    <cellStyle name="Percent" xfId="14" builtinId="5"/>
  </cellStyles>
  <dxfs count="115">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protection locked="0" hidden="0"/>
    </dxf>
    <dxf>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left" vertical="center" textRotation="0" wrapText="0" indent="0" justifyLastLine="0" shrinkToFit="0" readingOrder="0"/>
      <protection locked="1"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protection locked="0" hidden="0"/>
    </dxf>
    <dxf>
      <fill>
        <patternFill patternType="none">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protection locked="1" hidden="0"/>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left" vertical="center" textRotation="0" wrapText="0" indent="0" justifyLastLine="0" shrinkToFit="0" readingOrder="0"/>
      <protection locked="1" hidden="0"/>
    </dxf>
    <dxf>
      <font>
        <b val="0"/>
      </font>
      <fill>
        <patternFill patternType="solid">
          <fgColor indexed="64"/>
          <bgColor rgb="FFF3C2BB"/>
        </patternFill>
      </fill>
      <alignment horizontal="general" vertical="top" textRotation="0" wrapText="0" indent="0" justifyLastLine="0" shrinkToFit="0" readingOrder="0"/>
    </dxf>
    <dxf>
      <font>
        <b val="0"/>
      </font>
      <fill>
        <patternFill patternType="solid">
          <fgColor indexed="64"/>
          <bgColor rgb="FFF3C2BB"/>
        </patternFill>
      </fill>
      <alignment horizontal="center" vertical="top" textRotation="0" wrapText="1" indent="0" justifyLastLine="0" shrinkToFit="0" readingOrder="0"/>
      <protection locked="0" hidden="0"/>
    </dxf>
    <dxf>
      <font>
        <b val="0"/>
      </font>
      <fill>
        <patternFill patternType="solid">
          <fgColor indexed="64"/>
          <bgColor rgb="FFF3C2BB"/>
        </patternFill>
      </fill>
      <alignment horizontal="center" vertical="top" textRotation="0" wrapText="1" indent="0" justifyLastLine="0" shrinkToFit="0" readingOrder="0"/>
      <protection locked="1" hidden="1"/>
    </dxf>
    <dxf>
      <font>
        <b val="0"/>
      </font>
      <fill>
        <patternFill patternType="solid">
          <fgColor indexed="64"/>
          <bgColor rgb="FFF3C2BB"/>
        </patternFill>
      </fill>
      <alignment horizontal="center" vertical="top" textRotation="0" wrapText="1" indent="0" justifyLastLine="0" shrinkToFit="0" readingOrder="0"/>
      <protection locked="1" hidden="1"/>
    </dxf>
    <dxf>
      <font>
        <b val="0"/>
      </font>
      <fill>
        <patternFill patternType="solid">
          <fgColor indexed="64"/>
          <bgColor rgb="FFF3C2BB"/>
        </patternFill>
      </fill>
      <alignment horizontal="left" vertical="top" textRotation="0" wrapText="1" indent="0" justifyLastLine="0" shrinkToFit="0" readingOrder="0"/>
      <protection locked="1" hidden="0"/>
    </dxf>
    <dxf>
      <font>
        <b val="0"/>
        <i/>
        <strike val="0"/>
        <condense val="0"/>
        <extend val="0"/>
        <outline val="0"/>
        <shadow val="0"/>
        <u val="none"/>
        <vertAlign val="baseline"/>
        <sz val="12"/>
        <color theme="1"/>
        <name val="Calibri"/>
        <family val="2"/>
        <scheme val="minor"/>
      </font>
      <fill>
        <patternFill patternType="solid">
          <fgColor indexed="64"/>
          <bgColor rgb="FFF3C2BB"/>
        </patternFill>
      </fill>
      <alignment horizontal="right" vertical="top" textRotation="0" wrapText="0" indent="0" justifyLastLine="0" shrinkToFit="0" readingOrder="0"/>
      <border diagonalUp="0" diagonalDown="0" outline="0">
        <left/>
        <right style="thin">
          <color auto="1"/>
        </right>
        <top style="thin">
          <color auto="1"/>
        </top>
        <bottom style="thin">
          <color auto="1"/>
        </bottom>
      </border>
      <protection locked="0" hidden="0"/>
    </dxf>
    <dxf>
      <border outline="0">
        <right style="medium">
          <color indexed="64"/>
        </right>
      </border>
    </dxf>
    <dxf>
      <fill>
        <patternFill patternType="solid">
          <fgColor indexed="64"/>
          <bgColor theme="1" tint="0.34998626667073579"/>
        </patternFill>
      </fill>
      <alignment horizontal="left" vertical="top" textRotation="0" wrapText="1" indent="0" justifyLastLine="0" shrinkToFit="0" readingOrder="0"/>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protection locked="1" hidden="0"/>
    </dxf>
    <dxf>
      <fill>
        <patternFill patternType="solid">
          <fgColor indexed="64"/>
          <bgColor theme="0"/>
        </patternFill>
      </fill>
      <protection locked="1" hidden="0"/>
    </dxf>
    <dxf>
      <fill>
        <patternFill patternType="solid">
          <fgColor indexed="64"/>
          <bgColor theme="0"/>
        </patternFill>
      </fill>
      <alignment horizontal="general" vertical="bottom" textRotation="0" wrapText="1" indent="0" justifyLastLine="0" shrinkToFit="0" readingOrder="0"/>
      <protection locked="1" hidden="0"/>
    </dxf>
    <dxf>
      <border outline="0">
        <bottom style="thick">
          <color theme="0"/>
        </bottom>
      </border>
    </dxf>
    <dxf>
      <fill>
        <patternFill patternType="solid">
          <fgColor indexed="64"/>
          <bgColor theme="0"/>
        </patternFill>
      </fill>
      <protection locked="1" hidden="0"/>
    </dxf>
    <dxf>
      <fill>
        <patternFill patternType="solid">
          <fgColor indexed="64"/>
          <bgColor theme="0"/>
        </patternFill>
      </fill>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protection locked="1" hidden="0"/>
    </dxf>
    <dxf>
      <fill>
        <patternFill patternType="solid">
          <fgColor indexed="64"/>
          <bgColor theme="0"/>
        </patternFill>
      </fill>
      <protection locked="1" hidden="0"/>
    </dxf>
    <dxf>
      <fill>
        <patternFill patternType="solid">
          <fgColor indexed="64"/>
          <bgColor theme="0"/>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general" vertical="center" textRotation="0" wrapText="1" indent="0" justifyLastLine="0" shrinkToFit="0" readingOrder="0"/>
    </dxf>
    <dxf>
      <numFmt numFmtId="14" formatCode="0.00%"/>
      <fill>
        <patternFill patternType="solid">
          <bgColor rgb="FFBFBFBF"/>
        </patternFill>
      </fill>
      <alignment horizontal="left" vertical="center" textRotation="0" wrapText="1" indent="0" justifyLastLine="0" shrinkToFit="0" readingOrder="0"/>
      <protection locked="1" hidden="0"/>
    </dxf>
    <dxf>
      <numFmt numFmtId="14" formatCode="0.00%"/>
      <fill>
        <patternFill patternType="solid">
          <bgColor rgb="FFBFBFBF"/>
        </patternFill>
      </fill>
      <alignment horizontal="left" vertical="center" textRotation="0" wrapText="1" indent="0" justifyLastLine="0" shrinkToFit="0" readingOrder="0"/>
      <protection locked="1" hidden="0"/>
    </dxf>
    <dxf>
      <fill>
        <patternFill patternType="solid">
          <bgColor rgb="FFBFBFBF"/>
        </patternFill>
      </fill>
      <alignment horizontal="left" vertical="center" textRotation="0" wrapText="1" indent="0" justifyLastLine="0" shrinkToFit="0" readingOrder="0"/>
      <protection locked="1" hidden="0"/>
    </dxf>
    <dxf>
      <fill>
        <patternFill patternType="solid">
          <bgColor rgb="FFBFBFBF"/>
        </patternFill>
      </fill>
      <alignment horizontal="left" vertical="center" textRotation="0" wrapText="1" indent="0" justifyLastLine="0" shrinkToFit="0" readingOrder="0"/>
      <protection locked="1" hidden="0"/>
    </dxf>
    <dxf>
      <font>
        <b/>
        <i val="0"/>
        <strike val="0"/>
        <condense val="0"/>
        <extend val="0"/>
        <outline val="0"/>
        <shadow val="0"/>
        <u val="none"/>
        <vertAlign val="baseline"/>
        <sz val="12"/>
        <color rgb="FF0070C0"/>
        <name val="Calibri"/>
        <family val="2"/>
        <scheme val="minor"/>
      </font>
      <fill>
        <patternFill patternType="solid">
          <bgColor rgb="FFBFBFBF"/>
        </patternFill>
      </fill>
      <alignment horizontal="left"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general" vertical="center" textRotation="0" wrapText="1" indent="0" justifyLastLine="0" shrinkToFit="0" readingOrder="0"/>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Medium7"/>
  <colors>
    <mruColors>
      <color rgb="FF398787"/>
      <color rgb="FFD9D9D9"/>
      <color rgb="FFF2F2F2"/>
      <color rgb="FFFF8E22"/>
      <color rgb="FFBFBFBF"/>
      <color rgb="FFDDDDDD"/>
      <color rgb="FFFFFFFF"/>
      <color rgb="FFD97566"/>
      <color rgb="FFD8C77F"/>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Dashboard!$X$5</c:f>
              <c:strCache>
                <c:ptCount val="1"/>
                <c:pt idx="0">
                  <c:v>Your Element %</c:v>
                </c:pt>
              </c:strCache>
            </c:strRef>
          </c:tx>
          <c:spPr>
            <a:ln w="31750" cap="rnd">
              <a:solidFill>
                <a:srgbClr val="398787"/>
              </a:solidFill>
              <a:round/>
            </a:ln>
            <a:effectLst/>
          </c:spPr>
          <c:marker>
            <c:symbol val="none"/>
          </c:marker>
          <c:dPt>
            <c:idx val="0"/>
            <c:marker>
              <c:symbol val="none"/>
            </c:marker>
            <c:bubble3D val="0"/>
            <c:extLst>
              <c:ext xmlns:c16="http://schemas.microsoft.com/office/drawing/2014/chart" uri="{C3380CC4-5D6E-409C-BE32-E72D297353CC}">
                <c16:uniqueId val="{00000001-8FF7-4E23-B7BA-13B8B5CB9FCA}"/>
              </c:ext>
            </c:extLst>
          </c:dPt>
          <c:dPt>
            <c:idx val="1"/>
            <c:marker>
              <c:symbol val="none"/>
            </c:marker>
            <c:bubble3D val="0"/>
            <c:extLst>
              <c:ext xmlns:c16="http://schemas.microsoft.com/office/drawing/2014/chart" uri="{C3380CC4-5D6E-409C-BE32-E72D297353CC}">
                <c16:uniqueId val="{00000000-8FF7-4E23-B7BA-13B8B5CB9FCA}"/>
              </c:ext>
            </c:extLst>
          </c:dPt>
          <c:dPt>
            <c:idx val="2"/>
            <c:marker>
              <c:symbol val="none"/>
            </c:marker>
            <c:bubble3D val="0"/>
            <c:extLst>
              <c:ext xmlns:c16="http://schemas.microsoft.com/office/drawing/2014/chart" uri="{C3380CC4-5D6E-409C-BE32-E72D297353CC}">
                <c16:uniqueId val="{00000004-8FF7-4E23-B7BA-13B8B5CB9FCA}"/>
              </c:ext>
            </c:extLst>
          </c:dPt>
          <c:dPt>
            <c:idx val="3"/>
            <c:marker>
              <c:symbol val="none"/>
            </c:marker>
            <c:bubble3D val="0"/>
            <c:extLst>
              <c:ext xmlns:c16="http://schemas.microsoft.com/office/drawing/2014/chart" uri="{C3380CC4-5D6E-409C-BE32-E72D297353CC}">
                <c16:uniqueId val="{00000003-8FF7-4E23-B7BA-13B8B5CB9FCA}"/>
              </c:ext>
            </c:extLst>
          </c:dPt>
          <c:dPt>
            <c:idx val="4"/>
            <c:marker>
              <c:symbol val="none"/>
            </c:marker>
            <c:bubble3D val="0"/>
            <c:extLst>
              <c:ext xmlns:c16="http://schemas.microsoft.com/office/drawing/2014/chart" uri="{C3380CC4-5D6E-409C-BE32-E72D297353CC}">
                <c16:uniqueId val="{00000002-8FF7-4E23-B7BA-13B8B5CB9FCA}"/>
              </c:ext>
            </c:extLst>
          </c:dPt>
          <c:cat>
            <c:strRef>
              <c:f>Dashboard!$U$6:$U$10</c:f>
              <c:strCache>
                <c:ptCount val="5"/>
                <c:pt idx="0">
                  <c:v>Planning</c:v>
                </c:pt>
                <c:pt idx="1">
                  <c:v>Inputs</c:v>
                </c:pt>
                <c:pt idx="2">
                  <c:v>Process</c:v>
                </c:pt>
                <c:pt idx="3">
                  <c:v>Outputs</c:v>
                </c:pt>
                <c:pt idx="4">
                  <c:v>Outcomes</c:v>
                </c:pt>
              </c:strCache>
            </c:strRef>
          </c:cat>
          <c:val>
            <c:numRef>
              <c:f>Dashboard!$X$6:$X$10</c:f>
              <c:numCache>
                <c:formatCode>0.00%</c:formatCode>
                <c:ptCount val="5"/>
                <c:pt idx="0">
                  <c:v>0.47619047619047616</c:v>
                </c:pt>
                <c:pt idx="1">
                  <c:v>0.44444444444444442</c:v>
                </c:pt>
                <c:pt idx="2">
                  <c:v>0.45098039215686275</c:v>
                </c:pt>
                <c:pt idx="3">
                  <c:v>0.33333333333333331</c:v>
                </c:pt>
                <c:pt idx="4">
                  <c:v>0.55555555555555558</c:v>
                </c:pt>
              </c:numCache>
            </c:numRef>
          </c:val>
          <c:extLst>
            <c:ext xmlns:c16="http://schemas.microsoft.com/office/drawing/2014/chart" uri="{C3380CC4-5D6E-409C-BE32-E72D297353CC}">
              <c16:uniqueId val="{00000000-33F7-4BA0-83C3-26F51BCD2317}"/>
            </c:ext>
          </c:extLst>
        </c:ser>
        <c:ser>
          <c:idx val="1"/>
          <c:order val="1"/>
          <c:tx>
            <c:strRef>
              <c:f>Dashboard!$Y$5</c:f>
              <c:strCache>
                <c:ptCount val="1"/>
                <c:pt idx="0">
                  <c:v>Max %</c:v>
                </c:pt>
              </c:strCache>
            </c:strRef>
          </c:tx>
          <c:spPr>
            <a:ln w="31750" cap="rnd">
              <a:solidFill>
                <a:schemeClr val="accent2"/>
              </a:solidFill>
              <a:round/>
            </a:ln>
            <a:effectLst/>
          </c:spPr>
          <c:marker>
            <c:symbol val="none"/>
          </c:marker>
          <c:cat>
            <c:strRef>
              <c:f>Dashboard!$U$6:$U$10</c:f>
              <c:strCache>
                <c:ptCount val="5"/>
                <c:pt idx="0">
                  <c:v>Planning</c:v>
                </c:pt>
                <c:pt idx="1">
                  <c:v>Inputs</c:v>
                </c:pt>
                <c:pt idx="2">
                  <c:v>Process</c:v>
                </c:pt>
                <c:pt idx="3">
                  <c:v>Outputs</c:v>
                </c:pt>
                <c:pt idx="4">
                  <c:v>Outcomes</c:v>
                </c:pt>
              </c:strCache>
            </c:strRef>
          </c:cat>
          <c:val>
            <c:numRef>
              <c:f>Dashboard!$Y$6:$Y$10</c:f>
              <c:numCache>
                <c:formatCode>0.00%</c:formatCode>
                <c:ptCount val="5"/>
                <c:pt idx="0">
                  <c:v>1</c:v>
                </c:pt>
                <c:pt idx="1">
                  <c:v>1</c:v>
                </c:pt>
                <c:pt idx="2">
                  <c:v>1</c:v>
                </c:pt>
                <c:pt idx="3">
                  <c:v>1</c:v>
                </c:pt>
                <c:pt idx="4">
                  <c:v>1</c:v>
                </c:pt>
              </c:numCache>
            </c:numRef>
          </c:val>
          <c:extLst>
            <c:ext xmlns:c16="http://schemas.microsoft.com/office/drawing/2014/chart" uri="{C3380CC4-5D6E-409C-BE32-E72D297353CC}">
              <c16:uniqueId val="{00000001-33F7-4BA0-83C3-26F51BCD2317}"/>
            </c:ext>
          </c:extLst>
        </c:ser>
        <c:dLbls>
          <c:showLegendKey val="0"/>
          <c:showVal val="0"/>
          <c:showCatName val="0"/>
          <c:showSerName val="0"/>
          <c:showPercent val="0"/>
          <c:showBubbleSize val="0"/>
        </c:dLbls>
        <c:axId val="2003960704"/>
        <c:axId val="2001472384"/>
      </c:radarChart>
      <c:catAx>
        <c:axId val="20039607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2001472384"/>
        <c:crosses val="autoZero"/>
        <c:auto val="1"/>
        <c:lblAlgn val="ctr"/>
        <c:lblOffset val="100"/>
        <c:noMultiLvlLbl val="0"/>
      </c:catAx>
      <c:valAx>
        <c:axId val="200147238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0396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Dashboard!$V$5</c:f>
              <c:strCache>
                <c:ptCount val="1"/>
                <c:pt idx="0">
                  <c:v>Your Element Score</c:v>
                </c:pt>
              </c:strCache>
            </c:strRef>
          </c:tx>
          <c:spPr>
            <a:solidFill>
              <a:srgbClr val="39878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Dashboard!$U$6:$U$10</c:f>
              <c:strCache>
                <c:ptCount val="5"/>
                <c:pt idx="0">
                  <c:v>Planning</c:v>
                </c:pt>
                <c:pt idx="1">
                  <c:v>Inputs</c:v>
                </c:pt>
                <c:pt idx="2">
                  <c:v>Process</c:v>
                </c:pt>
                <c:pt idx="3">
                  <c:v>Outputs</c:v>
                </c:pt>
                <c:pt idx="4">
                  <c:v>Outcomes</c:v>
                </c:pt>
              </c:strCache>
            </c:strRef>
          </c:cat>
          <c:val>
            <c:numRef>
              <c:f>Dashboard!$V$6:$V$10</c:f>
              <c:numCache>
                <c:formatCode>General</c:formatCode>
                <c:ptCount val="5"/>
                <c:pt idx="0">
                  <c:v>10</c:v>
                </c:pt>
                <c:pt idx="1">
                  <c:v>8</c:v>
                </c:pt>
                <c:pt idx="2">
                  <c:v>23</c:v>
                </c:pt>
                <c:pt idx="3">
                  <c:v>4</c:v>
                </c:pt>
                <c:pt idx="4">
                  <c:v>5</c:v>
                </c:pt>
              </c:numCache>
            </c:numRef>
          </c:val>
          <c:extLst>
            <c:ext xmlns:c16="http://schemas.microsoft.com/office/drawing/2014/chart" uri="{C3380CC4-5D6E-409C-BE32-E72D297353CC}">
              <c16:uniqueId val="{00000000-0E80-4AC0-BDCE-F0A5115A663E}"/>
            </c:ext>
          </c:extLst>
        </c:ser>
        <c:ser>
          <c:idx val="1"/>
          <c:order val="1"/>
          <c:tx>
            <c:strRef>
              <c:f>Dashboard!$W$5</c:f>
              <c:strCache>
                <c:ptCount val="1"/>
                <c:pt idx="0">
                  <c:v>Maximum Element Score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Dashboard!$U$6:$U$10</c:f>
              <c:strCache>
                <c:ptCount val="5"/>
                <c:pt idx="0">
                  <c:v>Planning</c:v>
                </c:pt>
                <c:pt idx="1">
                  <c:v>Inputs</c:v>
                </c:pt>
                <c:pt idx="2">
                  <c:v>Process</c:v>
                </c:pt>
                <c:pt idx="3">
                  <c:v>Outputs</c:v>
                </c:pt>
                <c:pt idx="4">
                  <c:v>Outcomes</c:v>
                </c:pt>
              </c:strCache>
            </c:strRef>
          </c:cat>
          <c:val>
            <c:numRef>
              <c:f>Dashboard!$W$6:$W$10</c:f>
              <c:numCache>
                <c:formatCode>General</c:formatCode>
                <c:ptCount val="5"/>
                <c:pt idx="0">
                  <c:v>21</c:v>
                </c:pt>
                <c:pt idx="1">
                  <c:v>18</c:v>
                </c:pt>
                <c:pt idx="2">
                  <c:v>51</c:v>
                </c:pt>
                <c:pt idx="3">
                  <c:v>12</c:v>
                </c:pt>
                <c:pt idx="4">
                  <c:v>9</c:v>
                </c:pt>
              </c:numCache>
            </c:numRef>
          </c:val>
          <c:extLst>
            <c:ext xmlns:c16="http://schemas.microsoft.com/office/drawing/2014/chart" uri="{C3380CC4-5D6E-409C-BE32-E72D297353CC}">
              <c16:uniqueId val="{00000001-0E80-4AC0-BDCE-F0A5115A663E}"/>
            </c:ext>
          </c:extLst>
        </c:ser>
        <c:dLbls>
          <c:dLblPos val="outEnd"/>
          <c:showLegendKey val="0"/>
          <c:showVal val="1"/>
          <c:showCatName val="0"/>
          <c:showSerName val="0"/>
          <c:showPercent val="0"/>
          <c:showBubbleSize val="0"/>
        </c:dLbls>
        <c:gapWidth val="219"/>
        <c:overlap val="-27"/>
        <c:axId val="1304502784"/>
        <c:axId val="1526170848"/>
      </c:barChart>
      <c:catAx>
        <c:axId val="130450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170848"/>
        <c:crosses val="autoZero"/>
        <c:auto val="1"/>
        <c:lblAlgn val="ctr"/>
        <c:lblOffset val="100"/>
        <c:noMultiLvlLbl val="0"/>
      </c:catAx>
      <c:valAx>
        <c:axId val="152617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4502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Extent %</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'Reports Data'!$B$4:$B$17</c:f>
              <c:strCache>
                <c:ptCount val="14"/>
                <c:pt idx="0">
                  <c:v>1: Residential and commercial development within a protected area
Threats from human settlements or other non-agricultural land uses with a substantial footprint</c:v>
                </c:pt>
                <c:pt idx="1">
                  <c:v>2: Agriculture and aquaculture within a protected area (including silviculture and mariculture)
Threats from farming and grazing as a result of agricultural expansion and intensification, including silviculture, mariculture and aquaculture </c:v>
                </c:pt>
                <c:pt idx="2">
                  <c:v>3. Energy production and mining 
Threats from production of non-biological resources </c:v>
                </c:pt>
                <c:pt idx="3">
                  <c:v>4. Transportation and service corridors
Threats from transport and a range of linear developments, including the vehicles that use some of them, such as wildlife mortality </c:v>
                </c:pt>
                <c:pt idx="4">
                  <c:v>5. Biological resource use and harm 
Threats from consumptive use of "wild" biological resources including both deliberate and unintentional harvesting effects; also persecution or control of specific species (note this includes hunting and killing of anim</c:v>
                </c:pt>
                <c:pt idx="5">
                  <c:v>6. Human intrusions and disturbance 
Threats from human activities that alter, destroy or disturb habitats and species associated with non-consumptive uses of biological resources</c:v>
                </c:pt>
                <c:pt idx="6">
                  <c:v>7. Natural system modifications 
Threats from other actions that convert or degrade habitat or change the way the ecosystem functions.</c:v>
                </c:pt>
                <c:pt idx="7">
                  <c:v>8. Invasive and other problematic species and genes </c:v>
                </c:pt>
                <c:pt idx="8">
                  <c:v>9. Pollution entering or generated  
Threats from introduction of exotic and/or excess materials or energy from point and non-point sources </c:v>
                </c:pt>
                <c:pt idx="9">
                  <c:v>10. Geological events 
Geological events may be part of natural disturbance regimes in many ecosystems but they can be a threat if a species or habitat is damaged and has lost its resilience and is vulnerable to disturbance. Management capacity to respond </c:v>
                </c:pt>
                <c:pt idx="10">
                  <c:v>11. Climate change and severe weather  
Threats from long-term climatic changes which may be linked to global warming and other severe climatic/ weather events outside of the natural range of variation</c:v>
                </c:pt>
                <c:pt idx="11">
                  <c:v>12. Cultural and social threats </c:v>
                </c:pt>
                <c:pt idx="12">
                  <c:v>13. Governance problems</c:v>
                </c:pt>
                <c:pt idx="13">
                  <c:v>14. Other</c:v>
                </c:pt>
              </c:strCache>
            </c:strRef>
          </c:cat>
          <c:val>
            <c:numRef>
              <c:f>'Reports Data'!$D$4:$D$17</c:f>
              <c:numCache>
                <c:formatCode>0%</c:formatCode>
                <c:ptCount val="14"/>
                <c:pt idx="0">
                  <c:v>0</c:v>
                </c:pt>
                <c:pt idx="1">
                  <c:v>0</c:v>
                </c:pt>
                <c:pt idx="2">
                  <c:v>0.13636363636363635</c:v>
                </c:pt>
                <c:pt idx="3">
                  <c:v>4.5454545454545456E-2</c:v>
                </c:pt>
                <c:pt idx="4">
                  <c:v>0.13636363636363635</c:v>
                </c:pt>
                <c:pt idx="5">
                  <c:v>9.0909090909090912E-2</c:v>
                </c:pt>
                <c:pt idx="6">
                  <c:v>0.13636363636363635</c:v>
                </c:pt>
                <c:pt idx="7">
                  <c:v>9.0909090909090912E-2</c:v>
                </c:pt>
                <c:pt idx="8">
                  <c:v>4.5454545454545456E-2</c:v>
                </c:pt>
                <c:pt idx="9">
                  <c:v>0</c:v>
                </c:pt>
                <c:pt idx="10">
                  <c:v>0.18181818181818182</c:v>
                </c:pt>
                <c:pt idx="11">
                  <c:v>0</c:v>
                </c:pt>
                <c:pt idx="12">
                  <c:v>0</c:v>
                </c:pt>
                <c:pt idx="13">
                  <c:v>0.13636363636363635</c:v>
                </c:pt>
              </c:numCache>
            </c:numRef>
          </c:val>
          <c:extLst>
            <c:ext xmlns:c16="http://schemas.microsoft.com/office/drawing/2014/chart" uri="{C3380CC4-5D6E-409C-BE32-E72D297353CC}">
              <c16:uniqueId val="{00000000-D3D5-4FDA-869C-F0B267425C96}"/>
            </c:ext>
          </c:extLst>
        </c:ser>
        <c:ser>
          <c:idx val="1"/>
          <c:order val="1"/>
          <c:tx>
            <c:v>Severity %</c:v>
          </c:tx>
          <c:spPr>
            <a:solidFill>
              <a:srgbClr val="39878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'Reports Data'!$B$4:$B$17</c:f>
              <c:strCache>
                <c:ptCount val="14"/>
                <c:pt idx="0">
                  <c:v>1: Residential and commercial development within a protected area
Threats from human settlements or other non-agricultural land uses with a substantial footprint</c:v>
                </c:pt>
                <c:pt idx="1">
                  <c:v>2: Agriculture and aquaculture within a protected area (including silviculture and mariculture)
Threats from farming and grazing as a result of agricultural expansion and intensification, including silviculture, mariculture and aquaculture </c:v>
                </c:pt>
                <c:pt idx="2">
                  <c:v>3. Energy production and mining 
Threats from production of non-biological resources </c:v>
                </c:pt>
                <c:pt idx="3">
                  <c:v>4. Transportation and service corridors
Threats from transport and a range of linear developments, including the vehicles that use some of them, such as wildlife mortality </c:v>
                </c:pt>
                <c:pt idx="4">
                  <c:v>5. Biological resource use and harm 
Threats from consumptive use of "wild" biological resources including both deliberate and unintentional harvesting effects; also persecution or control of specific species (note this includes hunting and killing of anim</c:v>
                </c:pt>
                <c:pt idx="5">
                  <c:v>6. Human intrusions and disturbance 
Threats from human activities that alter, destroy or disturb habitats and species associated with non-consumptive uses of biological resources</c:v>
                </c:pt>
                <c:pt idx="6">
                  <c:v>7. Natural system modifications 
Threats from other actions that convert or degrade habitat or change the way the ecosystem functions.</c:v>
                </c:pt>
                <c:pt idx="7">
                  <c:v>8. Invasive and other problematic species and genes </c:v>
                </c:pt>
                <c:pt idx="8">
                  <c:v>9. Pollution entering or generated  
Threats from introduction of exotic and/or excess materials or energy from point and non-point sources </c:v>
                </c:pt>
                <c:pt idx="9">
                  <c:v>10. Geological events 
Geological events may be part of natural disturbance regimes in many ecosystems but they can be a threat if a species or habitat is damaged and has lost its resilience and is vulnerable to disturbance. Management capacity to respond </c:v>
                </c:pt>
                <c:pt idx="10">
                  <c:v>11. Climate change and severe weather  
Threats from long-term climatic changes which may be linked to global warming and other severe climatic/ weather events outside of the natural range of variation</c:v>
                </c:pt>
                <c:pt idx="11">
                  <c:v>12. Cultural and social threats </c:v>
                </c:pt>
                <c:pt idx="12">
                  <c:v>13. Governance problems</c:v>
                </c:pt>
                <c:pt idx="13">
                  <c:v>14. Other</c:v>
                </c:pt>
              </c:strCache>
            </c:strRef>
          </c:cat>
          <c:val>
            <c:numRef>
              <c:f>'Reports Data'!$F$4:$F$17</c:f>
              <c:numCache>
                <c:formatCode>0%</c:formatCode>
                <c:ptCount val="14"/>
                <c:pt idx="0">
                  <c:v>0</c:v>
                </c:pt>
                <c:pt idx="1">
                  <c:v>0</c:v>
                </c:pt>
                <c:pt idx="2">
                  <c:v>0.2</c:v>
                </c:pt>
                <c:pt idx="3">
                  <c:v>0.04</c:v>
                </c:pt>
                <c:pt idx="4">
                  <c:v>0.08</c:v>
                </c:pt>
                <c:pt idx="5">
                  <c:v>0.12</c:v>
                </c:pt>
                <c:pt idx="6">
                  <c:v>0.12</c:v>
                </c:pt>
                <c:pt idx="7">
                  <c:v>0.08</c:v>
                </c:pt>
                <c:pt idx="8">
                  <c:v>0.04</c:v>
                </c:pt>
                <c:pt idx="9">
                  <c:v>0</c:v>
                </c:pt>
                <c:pt idx="10">
                  <c:v>0.2</c:v>
                </c:pt>
                <c:pt idx="11">
                  <c:v>0</c:v>
                </c:pt>
                <c:pt idx="12">
                  <c:v>0</c:v>
                </c:pt>
                <c:pt idx="13">
                  <c:v>0.12</c:v>
                </c:pt>
              </c:numCache>
            </c:numRef>
          </c:val>
          <c:extLst>
            <c:ext xmlns:c16="http://schemas.microsoft.com/office/drawing/2014/chart" uri="{C3380CC4-5D6E-409C-BE32-E72D297353CC}">
              <c16:uniqueId val="{00000002-D3D5-4FDA-869C-F0B267425C96}"/>
            </c:ext>
          </c:extLst>
        </c:ser>
        <c:dLbls>
          <c:dLblPos val="outEnd"/>
          <c:showLegendKey val="0"/>
          <c:showVal val="1"/>
          <c:showCatName val="0"/>
          <c:showSerName val="0"/>
          <c:showPercent val="0"/>
          <c:showBubbleSize val="0"/>
        </c:dLbls>
        <c:gapWidth val="182"/>
        <c:axId val="2015851360"/>
        <c:axId val="1304766336"/>
      </c:barChart>
      <c:catAx>
        <c:axId val="2015851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4766336"/>
        <c:crossesAt val="0"/>
        <c:auto val="1"/>
        <c:lblAlgn val="ctr"/>
        <c:lblOffset val="100"/>
        <c:noMultiLvlLbl val="0"/>
      </c:catAx>
      <c:valAx>
        <c:axId val="1304766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585136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14082304377077"/>
          <c:y val="9.4321327704759345E-2"/>
          <c:w val="0.48860258092738407"/>
          <c:h val="0.81433763487897348"/>
        </c:manualLayout>
      </c:layout>
      <c:doughnutChart>
        <c:varyColors val="1"/>
        <c:ser>
          <c:idx val="0"/>
          <c:order val="0"/>
          <c:dPt>
            <c:idx val="0"/>
            <c:bubble3D val="0"/>
            <c:spPr>
              <a:solidFill>
                <a:srgbClr val="ED7D3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0F3-41B2-8637-536B50F048B3}"/>
              </c:ext>
            </c:extLst>
          </c:dPt>
          <c:dPt>
            <c:idx val="1"/>
            <c:bubble3D val="0"/>
            <c:spPr>
              <a:solidFill>
                <a:srgbClr val="D9756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0F3-41B2-8637-536B50F048B3}"/>
              </c:ext>
            </c:extLst>
          </c:dPt>
          <c:dPt>
            <c:idx val="2"/>
            <c:bubble3D val="0"/>
            <c:spPr>
              <a:solidFill>
                <a:srgbClr val="D8C77F"/>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0F3-41B2-8637-536B50F048B3}"/>
              </c:ext>
            </c:extLst>
          </c:dPt>
          <c:dPt>
            <c:idx val="3"/>
            <c:bubble3D val="0"/>
            <c:spPr>
              <a:solidFill>
                <a:srgbClr val="398787"/>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0F3-41B2-8637-536B50F048B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'Reports Data'!$B$21:$B$24</c:f>
              <c:strCache>
                <c:ptCount val="4"/>
                <c:pt idx="0">
                  <c:v>Very high</c:v>
                </c:pt>
                <c:pt idx="1">
                  <c:v>High</c:v>
                </c:pt>
                <c:pt idx="2">
                  <c:v>Medium</c:v>
                </c:pt>
                <c:pt idx="3">
                  <c:v>Low</c:v>
                </c:pt>
              </c:strCache>
            </c:strRef>
          </c:cat>
          <c:val>
            <c:numRef>
              <c:f>'Reports Data'!$C$21:$C$24</c:f>
              <c:numCache>
                <c:formatCode>General</c:formatCode>
                <c:ptCount val="4"/>
                <c:pt idx="0">
                  <c:v>0</c:v>
                </c:pt>
                <c:pt idx="1">
                  <c:v>2</c:v>
                </c:pt>
                <c:pt idx="2">
                  <c:v>4</c:v>
                </c:pt>
                <c:pt idx="3">
                  <c:v>8</c:v>
                </c:pt>
              </c:numCache>
            </c:numRef>
          </c:val>
          <c:extLst>
            <c:ext xmlns:c16="http://schemas.microsoft.com/office/drawing/2014/chart" uri="{C3380CC4-5D6E-409C-BE32-E72D297353CC}">
              <c16:uniqueId val="{00000008-A0F3-41B2-8637-536B50F048B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accent1">
            <a:lumMod val="60000"/>
            <a:lumOff val="40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207622287859883"/>
          <c:y val="6.694348458241281E-2"/>
          <c:w val="0.51999841913563571"/>
          <c:h val="0.80992579165014444"/>
        </c:manualLayout>
      </c:layout>
      <c:doughnutChart>
        <c:varyColors val="1"/>
        <c:ser>
          <c:idx val="0"/>
          <c:order val="0"/>
          <c:dPt>
            <c:idx val="0"/>
            <c:bubble3D val="0"/>
            <c:spPr>
              <a:solidFill>
                <a:srgbClr val="ED7D3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C46D-4C6F-B1EB-8A2F5A2CB3F9}"/>
              </c:ext>
            </c:extLst>
          </c:dPt>
          <c:dPt>
            <c:idx val="1"/>
            <c:bubble3D val="0"/>
            <c:spPr>
              <a:solidFill>
                <a:srgbClr val="D9756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46D-4C6F-B1EB-8A2F5A2CB3F9}"/>
              </c:ext>
            </c:extLst>
          </c:dPt>
          <c:dPt>
            <c:idx val="2"/>
            <c:bubble3D val="0"/>
            <c:spPr>
              <a:solidFill>
                <a:srgbClr val="D8C77F"/>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46D-4C6F-B1EB-8A2F5A2CB3F9}"/>
              </c:ext>
            </c:extLst>
          </c:dPt>
          <c:dPt>
            <c:idx val="3"/>
            <c:bubble3D val="0"/>
            <c:spPr>
              <a:solidFill>
                <a:srgbClr val="398787"/>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46D-4C6F-B1EB-8A2F5A2CB3F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'Reports Data'!$B$28:$B$31</c:f>
              <c:strCache>
                <c:ptCount val="4"/>
                <c:pt idx="0">
                  <c:v>Very high</c:v>
                </c:pt>
                <c:pt idx="1">
                  <c:v>High</c:v>
                </c:pt>
                <c:pt idx="2">
                  <c:v>Medium</c:v>
                </c:pt>
                <c:pt idx="3">
                  <c:v>Low</c:v>
                </c:pt>
              </c:strCache>
            </c:strRef>
          </c:cat>
          <c:val>
            <c:numRef>
              <c:f>'Reports Data'!$C$28:$C$31</c:f>
              <c:numCache>
                <c:formatCode>General</c:formatCode>
                <c:ptCount val="4"/>
                <c:pt idx="0">
                  <c:v>0</c:v>
                </c:pt>
                <c:pt idx="1">
                  <c:v>3</c:v>
                </c:pt>
                <c:pt idx="2">
                  <c:v>5</c:v>
                </c:pt>
                <c:pt idx="3">
                  <c:v>6</c:v>
                </c:pt>
              </c:numCache>
            </c:numRef>
          </c:val>
          <c:extLst>
            <c:ext xmlns:c16="http://schemas.microsoft.com/office/drawing/2014/chart" uri="{C3380CC4-5D6E-409C-BE32-E72D297353CC}">
              <c16:uniqueId val="{00000008-C46D-4C6F-B1EB-8A2F5A2CB3F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accent1">
            <a:lumMod val="60000"/>
            <a:lumOff val="40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METT 4 questions+scores'!$A$25" noThreeD="1"/>
</file>

<file path=xl/ctrlProps/ctrlProp10.xml><?xml version="1.0" encoding="utf-8"?>
<formControlPr xmlns="http://schemas.microsoft.com/office/spreadsheetml/2009/9/main" objectType="Radio" firstButton="1"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CheckBox" fmlaLink="Question_data_dump!$FE$2" lockText="1" noThreeD="1"/>
</file>

<file path=xl/ctrlProps/ctrlProp102.xml><?xml version="1.0" encoding="utf-8"?>
<formControlPr xmlns="http://schemas.microsoft.com/office/spreadsheetml/2009/9/main" objectType="CheckBox" fmlaLink="Question_data_dump!$FO$2" lockText="1" noThreeD="1"/>
</file>

<file path=xl/ctrlProps/ctrlProp103.xml><?xml version="1.0" encoding="utf-8"?>
<formControlPr xmlns="http://schemas.microsoft.com/office/spreadsheetml/2009/9/main" objectType="CheckBox" fmlaLink="Question_data_dump!$FG$2" lockText="1" noThreeD="1"/>
</file>

<file path=xl/ctrlProps/ctrlProp104.xml><?xml version="1.0" encoding="utf-8"?>
<formControlPr xmlns="http://schemas.microsoft.com/office/spreadsheetml/2009/9/main" objectType="CheckBox" fmlaLink="Question_data_dump!$FI$2" lockText="1" noThreeD="1"/>
</file>

<file path=xl/ctrlProps/ctrlProp105.xml><?xml version="1.0" encoding="utf-8"?>
<formControlPr xmlns="http://schemas.microsoft.com/office/spreadsheetml/2009/9/main" objectType="CheckBox" fmlaLink="Question_data_dump!$FK$2" lockText="1" noThreeD="1"/>
</file>

<file path=xl/ctrlProps/ctrlProp106.xml><?xml version="1.0" encoding="utf-8"?>
<formControlPr xmlns="http://schemas.microsoft.com/office/spreadsheetml/2009/9/main" objectType="CheckBox" fmlaLink="Question_data_dump!$FM$2" lockText="1" noThreeD="1"/>
</file>

<file path=xl/ctrlProps/ctrlProp107.xml><?xml version="1.0" encoding="utf-8"?>
<formControlPr xmlns="http://schemas.microsoft.com/office/spreadsheetml/2009/9/main" objectType="CheckBox" fmlaLink="'METT 4 questions+scores'!$A$15" lockText="1" noThreeD="1"/>
</file>

<file path=xl/ctrlProps/ctrlProp108.xml><?xml version="1.0" encoding="utf-8"?>
<formControlPr xmlns="http://schemas.microsoft.com/office/spreadsheetml/2009/9/main" objectType="Radio" firstButton="1"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checked="Checked"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fmlaLink="Question_data_dump!$FV$2" lockText="1" noThreeD="1"/>
</file>

<file path=xl/ctrlProps/ctrlProp113.xml><?xml version="1.0" encoding="utf-8"?>
<formControlPr xmlns="http://schemas.microsoft.com/office/spreadsheetml/2009/9/main" objectType="CheckBox" fmlaLink="Question_data_dump!$GF$2" lockText="1" noThreeD="1"/>
</file>

<file path=xl/ctrlProps/ctrlProp114.xml><?xml version="1.0" encoding="utf-8"?>
<formControlPr xmlns="http://schemas.microsoft.com/office/spreadsheetml/2009/9/main" objectType="CheckBox" fmlaLink="Question_data_dump!$FX$2" lockText="1" noThreeD="1"/>
</file>

<file path=xl/ctrlProps/ctrlProp115.xml><?xml version="1.0" encoding="utf-8"?>
<formControlPr xmlns="http://schemas.microsoft.com/office/spreadsheetml/2009/9/main" objectType="CheckBox" fmlaLink="Question_data_dump!$FZ$2" lockText="1" noThreeD="1"/>
</file>

<file path=xl/ctrlProps/ctrlProp116.xml><?xml version="1.0" encoding="utf-8"?>
<formControlPr xmlns="http://schemas.microsoft.com/office/spreadsheetml/2009/9/main" objectType="CheckBox" fmlaLink="Question_data_dump!$GB$2" lockText="1" noThreeD="1"/>
</file>

<file path=xl/ctrlProps/ctrlProp117.xml><?xml version="1.0" encoding="utf-8"?>
<formControlPr xmlns="http://schemas.microsoft.com/office/spreadsheetml/2009/9/main" objectType="CheckBox" fmlaLink="Question_data_dump!$GD$2" lockText="1" noThreeD="1"/>
</file>

<file path=xl/ctrlProps/ctrlProp118.xml><?xml version="1.0" encoding="utf-8"?>
<formControlPr xmlns="http://schemas.microsoft.com/office/spreadsheetml/2009/9/main" objectType="CheckBox" fmlaLink="'METT 4 questions+scores'!$A$16" lockText="1" noThreeD="1"/>
</file>

<file path=xl/ctrlProps/ctrlProp119.xml><?xml version="1.0" encoding="utf-8"?>
<formControlPr xmlns="http://schemas.microsoft.com/office/spreadsheetml/2009/9/main" objectType="Radio" firstButton="1"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checked="Checked"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fmlaLink="Question_data_dump!$GM$2" lockText="1" noThreeD="1"/>
</file>

<file path=xl/ctrlProps/ctrlProp124.xml><?xml version="1.0" encoding="utf-8"?>
<formControlPr xmlns="http://schemas.microsoft.com/office/spreadsheetml/2009/9/main" objectType="CheckBox" fmlaLink="Question_data_dump!$GW$2" lockText="1" noThreeD="1"/>
</file>

<file path=xl/ctrlProps/ctrlProp125.xml><?xml version="1.0" encoding="utf-8"?>
<formControlPr xmlns="http://schemas.microsoft.com/office/spreadsheetml/2009/9/main" objectType="CheckBox" fmlaLink="Question_data_dump!$GO$2" lockText="1" noThreeD="1"/>
</file>

<file path=xl/ctrlProps/ctrlProp126.xml><?xml version="1.0" encoding="utf-8"?>
<formControlPr xmlns="http://schemas.microsoft.com/office/spreadsheetml/2009/9/main" objectType="CheckBox" fmlaLink="Question_data_dump!$GQ$2" lockText="1" noThreeD="1"/>
</file>

<file path=xl/ctrlProps/ctrlProp127.xml><?xml version="1.0" encoding="utf-8"?>
<formControlPr xmlns="http://schemas.microsoft.com/office/spreadsheetml/2009/9/main" objectType="CheckBox" fmlaLink="Question_data_dump!$GS$2" lockText="1" noThreeD="1"/>
</file>

<file path=xl/ctrlProps/ctrlProp128.xml><?xml version="1.0" encoding="utf-8"?>
<formControlPr xmlns="http://schemas.microsoft.com/office/spreadsheetml/2009/9/main" objectType="CheckBox" fmlaLink="Question_data_dump!$GU$2" lockText="1" noThreeD="1"/>
</file>

<file path=xl/ctrlProps/ctrlProp129.xml><?xml version="1.0" encoding="utf-8"?>
<formControlPr xmlns="http://schemas.microsoft.com/office/spreadsheetml/2009/9/main" objectType="CheckBox" fmlaLink="'METT 4 questions+scores'!$A$17" lockText="1" noThreeD="1"/>
</file>

<file path=xl/ctrlProps/ctrlProp13.xml><?xml version="1.0" encoding="utf-8"?>
<formControlPr xmlns="http://schemas.microsoft.com/office/spreadsheetml/2009/9/main" objectType="Radio" checked="Checked" lockText="1" noThreeD="1"/>
</file>

<file path=xl/ctrlProps/ctrlProp130.xml><?xml version="1.0" encoding="utf-8"?>
<formControlPr xmlns="http://schemas.microsoft.com/office/spreadsheetml/2009/9/main" objectType="Radio" firstButton="1"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checked="Checked"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Question_data_dump!$HD$2" lockText="1" noThreeD="1"/>
</file>

<file path=xl/ctrlProps/ctrlProp135.xml><?xml version="1.0" encoding="utf-8"?>
<formControlPr xmlns="http://schemas.microsoft.com/office/spreadsheetml/2009/9/main" objectType="CheckBox" fmlaLink="Question_data_dump!$HN$2" lockText="1" noThreeD="1"/>
</file>

<file path=xl/ctrlProps/ctrlProp136.xml><?xml version="1.0" encoding="utf-8"?>
<formControlPr xmlns="http://schemas.microsoft.com/office/spreadsheetml/2009/9/main" objectType="CheckBox" fmlaLink="Question_data_dump!$HF$2" lockText="1" noThreeD="1"/>
</file>

<file path=xl/ctrlProps/ctrlProp137.xml><?xml version="1.0" encoding="utf-8"?>
<formControlPr xmlns="http://schemas.microsoft.com/office/spreadsheetml/2009/9/main" objectType="CheckBox" fmlaLink="Question_data_dump!$HH$2" lockText="1" noThreeD="1"/>
</file>

<file path=xl/ctrlProps/ctrlProp138.xml><?xml version="1.0" encoding="utf-8"?>
<formControlPr xmlns="http://schemas.microsoft.com/office/spreadsheetml/2009/9/main" objectType="CheckBox" fmlaLink="Question_data_dump!$HJ$2" lockText="1" noThreeD="1"/>
</file>

<file path=xl/ctrlProps/ctrlProp139.xml><?xml version="1.0" encoding="utf-8"?>
<formControlPr xmlns="http://schemas.microsoft.com/office/spreadsheetml/2009/9/main" objectType="CheckBox" fmlaLink="Question_data_dump!$HL$2" lockText="1" noThreeD="1"/>
</file>

<file path=xl/ctrlProps/ctrlProp14.xml><?xml version="1.0" encoding="utf-8"?>
<formControlPr xmlns="http://schemas.microsoft.com/office/spreadsheetml/2009/9/main" objectType="CheckBox" checked="Checked" fmlaLink="Question_data_dump!$Y$2" lockText="1" noThreeD="1"/>
</file>

<file path=xl/ctrlProps/ctrlProp140.xml><?xml version="1.0" encoding="utf-8"?>
<formControlPr xmlns="http://schemas.microsoft.com/office/spreadsheetml/2009/9/main" objectType="CheckBox" fmlaLink="'METT 4 questions+scores'!$A$18" lockText="1" noThreeD="1"/>
</file>

<file path=xl/ctrlProps/ctrlProp141.xml><?xml version="1.0" encoding="utf-8"?>
<formControlPr xmlns="http://schemas.microsoft.com/office/spreadsheetml/2009/9/main" objectType="Radio" firstButton="1" lockText="1" noThreeD="1"/>
</file>

<file path=xl/ctrlProps/ctrlProp142.xml><?xml version="1.0" encoding="utf-8"?>
<formControlPr xmlns="http://schemas.microsoft.com/office/spreadsheetml/2009/9/main" objectType="Radio" checked="Checked"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CheckBox" fmlaLink="Question_data_dump!$HU$2" lockText="1" noThreeD="1"/>
</file>

<file path=xl/ctrlProps/ctrlProp146.xml><?xml version="1.0" encoding="utf-8"?>
<formControlPr xmlns="http://schemas.microsoft.com/office/spreadsheetml/2009/9/main" objectType="CheckBox" fmlaLink="Question_data_dump!$IE$2" lockText="1" noThreeD="1"/>
</file>

<file path=xl/ctrlProps/ctrlProp147.xml><?xml version="1.0" encoding="utf-8"?>
<formControlPr xmlns="http://schemas.microsoft.com/office/spreadsheetml/2009/9/main" objectType="CheckBox" fmlaLink="Question_data_dump!$HW$2" lockText="1" noThreeD="1"/>
</file>

<file path=xl/ctrlProps/ctrlProp148.xml><?xml version="1.0" encoding="utf-8"?>
<formControlPr xmlns="http://schemas.microsoft.com/office/spreadsheetml/2009/9/main" objectType="CheckBox" fmlaLink="Question_data_dump!$HY$2" lockText="1" noThreeD="1"/>
</file>

<file path=xl/ctrlProps/ctrlProp149.xml><?xml version="1.0" encoding="utf-8"?>
<formControlPr xmlns="http://schemas.microsoft.com/office/spreadsheetml/2009/9/main" objectType="CheckBox" fmlaLink="Question_data_dump!$IA$2" lockText="1" noThreeD="1"/>
</file>

<file path=xl/ctrlProps/ctrlProp15.xml><?xml version="1.0" encoding="utf-8"?>
<formControlPr xmlns="http://schemas.microsoft.com/office/spreadsheetml/2009/9/main" objectType="CheckBox" fmlaLink="Question_data_dump!$AI$2" lockText="1" noThreeD="1"/>
</file>

<file path=xl/ctrlProps/ctrlProp150.xml><?xml version="1.0" encoding="utf-8"?>
<formControlPr xmlns="http://schemas.microsoft.com/office/spreadsheetml/2009/9/main" objectType="CheckBox" fmlaLink="Question_data_dump!$IC$2" lockText="1" noThreeD="1"/>
</file>

<file path=xl/ctrlProps/ctrlProp151.xml><?xml version="1.0" encoding="utf-8"?>
<formControlPr xmlns="http://schemas.microsoft.com/office/spreadsheetml/2009/9/main" objectType="CheckBox" fmlaLink="'METT 4 questions+scores'!$A$19" lockText="1" noThreeD="1"/>
</file>

<file path=xl/ctrlProps/ctrlProp152.xml><?xml version="1.0" encoding="utf-8"?>
<formControlPr xmlns="http://schemas.microsoft.com/office/spreadsheetml/2009/9/main" objectType="Radio" checked="Checked" firstButton="1"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CheckBox" fmlaLink="Question_data_dump!$IL$2" lockText="1" noThreeD="1"/>
</file>

<file path=xl/ctrlProps/ctrlProp157.xml><?xml version="1.0" encoding="utf-8"?>
<formControlPr xmlns="http://schemas.microsoft.com/office/spreadsheetml/2009/9/main" objectType="CheckBox" fmlaLink="Question_data_dump!$IV$2" lockText="1" noThreeD="1"/>
</file>

<file path=xl/ctrlProps/ctrlProp158.xml><?xml version="1.0" encoding="utf-8"?>
<formControlPr xmlns="http://schemas.microsoft.com/office/spreadsheetml/2009/9/main" objectType="CheckBox" fmlaLink="Question_data_dump!$IN$2" lockText="1" noThreeD="1"/>
</file>

<file path=xl/ctrlProps/ctrlProp159.xml><?xml version="1.0" encoding="utf-8"?>
<formControlPr xmlns="http://schemas.microsoft.com/office/spreadsheetml/2009/9/main" objectType="CheckBox" fmlaLink="Question_data_dump!$IP$2" lockText="1" noThreeD="1"/>
</file>

<file path=xl/ctrlProps/ctrlProp16.xml><?xml version="1.0" encoding="utf-8"?>
<formControlPr xmlns="http://schemas.microsoft.com/office/spreadsheetml/2009/9/main" objectType="CheckBox" checked="Checked" fmlaLink="Question_data_dump!$AA$2" lockText="1" noThreeD="1"/>
</file>

<file path=xl/ctrlProps/ctrlProp160.xml><?xml version="1.0" encoding="utf-8"?>
<formControlPr xmlns="http://schemas.microsoft.com/office/spreadsheetml/2009/9/main" objectType="CheckBox" fmlaLink="Question_data_dump!$IR$2" lockText="1" noThreeD="1"/>
</file>

<file path=xl/ctrlProps/ctrlProp161.xml><?xml version="1.0" encoding="utf-8"?>
<formControlPr xmlns="http://schemas.microsoft.com/office/spreadsheetml/2009/9/main" objectType="CheckBox" fmlaLink="Question_data_dump!$IT$2" lockText="1" noThreeD="1"/>
</file>

<file path=xl/ctrlProps/ctrlProp162.xml><?xml version="1.0" encoding="utf-8"?>
<formControlPr xmlns="http://schemas.microsoft.com/office/spreadsheetml/2009/9/main" objectType="CheckBox" checked="Checked" fmlaLink="'METT 4 questions+scores'!$A$20" lockText="1" noThreeD="1"/>
</file>

<file path=xl/ctrlProps/ctrlProp163.xml><?xml version="1.0" encoding="utf-8"?>
<formControlPr xmlns="http://schemas.microsoft.com/office/spreadsheetml/2009/9/main" objectType="Radio" firstButton="1"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fmlaLink="Question_data_dump!$JC$2" lockText="1" noThreeD="1"/>
</file>

<file path=xl/ctrlProps/ctrlProp168.xml><?xml version="1.0" encoding="utf-8"?>
<formControlPr xmlns="http://schemas.microsoft.com/office/spreadsheetml/2009/9/main" objectType="CheckBox" fmlaLink="Question_data_dump!$JM$2" lockText="1" noThreeD="1"/>
</file>

<file path=xl/ctrlProps/ctrlProp169.xml><?xml version="1.0" encoding="utf-8"?>
<formControlPr xmlns="http://schemas.microsoft.com/office/spreadsheetml/2009/9/main" objectType="CheckBox" fmlaLink="Question_data_dump!$JE$2" lockText="1" noThreeD="1"/>
</file>

<file path=xl/ctrlProps/ctrlProp17.xml><?xml version="1.0" encoding="utf-8"?>
<formControlPr xmlns="http://schemas.microsoft.com/office/spreadsheetml/2009/9/main" objectType="CheckBox" fmlaLink="Question_data_dump!$AC$2" lockText="1" noThreeD="1"/>
</file>

<file path=xl/ctrlProps/ctrlProp170.xml><?xml version="1.0" encoding="utf-8"?>
<formControlPr xmlns="http://schemas.microsoft.com/office/spreadsheetml/2009/9/main" objectType="CheckBox" fmlaLink="Question_data_dump!$JG$2" lockText="1" noThreeD="1"/>
</file>

<file path=xl/ctrlProps/ctrlProp171.xml><?xml version="1.0" encoding="utf-8"?>
<formControlPr xmlns="http://schemas.microsoft.com/office/spreadsheetml/2009/9/main" objectType="CheckBox" fmlaLink="Question_data_dump!$JI$2" lockText="1" noThreeD="1"/>
</file>

<file path=xl/ctrlProps/ctrlProp172.xml><?xml version="1.0" encoding="utf-8"?>
<formControlPr xmlns="http://schemas.microsoft.com/office/spreadsheetml/2009/9/main" objectType="CheckBox" fmlaLink="Question_data_dump!$JK$2" lockText="1" noThreeD="1"/>
</file>

<file path=xl/ctrlProps/ctrlProp173.xml><?xml version="1.0" encoding="utf-8"?>
<formControlPr xmlns="http://schemas.microsoft.com/office/spreadsheetml/2009/9/main" objectType="CheckBox" fmlaLink="'METT 4 questions+scores'!$A$21" lockText="1" noThreeD="1"/>
</file>

<file path=xl/ctrlProps/ctrlProp174.xml><?xml version="1.0" encoding="utf-8"?>
<formControlPr xmlns="http://schemas.microsoft.com/office/spreadsheetml/2009/9/main" objectType="Radio" firstButton="1"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checked="Checked"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CheckBox" fmlaLink="Question_data_dump!$JT$2" lockText="1" noThreeD="1"/>
</file>

<file path=xl/ctrlProps/ctrlProp179.xml><?xml version="1.0" encoding="utf-8"?>
<formControlPr xmlns="http://schemas.microsoft.com/office/spreadsheetml/2009/9/main" objectType="CheckBox" fmlaLink="Question_data_dump!$KD$2" lockText="1" noThreeD="1"/>
</file>

<file path=xl/ctrlProps/ctrlProp18.xml><?xml version="1.0" encoding="utf-8"?>
<formControlPr xmlns="http://schemas.microsoft.com/office/spreadsheetml/2009/9/main" objectType="CheckBox" fmlaLink="Question_data_dump!$AE$2" lockText="1" noThreeD="1"/>
</file>

<file path=xl/ctrlProps/ctrlProp180.xml><?xml version="1.0" encoding="utf-8"?>
<formControlPr xmlns="http://schemas.microsoft.com/office/spreadsheetml/2009/9/main" objectType="CheckBox" fmlaLink="Question_data_dump!$JV$2" lockText="1" noThreeD="1"/>
</file>

<file path=xl/ctrlProps/ctrlProp181.xml><?xml version="1.0" encoding="utf-8"?>
<formControlPr xmlns="http://schemas.microsoft.com/office/spreadsheetml/2009/9/main" objectType="CheckBox" fmlaLink="Question_data_dump!$JX$2" lockText="1" noThreeD="1"/>
</file>

<file path=xl/ctrlProps/ctrlProp182.xml><?xml version="1.0" encoding="utf-8"?>
<formControlPr xmlns="http://schemas.microsoft.com/office/spreadsheetml/2009/9/main" objectType="CheckBox" fmlaLink="Question_data_dump!$JZ$2" lockText="1" noThreeD="1"/>
</file>

<file path=xl/ctrlProps/ctrlProp183.xml><?xml version="1.0" encoding="utf-8"?>
<formControlPr xmlns="http://schemas.microsoft.com/office/spreadsheetml/2009/9/main" objectType="CheckBox" fmlaLink="Question_data_dump!$KB$2" lockText="1" noThreeD="1"/>
</file>

<file path=xl/ctrlProps/ctrlProp184.xml><?xml version="1.0" encoding="utf-8"?>
<formControlPr xmlns="http://schemas.microsoft.com/office/spreadsheetml/2009/9/main" objectType="CheckBox" fmlaLink="'METT 4 questions+scores'!$A$22" lockText="1" noThreeD="1"/>
</file>

<file path=xl/ctrlProps/ctrlProp185.xml><?xml version="1.0" encoding="utf-8"?>
<formControlPr xmlns="http://schemas.microsoft.com/office/spreadsheetml/2009/9/main" objectType="Radio" firstButton="1" lockText="1" noThreeD="1"/>
</file>

<file path=xl/ctrlProps/ctrlProp186.xml><?xml version="1.0" encoding="utf-8"?>
<formControlPr xmlns="http://schemas.microsoft.com/office/spreadsheetml/2009/9/main" objectType="Radio" checked="Checked"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CheckBox" fmlaLink="Question_data_dump!$KK$2" lockText="1" noThreeD="1"/>
</file>

<file path=xl/ctrlProps/ctrlProp19.xml><?xml version="1.0" encoding="utf-8"?>
<formControlPr xmlns="http://schemas.microsoft.com/office/spreadsheetml/2009/9/main" objectType="CheckBox" fmlaLink="Question_data_dump!$AG$2" lockText="1" noThreeD="1"/>
</file>

<file path=xl/ctrlProps/ctrlProp190.xml><?xml version="1.0" encoding="utf-8"?>
<formControlPr xmlns="http://schemas.microsoft.com/office/spreadsheetml/2009/9/main" objectType="CheckBox" fmlaLink="Question_data_dump!$KU$2" lockText="1" noThreeD="1"/>
</file>

<file path=xl/ctrlProps/ctrlProp191.xml><?xml version="1.0" encoding="utf-8"?>
<formControlPr xmlns="http://schemas.microsoft.com/office/spreadsheetml/2009/9/main" objectType="CheckBox" fmlaLink="Question_data_dump!$KM$2" lockText="1" noThreeD="1"/>
</file>

<file path=xl/ctrlProps/ctrlProp192.xml><?xml version="1.0" encoding="utf-8"?>
<formControlPr xmlns="http://schemas.microsoft.com/office/spreadsheetml/2009/9/main" objectType="CheckBox" checked="Checked" fmlaLink="Question_data_dump!$KO$2" lockText="1" noThreeD="1"/>
</file>

<file path=xl/ctrlProps/ctrlProp193.xml><?xml version="1.0" encoding="utf-8"?>
<formControlPr xmlns="http://schemas.microsoft.com/office/spreadsheetml/2009/9/main" objectType="CheckBox" fmlaLink="Question_data_dump!$KQ$2" lockText="1" noThreeD="1"/>
</file>

<file path=xl/ctrlProps/ctrlProp194.xml><?xml version="1.0" encoding="utf-8"?>
<formControlPr xmlns="http://schemas.microsoft.com/office/spreadsheetml/2009/9/main" objectType="CheckBox" fmlaLink="Question_data_dump!$KS$2" lockText="1" noThreeD="1"/>
</file>

<file path=xl/ctrlProps/ctrlProp195.xml><?xml version="1.0" encoding="utf-8"?>
<formControlPr xmlns="http://schemas.microsoft.com/office/spreadsheetml/2009/9/main" objectType="CheckBox" fmlaLink="'METT 4 questions+scores'!$A$23" lockText="1" noThreeD="1"/>
</file>

<file path=xl/ctrlProps/ctrlProp196.xml><?xml version="1.0" encoding="utf-8"?>
<formControlPr xmlns="http://schemas.microsoft.com/office/spreadsheetml/2009/9/main" objectType="Radio" firstButton="1" lockText="1" noThreeD="1"/>
</file>

<file path=xl/ctrlProps/ctrlProp197.xml><?xml version="1.0" encoding="utf-8"?>
<formControlPr xmlns="http://schemas.microsoft.com/office/spreadsheetml/2009/9/main" objectType="Radio" checked="Checked"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METT 4 questions+scores'!$A$7" lockText="1" noThreeD="1"/>
</file>

<file path=xl/ctrlProps/ctrlProp200.xml><?xml version="1.0" encoding="utf-8"?>
<formControlPr xmlns="http://schemas.microsoft.com/office/spreadsheetml/2009/9/main" objectType="CheckBox" fmlaLink="Question_data_dump!$LB$2" lockText="1" noThreeD="1"/>
</file>

<file path=xl/ctrlProps/ctrlProp201.xml><?xml version="1.0" encoding="utf-8"?>
<formControlPr xmlns="http://schemas.microsoft.com/office/spreadsheetml/2009/9/main" objectType="CheckBox" fmlaLink="Question_data_dump!$LL$2" lockText="1" noThreeD="1"/>
</file>

<file path=xl/ctrlProps/ctrlProp202.xml><?xml version="1.0" encoding="utf-8"?>
<formControlPr xmlns="http://schemas.microsoft.com/office/spreadsheetml/2009/9/main" objectType="CheckBox" fmlaLink="Question_data_dump!$LD$2" lockText="1" noThreeD="1"/>
</file>

<file path=xl/ctrlProps/ctrlProp203.xml><?xml version="1.0" encoding="utf-8"?>
<formControlPr xmlns="http://schemas.microsoft.com/office/spreadsheetml/2009/9/main" objectType="CheckBox" fmlaLink="Question_data_dump!$LF$2" lockText="1" noThreeD="1"/>
</file>

<file path=xl/ctrlProps/ctrlProp204.xml><?xml version="1.0" encoding="utf-8"?>
<formControlPr xmlns="http://schemas.microsoft.com/office/spreadsheetml/2009/9/main" objectType="CheckBox" fmlaLink="Question_data_dump!$LH$2" lockText="1" noThreeD="1"/>
</file>

<file path=xl/ctrlProps/ctrlProp205.xml><?xml version="1.0" encoding="utf-8"?>
<formControlPr xmlns="http://schemas.microsoft.com/office/spreadsheetml/2009/9/main" objectType="CheckBox" fmlaLink="Question_data_dump!$LJ$2" lockText="1" noThreeD="1"/>
</file>

<file path=xl/ctrlProps/ctrlProp206.xml><?xml version="1.0" encoding="utf-8"?>
<formControlPr xmlns="http://schemas.microsoft.com/office/spreadsheetml/2009/9/main" objectType="CheckBox" fmlaLink="'METT 4 questions+scores'!$A$24" lockText="1" noThreeD="1"/>
</file>

<file path=xl/ctrlProps/ctrlProp207.xml><?xml version="1.0" encoding="utf-8"?>
<formControlPr xmlns="http://schemas.microsoft.com/office/spreadsheetml/2009/9/main" objectType="Radio" firstButton="1"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Radio" checked="Checked" lockText="1" noThreeD="1"/>
</file>

<file path=xl/ctrlProps/ctrlProp211.xml><?xml version="1.0" encoding="utf-8"?>
<formControlPr xmlns="http://schemas.microsoft.com/office/spreadsheetml/2009/9/main" objectType="CheckBox" fmlaLink="Question_data_dump!$LS$2" lockText="1" noThreeD="1"/>
</file>

<file path=xl/ctrlProps/ctrlProp212.xml><?xml version="1.0" encoding="utf-8"?>
<formControlPr xmlns="http://schemas.microsoft.com/office/spreadsheetml/2009/9/main" objectType="CheckBox" fmlaLink="Question_data_dump!$MC$2" lockText="1" noThreeD="1"/>
</file>

<file path=xl/ctrlProps/ctrlProp213.xml><?xml version="1.0" encoding="utf-8"?>
<formControlPr xmlns="http://schemas.microsoft.com/office/spreadsheetml/2009/9/main" objectType="CheckBox" fmlaLink="Question_data_dump!$LU$2" lockText="1" noThreeD="1"/>
</file>

<file path=xl/ctrlProps/ctrlProp214.xml><?xml version="1.0" encoding="utf-8"?>
<formControlPr xmlns="http://schemas.microsoft.com/office/spreadsheetml/2009/9/main" objectType="CheckBox" fmlaLink="Question_data_dump!$LW$2" lockText="1" noThreeD="1"/>
</file>

<file path=xl/ctrlProps/ctrlProp215.xml><?xml version="1.0" encoding="utf-8"?>
<formControlPr xmlns="http://schemas.microsoft.com/office/spreadsheetml/2009/9/main" objectType="CheckBox" fmlaLink="Question_data_dump!$LY$2" lockText="1" noThreeD="1"/>
</file>

<file path=xl/ctrlProps/ctrlProp216.xml><?xml version="1.0" encoding="utf-8"?>
<formControlPr xmlns="http://schemas.microsoft.com/office/spreadsheetml/2009/9/main" objectType="CheckBox" fmlaLink="Question_data_dump!$MA$2" lockText="1" noThreeD="1"/>
</file>

<file path=xl/ctrlProps/ctrlProp217.xml><?xml version="1.0" encoding="utf-8"?>
<formControlPr xmlns="http://schemas.microsoft.com/office/spreadsheetml/2009/9/main" objectType="CheckBox" fmlaLink="'METT 4 questions+scores'!$A$25" lockText="1" noThreeD="1"/>
</file>

<file path=xl/ctrlProps/ctrlProp218.xml><?xml version="1.0" encoding="utf-8"?>
<formControlPr xmlns="http://schemas.microsoft.com/office/spreadsheetml/2009/9/main" objectType="Radio" firstButton="1"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Radio" checked="Checked"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CheckBox" fmlaLink="Question_data_dump!$MJ$2" lockText="1" noThreeD="1"/>
</file>

<file path=xl/ctrlProps/ctrlProp223.xml><?xml version="1.0" encoding="utf-8"?>
<formControlPr xmlns="http://schemas.microsoft.com/office/spreadsheetml/2009/9/main" objectType="CheckBox" fmlaLink="Question_data_dump!$MT$2" lockText="1" noThreeD="1"/>
</file>

<file path=xl/ctrlProps/ctrlProp224.xml><?xml version="1.0" encoding="utf-8"?>
<formControlPr xmlns="http://schemas.microsoft.com/office/spreadsheetml/2009/9/main" objectType="CheckBox" fmlaLink="Question_data_dump!$ML$2" lockText="1" noThreeD="1"/>
</file>

<file path=xl/ctrlProps/ctrlProp225.xml><?xml version="1.0" encoding="utf-8"?>
<formControlPr xmlns="http://schemas.microsoft.com/office/spreadsheetml/2009/9/main" objectType="CheckBox" fmlaLink="Question_data_dump!$MN$2" lockText="1" noThreeD="1"/>
</file>

<file path=xl/ctrlProps/ctrlProp226.xml><?xml version="1.0" encoding="utf-8"?>
<formControlPr xmlns="http://schemas.microsoft.com/office/spreadsheetml/2009/9/main" objectType="CheckBox" fmlaLink="Question_data_dump!$MP$2" lockText="1" noThreeD="1"/>
</file>

<file path=xl/ctrlProps/ctrlProp227.xml><?xml version="1.0" encoding="utf-8"?>
<formControlPr xmlns="http://schemas.microsoft.com/office/spreadsheetml/2009/9/main" objectType="CheckBox" fmlaLink="Question_data_dump!$MR$2" lockText="1" noThreeD="1"/>
</file>

<file path=xl/ctrlProps/ctrlProp228.xml><?xml version="1.0" encoding="utf-8"?>
<formControlPr xmlns="http://schemas.microsoft.com/office/spreadsheetml/2009/9/main" objectType="CheckBox" fmlaLink="'METT 4 questions+scores'!$A$26" lockText="1" noThreeD="1"/>
</file>

<file path=xl/ctrlProps/ctrlProp229.xml><?xml version="1.0" encoding="utf-8"?>
<formControlPr xmlns="http://schemas.microsoft.com/office/spreadsheetml/2009/9/main" objectType="Radio" firstButton="1" lockText="1" noThreeD="1"/>
</file>

<file path=xl/ctrlProps/ctrlProp23.xml><?xml version="1.0" encoding="utf-8"?>
<formControlPr xmlns="http://schemas.microsoft.com/office/spreadsheetml/2009/9/main" objectType="Radio" checked="Checked"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checked="Checked"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CheckBox" fmlaLink="Question_data_dump!$NA$2" lockText="1" noThreeD="1"/>
</file>

<file path=xl/ctrlProps/ctrlProp234.xml><?xml version="1.0" encoding="utf-8"?>
<formControlPr xmlns="http://schemas.microsoft.com/office/spreadsheetml/2009/9/main" objectType="CheckBox" fmlaLink="Question_data_dump!$NK$2" lockText="1" noThreeD="1"/>
</file>

<file path=xl/ctrlProps/ctrlProp235.xml><?xml version="1.0" encoding="utf-8"?>
<formControlPr xmlns="http://schemas.microsoft.com/office/spreadsheetml/2009/9/main" objectType="CheckBox" fmlaLink="Question_data_dump!$NC$2" lockText="1" noThreeD="1"/>
</file>

<file path=xl/ctrlProps/ctrlProp236.xml><?xml version="1.0" encoding="utf-8"?>
<formControlPr xmlns="http://schemas.microsoft.com/office/spreadsheetml/2009/9/main" objectType="CheckBox" checked="Checked" fmlaLink="Question_data_dump!$NE$2" lockText="1" noThreeD="1"/>
</file>

<file path=xl/ctrlProps/ctrlProp237.xml><?xml version="1.0" encoding="utf-8"?>
<formControlPr xmlns="http://schemas.microsoft.com/office/spreadsheetml/2009/9/main" objectType="CheckBox" fmlaLink="Question_data_dump!$NG$2" lockText="1" noThreeD="1"/>
</file>

<file path=xl/ctrlProps/ctrlProp238.xml><?xml version="1.0" encoding="utf-8"?>
<formControlPr xmlns="http://schemas.microsoft.com/office/spreadsheetml/2009/9/main" objectType="CheckBox" fmlaLink="Question_data_dump!$NI$2" lockText="1" noThreeD="1"/>
</file>

<file path=xl/ctrlProps/ctrlProp239.xml><?xml version="1.0" encoding="utf-8"?>
<formControlPr xmlns="http://schemas.microsoft.com/office/spreadsheetml/2009/9/main" objectType="CheckBox" fmlaLink="'METT 4 questions+scores'!$A$27"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firstButton="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Question_data_dump!$NR$2" lockText="1" noThreeD="1"/>
</file>

<file path=xl/ctrlProps/ctrlProp245.xml><?xml version="1.0" encoding="utf-8"?>
<formControlPr xmlns="http://schemas.microsoft.com/office/spreadsheetml/2009/9/main" objectType="CheckBox" fmlaLink="Question_data_dump!$OB$2" lockText="1" noThreeD="1"/>
</file>

<file path=xl/ctrlProps/ctrlProp246.xml><?xml version="1.0" encoding="utf-8"?>
<formControlPr xmlns="http://schemas.microsoft.com/office/spreadsheetml/2009/9/main" objectType="CheckBox" fmlaLink="Question_data_dump!$NT$2" lockText="1" noThreeD="1"/>
</file>

<file path=xl/ctrlProps/ctrlProp247.xml><?xml version="1.0" encoding="utf-8"?>
<formControlPr xmlns="http://schemas.microsoft.com/office/spreadsheetml/2009/9/main" objectType="CheckBox" fmlaLink="Question_data_dump!$NV$2" lockText="1" noThreeD="1"/>
</file>

<file path=xl/ctrlProps/ctrlProp248.xml><?xml version="1.0" encoding="utf-8"?>
<formControlPr xmlns="http://schemas.microsoft.com/office/spreadsheetml/2009/9/main" objectType="CheckBox" fmlaLink="Question_data_dump!$NX$2" lockText="1" noThreeD="1"/>
</file>

<file path=xl/ctrlProps/ctrlProp249.xml><?xml version="1.0" encoding="utf-8"?>
<formControlPr xmlns="http://schemas.microsoft.com/office/spreadsheetml/2009/9/main" objectType="CheckBox" fmlaLink="Question_data_dump!$NZ$2" lockText="1" noThreeD="1"/>
</file>

<file path=xl/ctrlProps/ctrlProp25.xml><?xml version="1.0" encoding="utf-8"?>
<formControlPr xmlns="http://schemas.microsoft.com/office/spreadsheetml/2009/9/main" objectType="CheckBox" fmlaLink="Question_data_dump!$AP$2" lockText="1" noThreeD="1"/>
</file>

<file path=xl/ctrlProps/ctrlProp250.xml><?xml version="1.0" encoding="utf-8"?>
<formControlPr xmlns="http://schemas.microsoft.com/office/spreadsheetml/2009/9/main" objectType="CheckBox" fmlaLink="'METT 4 questions+scores'!$A$28" lockText="1" noThreeD="1"/>
</file>

<file path=xl/ctrlProps/ctrlProp251.xml><?xml version="1.0" encoding="utf-8"?>
<formControlPr xmlns="http://schemas.microsoft.com/office/spreadsheetml/2009/9/main" objectType="Radio" firstButton="1"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CheckBox" fmlaLink="Question_data_dump!$OI$2" lockText="1" noThreeD="1"/>
</file>

<file path=xl/ctrlProps/ctrlProp256.xml><?xml version="1.0" encoding="utf-8"?>
<formControlPr xmlns="http://schemas.microsoft.com/office/spreadsheetml/2009/9/main" objectType="CheckBox" fmlaLink="Question_data_dump!$OS$2" lockText="1" noThreeD="1"/>
</file>

<file path=xl/ctrlProps/ctrlProp257.xml><?xml version="1.0" encoding="utf-8"?>
<formControlPr xmlns="http://schemas.microsoft.com/office/spreadsheetml/2009/9/main" objectType="CheckBox" fmlaLink="Question_data_dump!$OK$2" lockText="1" noThreeD="1"/>
</file>

<file path=xl/ctrlProps/ctrlProp258.xml><?xml version="1.0" encoding="utf-8"?>
<formControlPr xmlns="http://schemas.microsoft.com/office/spreadsheetml/2009/9/main" objectType="CheckBox" fmlaLink="Question_data_dump!$OM$2" lockText="1" noThreeD="1"/>
</file>

<file path=xl/ctrlProps/ctrlProp259.xml><?xml version="1.0" encoding="utf-8"?>
<formControlPr xmlns="http://schemas.microsoft.com/office/spreadsheetml/2009/9/main" objectType="CheckBox" fmlaLink="Question_data_dump!$OO$2" lockText="1" noThreeD="1"/>
</file>

<file path=xl/ctrlProps/ctrlProp26.xml><?xml version="1.0" encoding="utf-8"?>
<formControlPr xmlns="http://schemas.microsoft.com/office/spreadsheetml/2009/9/main" objectType="CheckBox" fmlaLink="Question_data_dump!$AZ$2" lockText="1" noThreeD="1"/>
</file>

<file path=xl/ctrlProps/ctrlProp260.xml><?xml version="1.0" encoding="utf-8"?>
<formControlPr xmlns="http://schemas.microsoft.com/office/spreadsheetml/2009/9/main" objectType="CheckBox" fmlaLink="Question_data_dump!$OQ$2" lockText="1" noThreeD="1"/>
</file>

<file path=xl/ctrlProps/ctrlProp261.xml><?xml version="1.0" encoding="utf-8"?>
<formControlPr xmlns="http://schemas.microsoft.com/office/spreadsheetml/2009/9/main" objectType="CheckBox" checked="Checked" fmlaLink="'METT 4 questions+scores'!$A$29" lockText="1" noThreeD="1"/>
</file>

<file path=xl/ctrlProps/ctrlProp262.xml><?xml version="1.0" encoding="utf-8"?>
<formControlPr xmlns="http://schemas.microsoft.com/office/spreadsheetml/2009/9/main" objectType="Radio" firstButton="1"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CheckBox" fmlaLink="Question_data_dump!$OZ$2" lockText="1" noThreeD="1"/>
</file>

<file path=xl/ctrlProps/ctrlProp267.xml><?xml version="1.0" encoding="utf-8"?>
<formControlPr xmlns="http://schemas.microsoft.com/office/spreadsheetml/2009/9/main" objectType="CheckBox" fmlaLink="Question_data_dump!$PJ$2" lockText="1" noThreeD="1"/>
</file>

<file path=xl/ctrlProps/ctrlProp268.xml><?xml version="1.0" encoding="utf-8"?>
<formControlPr xmlns="http://schemas.microsoft.com/office/spreadsheetml/2009/9/main" objectType="CheckBox" fmlaLink="Question_data_dump!$PB$2" lockText="1" noThreeD="1"/>
</file>

<file path=xl/ctrlProps/ctrlProp269.xml><?xml version="1.0" encoding="utf-8"?>
<formControlPr xmlns="http://schemas.microsoft.com/office/spreadsheetml/2009/9/main" objectType="CheckBox" fmlaLink="Question_data_dump!$PD$2" lockText="1" noThreeD="1"/>
</file>

<file path=xl/ctrlProps/ctrlProp27.xml><?xml version="1.0" encoding="utf-8"?>
<formControlPr xmlns="http://schemas.microsoft.com/office/spreadsheetml/2009/9/main" objectType="CheckBox" fmlaLink="Question_data_dump!$AR$2" lockText="1" noThreeD="1"/>
</file>

<file path=xl/ctrlProps/ctrlProp270.xml><?xml version="1.0" encoding="utf-8"?>
<formControlPr xmlns="http://schemas.microsoft.com/office/spreadsheetml/2009/9/main" objectType="CheckBox" fmlaLink="Question_data_dump!$PF$2" lockText="1" noThreeD="1"/>
</file>

<file path=xl/ctrlProps/ctrlProp271.xml><?xml version="1.0" encoding="utf-8"?>
<formControlPr xmlns="http://schemas.microsoft.com/office/spreadsheetml/2009/9/main" objectType="CheckBox" fmlaLink="Question_data_dump!$PH$2" lockText="1" noThreeD="1"/>
</file>

<file path=xl/ctrlProps/ctrlProp272.xml><?xml version="1.0" encoding="utf-8"?>
<formControlPr xmlns="http://schemas.microsoft.com/office/spreadsheetml/2009/9/main" objectType="CheckBox" fmlaLink="'METT 4 questions+scores'!$A$30" lockText="1" noThreeD="1"/>
</file>

<file path=xl/ctrlProps/ctrlProp273.xml><?xml version="1.0" encoding="utf-8"?>
<formControlPr xmlns="http://schemas.microsoft.com/office/spreadsheetml/2009/9/main" objectType="Radio" checked="Checked" firstButton="1"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CheckBox" fmlaLink="Question_data_dump!$PQ$2" lockText="1" noThreeD="1"/>
</file>

<file path=xl/ctrlProps/ctrlProp278.xml><?xml version="1.0" encoding="utf-8"?>
<formControlPr xmlns="http://schemas.microsoft.com/office/spreadsheetml/2009/9/main" objectType="CheckBox" fmlaLink="Question_data_dump!$QA$2" lockText="1" noThreeD="1"/>
</file>

<file path=xl/ctrlProps/ctrlProp279.xml><?xml version="1.0" encoding="utf-8"?>
<formControlPr xmlns="http://schemas.microsoft.com/office/spreadsheetml/2009/9/main" objectType="CheckBox" fmlaLink="Question_data_dump!$PS$2" lockText="1" noThreeD="1"/>
</file>

<file path=xl/ctrlProps/ctrlProp28.xml><?xml version="1.0" encoding="utf-8"?>
<formControlPr xmlns="http://schemas.microsoft.com/office/spreadsheetml/2009/9/main" objectType="CheckBox" fmlaLink="Question_data_dump!$AT$2" lockText="1" noThreeD="1"/>
</file>

<file path=xl/ctrlProps/ctrlProp280.xml><?xml version="1.0" encoding="utf-8"?>
<formControlPr xmlns="http://schemas.microsoft.com/office/spreadsheetml/2009/9/main" objectType="CheckBox" fmlaLink="Question_data_dump!$PU$2" lockText="1" noThreeD="1"/>
</file>

<file path=xl/ctrlProps/ctrlProp281.xml><?xml version="1.0" encoding="utf-8"?>
<formControlPr xmlns="http://schemas.microsoft.com/office/spreadsheetml/2009/9/main" objectType="CheckBox" fmlaLink="Question_data_dump!$PW$2" lockText="1" noThreeD="1"/>
</file>

<file path=xl/ctrlProps/ctrlProp282.xml><?xml version="1.0" encoding="utf-8"?>
<formControlPr xmlns="http://schemas.microsoft.com/office/spreadsheetml/2009/9/main" objectType="CheckBox" fmlaLink="Question_data_dump!$PY$2" lockText="1" noThreeD="1"/>
</file>

<file path=xl/ctrlProps/ctrlProp283.xml><?xml version="1.0" encoding="utf-8"?>
<formControlPr xmlns="http://schemas.microsoft.com/office/spreadsheetml/2009/9/main" objectType="CheckBox" fmlaLink="'METT 4 questions+scores'!$A$31" lockText="1" noThreeD="1"/>
</file>

<file path=xl/ctrlProps/ctrlProp284.xml><?xml version="1.0" encoding="utf-8"?>
<formControlPr xmlns="http://schemas.microsoft.com/office/spreadsheetml/2009/9/main" objectType="Radio" firstButton="1" lockText="1" noThreeD="1"/>
</file>

<file path=xl/ctrlProps/ctrlProp285.xml><?xml version="1.0" encoding="utf-8"?>
<formControlPr xmlns="http://schemas.microsoft.com/office/spreadsheetml/2009/9/main" objectType="Radio" checked="Checked"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CheckBox" fmlaLink="Question_data_dump!$QH$2" lockText="1" noThreeD="1"/>
</file>

<file path=xl/ctrlProps/ctrlProp289.xml><?xml version="1.0" encoding="utf-8"?>
<formControlPr xmlns="http://schemas.microsoft.com/office/spreadsheetml/2009/9/main" objectType="CheckBox" fmlaLink="Question_data_dump!$QR$2" lockText="1" noThreeD="1"/>
</file>

<file path=xl/ctrlProps/ctrlProp29.xml><?xml version="1.0" encoding="utf-8"?>
<formControlPr xmlns="http://schemas.microsoft.com/office/spreadsheetml/2009/9/main" objectType="CheckBox" fmlaLink="Question_data_dump!$AV$2" lockText="1" noThreeD="1"/>
</file>

<file path=xl/ctrlProps/ctrlProp290.xml><?xml version="1.0" encoding="utf-8"?>
<formControlPr xmlns="http://schemas.microsoft.com/office/spreadsheetml/2009/9/main" objectType="CheckBox" fmlaLink="Question_data_dump!$QJ$2" lockText="1" noThreeD="1"/>
</file>

<file path=xl/ctrlProps/ctrlProp291.xml><?xml version="1.0" encoding="utf-8"?>
<formControlPr xmlns="http://schemas.microsoft.com/office/spreadsheetml/2009/9/main" objectType="CheckBox" fmlaLink="Question_data_dump!$QL$2" lockText="1" noThreeD="1"/>
</file>

<file path=xl/ctrlProps/ctrlProp292.xml><?xml version="1.0" encoding="utf-8"?>
<formControlPr xmlns="http://schemas.microsoft.com/office/spreadsheetml/2009/9/main" objectType="CheckBox" fmlaLink="Question_data_dump!$QN$2" lockText="1" noThreeD="1"/>
</file>

<file path=xl/ctrlProps/ctrlProp293.xml><?xml version="1.0" encoding="utf-8"?>
<formControlPr xmlns="http://schemas.microsoft.com/office/spreadsheetml/2009/9/main" objectType="CheckBox" fmlaLink="Question_data_dump!$QP$2" lockText="1" noThreeD="1"/>
</file>

<file path=xl/ctrlProps/ctrlProp294.xml><?xml version="1.0" encoding="utf-8"?>
<formControlPr xmlns="http://schemas.microsoft.com/office/spreadsheetml/2009/9/main" objectType="CheckBox" fmlaLink="'METT 4 questions+scores'!$A$32" lockText="1" noThreeD="1"/>
</file>

<file path=xl/ctrlProps/ctrlProp295.xml><?xml version="1.0" encoding="utf-8"?>
<formControlPr xmlns="http://schemas.microsoft.com/office/spreadsheetml/2009/9/main" objectType="Radio" firstButton="1" lockText="1" noThreeD="1"/>
</file>

<file path=xl/ctrlProps/ctrlProp296.xml><?xml version="1.0" encoding="utf-8"?>
<formControlPr xmlns="http://schemas.microsoft.com/office/spreadsheetml/2009/9/main" objectType="Radio" checked="Checked"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CheckBox" fmlaLink="Question_data_dump!$QY$2" lockText="1" noThreeD="1"/>
</file>

<file path=xl/ctrlProps/ctrlProp3.xml><?xml version="1.0" encoding="utf-8"?>
<formControlPr xmlns="http://schemas.microsoft.com/office/spreadsheetml/2009/9/main" objectType="CheckBox" checked="Checked" fmlaLink="Question_data_dump!$H$2" lockText="1" noThreeD="1"/>
</file>

<file path=xl/ctrlProps/ctrlProp30.xml><?xml version="1.0" encoding="utf-8"?>
<formControlPr xmlns="http://schemas.microsoft.com/office/spreadsheetml/2009/9/main" objectType="CheckBox" fmlaLink="Question_data_dump!$AX$2" lockText="1" noThreeD="1"/>
</file>

<file path=xl/ctrlProps/ctrlProp300.xml><?xml version="1.0" encoding="utf-8"?>
<formControlPr xmlns="http://schemas.microsoft.com/office/spreadsheetml/2009/9/main" objectType="CheckBox" fmlaLink="Question_data_dump!$RI$2" lockText="1" noThreeD="1"/>
</file>

<file path=xl/ctrlProps/ctrlProp301.xml><?xml version="1.0" encoding="utf-8"?>
<formControlPr xmlns="http://schemas.microsoft.com/office/spreadsheetml/2009/9/main" objectType="CheckBox" fmlaLink="Question_data_dump!$RA$2" lockText="1" noThreeD="1"/>
</file>

<file path=xl/ctrlProps/ctrlProp302.xml><?xml version="1.0" encoding="utf-8"?>
<formControlPr xmlns="http://schemas.microsoft.com/office/spreadsheetml/2009/9/main" objectType="CheckBox" fmlaLink="Question_data_dump!$RC$2" lockText="1" noThreeD="1"/>
</file>

<file path=xl/ctrlProps/ctrlProp303.xml><?xml version="1.0" encoding="utf-8"?>
<formControlPr xmlns="http://schemas.microsoft.com/office/spreadsheetml/2009/9/main" objectType="CheckBox" fmlaLink="Question_data_dump!$RE$2" lockText="1" noThreeD="1"/>
</file>

<file path=xl/ctrlProps/ctrlProp304.xml><?xml version="1.0" encoding="utf-8"?>
<formControlPr xmlns="http://schemas.microsoft.com/office/spreadsheetml/2009/9/main" objectType="CheckBox" fmlaLink="Question_data_dump!$RG$2" lockText="1" noThreeD="1"/>
</file>

<file path=xl/ctrlProps/ctrlProp305.xml><?xml version="1.0" encoding="utf-8"?>
<formControlPr xmlns="http://schemas.microsoft.com/office/spreadsheetml/2009/9/main" objectType="CheckBox" fmlaLink="'METT 4 questions+scores'!$A$33" lockText="1" noThreeD="1"/>
</file>

<file path=xl/ctrlProps/ctrlProp306.xml><?xml version="1.0" encoding="utf-8"?>
<formControlPr xmlns="http://schemas.microsoft.com/office/spreadsheetml/2009/9/main" objectType="Radio" checked="Checked" firstButton="1"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CheckBox" fmlaLink="'METT 4 questions+scores'!$A$8" lockText="1" noThreeD="1"/>
</file>

<file path=xl/ctrlProps/ctrlProp310.xml><?xml version="1.0" encoding="utf-8"?>
<formControlPr xmlns="http://schemas.microsoft.com/office/spreadsheetml/2009/9/main" objectType="CheckBox" fmlaLink="Question_data_dump!$RP$2" lockText="1" noThreeD="1"/>
</file>

<file path=xl/ctrlProps/ctrlProp311.xml><?xml version="1.0" encoding="utf-8"?>
<formControlPr xmlns="http://schemas.microsoft.com/office/spreadsheetml/2009/9/main" objectType="CheckBox" fmlaLink="Question_data_dump!$RZ$2" lockText="1" noThreeD="1"/>
</file>

<file path=xl/ctrlProps/ctrlProp312.xml><?xml version="1.0" encoding="utf-8"?>
<formControlPr xmlns="http://schemas.microsoft.com/office/spreadsheetml/2009/9/main" objectType="CheckBox" fmlaLink="Question_data_dump!$RR$2" lockText="1" noThreeD="1"/>
</file>

<file path=xl/ctrlProps/ctrlProp313.xml><?xml version="1.0" encoding="utf-8"?>
<formControlPr xmlns="http://schemas.microsoft.com/office/spreadsheetml/2009/9/main" objectType="CheckBox" fmlaLink="Question_data_dump!$RT$2" lockText="1" noThreeD="1"/>
</file>

<file path=xl/ctrlProps/ctrlProp314.xml><?xml version="1.0" encoding="utf-8"?>
<formControlPr xmlns="http://schemas.microsoft.com/office/spreadsheetml/2009/9/main" objectType="CheckBox" fmlaLink="Question_data_dump!$RV$2" lockText="1" noThreeD="1"/>
</file>

<file path=xl/ctrlProps/ctrlProp315.xml><?xml version="1.0" encoding="utf-8"?>
<formControlPr xmlns="http://schemas.microsoft.com/office/spreadsheetml/2009/9/main" objectType="CheckBox" fmlaLink="Question_data_dump!$RX$2" lockText="1" noThreeD="1"/>
</file>

<file path=xl/ctrlProps/ctrlProp316.xml><?xml version="1.0" encoding="utf-8"?>
<formControlPr xmlns="http://schemas.microsoft.com/office/spreadsheetml/2009/9/main" objectType="CheckBox" checked="Checked" fmlaLink="'METT 4 questions+scores'!$A$34" lockText="1" noThreeD="1"/>
</file>

<file path=xl/ctrlProps/ctrlProp317.xml><?xml version="1.0" encoding="utf-8"?>
<formControlPr xmlns="http://schemas.microsoft.com/office/spreadsheetml/2009/9/main" objectType="Radio" firstButton="1"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firstButton="1"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CheckBox" fmlaLink="Question_data_dump!$SG$2" lockText="1" noThreeD="1"/>
</file>

<file path=xl/ctrlProps/ctrlProp322.xml><?xml version="1.0" encoding="utf-8"?>
<formControlPr xmlns="http://schemas.microsoft.com/office/spreadsheetml/2009/9/main" objectType="CheckBox" fmlaLink="Question_data_dump!$SQ$2" lockText="1" noThreeD="1"/>
</file>

<file path=xl/ctrlProps/ctrlProp323.xml><?xml version="1.0" encoding="utf-8"?>
<formControlPr xmlns="http://schemas.microsoft.com/office/spreadsheetml/2009/9/main" objectType="CheckBox" fmlaLink="Question_data_dump!$SI$2" lockText="1" noThreeD="1"/>
</file>

<file path=xl/ctrlProps/ctrlProp324.xml><?xml version="1.0" encoding="utf-8"?>
<formControlPr xmlns="http://schemas.microsoft.com/office/spreadsheetml/2009/9/main" objectType="CheckBox" fmlaLink="Question_data_dump!$SK$2" lockText="1" noThreeD="1"/>
</file>

<file path=xl/ctrlProps/ctrlProp325.xml><?xml version="1.0" encoding="utf-8"?>
<formControlPr xmlns="http://schemas.microsoft.com/office/spreadsheetml/2009/9/main" objectType="CheckBox" fmlaLink="Question_data_dump!$SM$2" lockText="1" noThreeD="1"/>
</file>

<file path=xl/ctrlProps/ctrlProp326.xml><?xml version="1.0" encoding="utf-8"?>
<formControlPr xmlns="http://schemas.microsoft.com/office/spreadsheetml/2009/9/main" objectType="CheckBox" fmlaLink="Question_data_dump!$SO$2" lockText="1" noThreeD="1"/>
</file>

<file path=xl/ctrlProps/ctrlProp327.xml><?xml version="1.0" encoding="utf-8"?>
<formControlPr xmlns="http://schemas.microsoft.com/office/spreadsheetml/2009/9/main" objectType="CheckBox" checked="Checked" fmlaLink="'METT 4 questions+scores'!$A$35" lockText="1" noThreeD="1"/>
</file>

<file path=xl/ctrlProps/ctrlProp328.xml><?xml version="1.0" encoding="utf-8"?>
<formControlPr xmlns="http://schemas.microsoft.com/office/spreadsheetml/2009/9/main" objectType="Radio" firstButton="1"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CheckBox" fmlaLink="Question_data_dump!$SX$2" lockText="1" noThreeD="1"/>
</file>

<file path=xl/ctrlProps/ctrlProp333.xml><?xml version="1.0" encoding="utf-8"?>
<formControlPr xmlns="http://schemas.microsoft.com/office/spreadsheetml/2009/9/main" objectType="CheckBox" fmlaLink="Question_data_dump!$TH$2" lockText="1" noThreeD="1"/>
</file>

<file path=xl/ctrlProps/ctrlProp334.xml><?xml version="1.0" encoding="utf-8"?>
<formControlPr xmlns="http://schemas.microsoft.com/office/spreadsheetml/2009/9/main" objectType="CheckBox" checked="Checked" fmlaLink="Question_data_dump!$SZ$2" lockText="1" noThreeD="1"/>
</file>

<file path=xl/ctrlProps/ctrlProp335.xml><?xml version="1.0" encoding="utf-8"?>
<formControlPr xmlns="http://schemas.microsoft.com/office/spreadsheetml/2009/9/main" objectType="CheckBox" checked="Checked" fmlaLink="Question_data_dump!$TB$2" lockText="1" noThreeD="1"/>
</file>

<file path=xl/ctrlProps/ctrlProp336.xml><?xml version="1.0" encoding="utf-8"?>
<formControlPr xmlns="http://schemas.microsoft.com/office/spreadsheetml/2009/9/main" objectType="CheckBox" fmlaLink="Question_data_dump!$TD$2" lockText="1" noThreeD="1"/>
</file>

<file path=xl/ctrlProps/ctrlProp337.xml><?xml version="1.0" encoding="utf-8"?>
<formControlPr xmlns="http://schemas.microsoft.com/office/spreadsheetml/2009/9/main" objectType="CheckBox" fmlaLink="Question_data_dump!$TF$2" lockText="1" noThreeD="1"/>
</file>

<file path=xl/ctrlProps/ctrlProp338.xml><?xml version="1.0" encoding="utf-8"?>
<formControlPr xmlns="http://schemas.microsoft.com/office/spreadsheetml/2009/9/main" objectType="CheckBox" fmlaLink="'METT 4 questions+scores'!$A$36" lockText="1" noThreeD="1"/>
</file>

<file path=xl/ctrlProps/ctrlProp339.xml><?xml version="1.0" encoding="utf-8"?>
<formControlPr xmlns="http://schemas.microsoft.com/office/spreadsheetml/2009/9/main" objectType="Radio" firstButton="1"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Question_data_dump!$TO$2" lockText="1" noThreeD="1"/>
</file>

<file path=xl/ctrlProps/ctrlProp344.xml><?xml version="1.0" encoding="utf-8"?>
<formControlPr xmlns="http://schemas.microsoft.com/office/spreadsheetml/2009/9/main" objectType="CheckBox" fmlaLink="Question_data_dump!$TY$2" lockText="1" noThreeD="1"/>
</file>

<file path=xl/ctrlProps/ctrlProp345.xml><?xml version="1.0" encoding="utf-8"?>
<formControlPr xmlns="http://schemas.microsoft.com/office/spreadsheetml/2009/9/main" objectType="CheckBox" fmlaLink="Question_data_dump!$TQ$2" lockText="1" noThreeD="1"/>
</file>

<file path=xl/ctrlProps/ctrlProp346.xml><?xml version="1.0" encoding="utf-8"?>
<formControlPr xmlns="http://schemas.microsoft.com/office/spreadsheetml/2009/9/main" objectType="CheckBox" checked="Checked" fmlaLink="Question_data_dump!$TS$2" lockText="1" noThreeD="1"/>
</file>

<file path=xl/ctrlProps/ctrlProp347.xml><?xml version="1.0" encoding="utf-8"?>
<formControlPr xmlns="http://schemas.microsoft.com/office/spreadsheetml/2009/9/main" objectType="CheckBox" fmlaLink="Question_data_dump!$TU$2" lockText="1" noThreeD="1"/>
</file>

<file path=xl/ctrlProps/ctrlProp348.xml><?xml version="1.0" encoding="utf-8"?>
<formControlPr xmlns="http://schemas.microsoft.com/office/spreadsheetml/2009/9/main" objectType="CheckBox" fmlaLink="Question_data_dump!$TW$2" lockText="1" noThreeD="1"/>
</file>

<file path=xl/ctrlProps/ctrlProp349.xml><?xml version="1.0" encoding="utf-8"?>
<formControlPr xmlns="http://schemas.microsoft.com/office/spreadsheetml/2009/9/main" objectType="CheckBox" fmlaLink="'METT 4 questions+scores'!$A$37"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firstButton="1" lockText="1" noThreeD="1"/>
</file>

<file path=xl/ctrlProps/ctrlProp351.xml><?xml version="1.0" encoding="utf-8"?>
<formControlPr xmlns="http://schemas.microsoft.com/office/spreadsheetml/2009/9/main" objectType="Radio" checked="Checked"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CheckBox" fmlaLink="Question_data_dump!$UF$2" lockText="1" noThreeD="1"/>
</file>

<file path=xl/ctrlProps/ctrlProp355.xml><?xml version="1.0" encoding="utf-8"?>
<formControlPr xmlns="http://schemas.microsoft.com/office/spreadsheetml/2009/9/main" objectType="CheckBox" fmlaLink="Question_data_dump!$UP$2" lockText="1" noThreeD="1"/>
</file>

<file path=xl/ctrlProps/ctrlProp356.xml><?xml version="1.0" encoding="utf-8"?>
<formControlPr xmlns="http://schemas.microsoft.com/office/spreadsheetml/2009/9/main" objectType="CheckBox" fmlaLink="Question_data_dump!$UH$2" lockText="1" noThreeD="1"/>
</file>

<file path=xl/ctrlProps/ctrlProp357.xml><?xml version="1.0" encoding="utf-8"?>
<formControlPr xmlns="http://schemas.microsoft.com/office/spreadsheetml/2009/9/main" objectType="CheckBox" fmlaLink="Question_data_dump!$UJ$2" lockText="1" noThreeD="1"/>
</file>

<file path=xl/ctrlProps/ctrlProp358.xml><?xml version="1.0" encoding="utf-8"?>
<formControlPr xmlns="http://schemas.microsoft.com/office/spreadsheetml/2009/9/main" objectType="CheckBox" fmlaLink="Question_data_dump!$UL$2" lockText="1" noThreeD="1"/>
</file>

<file path=xl/ctrlProps/ctrlProp359.xml><?xml version="1.0" encoding="utf-8"?>
<formControlPr xmlns="http://schemas.microsoft.com/office/spreadsheetml/2009/9/main" objectType="CheckBox" fmlaLink="Question_data_dump!$UN$2" lockText="1" noThreeD="1"/>
</file>

<file path=xl/ctrlProps/ctrlProp36.xml><?xml version="1.0" encoding="utf-8"?>
<formControlPr xmlns="http://schemas.microsoft.com/office/spreadsheetml/2009/9/main" objectType="CheckBox" fmlaLink="Question_data_dump!$BG$2" lockText="1" noThreeD="1"/>
</file>

<file path=xl/ctrlProps/ctrlProp360.xml><?xml version="1.0" encoding="utf-8"?>
<formControlPr xmlns="http://schemas.microsoft.com/office/spreadsheetml/2009/9/main" objectType="CheckBox" fmlaLink="'METT 4 questions+scores'!$A$38"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checked="Checked"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fmlaLink="Question_data_dump!$UW$2" lockText="1" noThreeD="1"/>
</file>

<file path=xl/ctrlProps/ctrlProp365.xml><?xml version="1.0" encoding="utf-8"?>
<formControlPr xmlns="http://schemas.microsoft.com/office/spreadsheetml/2009/9/main" objectType="CheckBox" fmlaLink="Question_data_dump!$VG$2" lockText="1" noThreeD="1"/>
</file>

<file path=xl/ctrlProps/ctrlProp366.xml><?xml version="1.0" encoding="utf-8"?>
<formControlPr xmlns="http://schemas.microsoft.com/office/spreadsheetml/2009/9/main" objectType="CheckBox" fmlaLink="Question_data_dump!$UY$2" lockText="1" noThreeD="1"/>
</file>

<file path=xl/ctrlProps/ctrlProp367.xml><?xml version="1.0" encoding="utf-8"?>
<formControlPr xmlns="http://schemas.microsoft.com/office/spreadsheetml/2009/9/main" objectType="CheckBox" checked="Checked" fmlaLink="Question_data_dump!$VA$2" lockText="1" noThreeD="1"/>
</file>

<file path=xl/ctrlProps/ctrlProp368.xml><?xml version="1.0" encoding="utf-8"?>
<formControlPr xmlns="http://schemas.microsoft.com/office/spreadsheetml/2009/9/main" objectType="CheckBox" fmlaLink="Question_data_dump!$VC$2" lockText="1" noThreeD="1"/>
</file>

<file path=xl/ctrlProps/ctrlProp369.xml><?xml version="1.0" encoding="utf-8"?>
<formControlPr xmlns="http://schemas.microsoft.com/office/spreadsheetml/2009/9/main" objectType="CheckBox" fmlaLink="Question_data_dump!$VE$2" lockText="1" noThreeD="1"/>
</file>

<file path=xl/ctrlProps/ctrlProp37.xml><?xml version="1.0" encoding="utf-8"?>
<formControlPr xmlns="http://schemas.microsoft.com/office/spreadsheetml/2009/9/main" objectType="CheckBox" fmlaLink="Question_data_dump!$BQ$2" lockText="1" noThreeD="1"/>
</file>

<file path=xl/ctrlProps/ctrlProp370.xml><?xml version="1.0" encoding="utf-8"?>
<formControlPr xmlns="http://schemas.microsoft.com/office/spreadsheetml/2009/9/main" objectType="CheckBox" fmlaLink="'METT 4 questions+scores'!$A$39" lockText="1" noThreeD="1"/>
</file>

<file path=xl/ctrlProps/ctrlProp371.xml><?xml version="1.0" encoding="utf-8"?>
<formControlPr xmlns="http://schemas.microsoft.com/office/spreadsheetml/2009/9/main" objectType="Radio" firstButton="1" lockText="1" noThreeD="1"/>
</file>

<file path=xl/ctrlProps/ctrlProp372.xml><?xml version="1.0" encoding="utf-8"?>
<formControlPr xmlns="http://schemas.microsoft.com/office/spreadsheetml/2009/9/main" objectType="Radio" checked="Checked"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CheckBox" fmlaLink="Question_data_dump!$VN$2" lockText="1" noThreeD="1"/>
</file>

<file path=xl/ctrlProps/ctrlProp376.xml><?xml version="1.0" encoding="utf-8"?>
<formControlPr xmlns="http://schemas.microsoft.com/office/spreadsheetml/2009/9/main" objectType="CheckBox" fmlaLink="Question_data_dump!$VX$2" lockText="1" noThreeD="1"/>
</file>

<file path=xl/ctrlProps/ctrlProp377.xml><?xml version="1.0" encoding="utf-8"?>
<formControlPr xmlns="http://schemas.microsoft.com/office/spreadsheetml/2009/9/main" objectType="CheckBox" fmlaLink="Question_data_dump!$VP$2" lockText="1" noThreeD="1"/>
</file>

<file path=xl/ctrlProps/ctrlProp378.xml><?xml version="1.0" encoding="utf-8"?>
<formControlPr xmlns="http://schemas.microsoft.com/office/spreadsheetml/2009/9/main" objectType="CheckBox" fmlaLink="Question_data_dump!$VR$2" lockText="1" noThreeD="1"/>
</file>

<file path=xl/ctrlProps/ctrlProp379.xml><?xml version="1.0" encoding="utf-8"?>
<formControlPr xmlns="http://schemas.microsoft.com/office/spreadsheetml/2009/9/main" objectType="CheckBox" fmlaLink="Question_data_dump!$VT$2" lockText="1" noThreeD="1"/>
</file>

<file path=xl/ctrlProps/ctrlProp38.xml><?xml version="1.0" encoding="utf-8"?>
<formControlPr xmlns="http://schemas.microsoft.com/office/spreadsheetml/2009/9/main" objectType="CheckBox" fmlaLink="Question_data_dump!$BI$2" lockText="1" noThreeD="1"/>
</file>

<file path=xl/ctrlProps/ctrlProp380.xml><?xml version="1.0" encoding="utf-8"?>
<formControlPr xmlns="http://schemas.microsoft.com/office/spreadsheetml/2009/9/main" objectType="CheckBox" fmlaLink="Question_data_dump!$VV$2" lockText="1" noThreeD="1"/>
</file>

<file path=xl/ctrlProps/ctrlProp381.xml><?xml version="1.0" encoding="utf-8"?>
<formControlPr xmlns="http://schemas.microsoft.com/office/spreadsheetml/2009/9/main" objectType="CheckBox" fmlaLink="'METT 4 questions+scores'!$A$40" lockText="1" noThreeD="1"/>
</file>

<file path=xl/ctrlProps/ctrlProp382.xml><?xml version="1.0" encoding="utf-8"?>
<formControlPr xmlns="http://schemas.microsoft.com/office/spreadsheetml/2009/9/main" objectType="Radio" firstButton="1" lockText="1" noThreeD="1"/>
</file>

<file path=xl/ctrlProps/ctrlProp383.xml><?xml version="1.0" encoding="utf-8"?>
<formControlPr xmlns="http://schemas.microsoft.com/office/spreadsheetml/2009/9/main" objectType="Radio" checked="Checked"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CheckBox" fmlaLink="Question_data_dump!$WE$2" lockText="1" noThreeD="1"/>
</file>

<file path=xl/ctrlProps/ctrlProp387.xml><?xml version="1.0" encoding="utf-8"?>
<formControlPr xmlns="http://schemas.microsoft.com/office/spreadsheetml/2009/9/main" objectType="CheckBox" fmlaLink="Question_data_dump!$WO$2" lockText="1" noThreeD="1"/>
</file>

<file path=xl/ctrlProps/ctrlProp388.xml><?xml version="1.0" encoding="utf-8"?>
<formControlPr xmlns="http://schemas.microsoft.com/office/spreadsheetml/2009/9/main" objectType="CheckBox" fmlaLink="Question_data_dump!$WG$2" lockText="1" noThreeD="1"/>
</file>

<file path=xl/ctrlProps/ctrlProp389.xml><?xml version="1.0" encoding="utf-8"?>
<formControlPr xmlns="http://schemas.microsoft.com/office/spreadsheetml/2009/9/main" objectType="CheckBox" fmlaLink="Question_data_dump!$WI$2" lockText="1" noThreeD="1"/>
</file>

<file path=xl/ctrlProps/ctrlProp39.xml><?xml version="1.0" encoding="utf-8"?>
<formControlPr xmlns="http://schemas.microsoft.com/office/spreadsheetml/2009/9/main" objectType="CheckBox" fmlaLink="Question_data_dump!$BK$2" lockText="1" noThreeD="1"/>
</file>

<file path=xl/ctrlProps/ctrlProp390.xml><?xml version="1.0" encoding="utf-8"?>
<formControlPr xmlns="http://schemas.microsoft.com/office/spreadsheetml/2009/9/main" objectType="CheckBox" fmlaLink="Question_data_dump!$WK$2" lockText="1" noThreeD="1"/>
</file>

<file path=xl/ctrlProps/ctrlProp391.xml><?xml version="1.0" encoding="utf-8"?>
<formControlPr xmlns="http://schemas.microsoft.com/office/spreadsheetml/2009/9/main" objectType="CheckBox" fmlaLink="Question_data_dump!$WM$2" lockText="1" noThreeD="1"/>
</file>

<file path=xl/ctrlProps/ctrlProp392.xml><?xml version="1.0" encoding="utf-8"?>
<formControlPr xmlns="http://schemas.microsoft.com/office/spreadsheetml/2009/9/main" objectType="CheckBox" fmlaLink="'METT 4 questions+scores'!$A$41" lockText="1" noThreeD="1"/>
</file>

<file path=xl/ctrlProps/ctrlProp393.xml><?xml version="1.0" encoding="utf-8"?>
<formControlPr xmlns="http://schemas.microsoft.com/office/spreadsheetml/2009/9/main" objectType="Radio" firstButton="1" lockText="1" noThreeD="1"/>
</file>

<file path=xl/ctrlProps/ctrlProp394.xml><?xml version="1.0" encoding="utf-8"?>
<formControlPr xmlns="http://schemas.microsoft.com/office/spreadsheetml/2009/9/main" objectType="Radio" checked="Checked"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CheckBox" checked="Checked" lockText="1" noThreeD="1"/>
</file>

<file path=xl/ctrlProps/ctrlProp398.xml><?xml version="1.0" encoding="utf-8"?>
<formControlPr xmlns="http://schemas.microsoft.com/office/spreadsheetml/2009/9/main" objectType="CheckBox" fmlaLink="Question_data_dump!$WV$2" lockText="1" noThreeD="1"/>
</file>

<file path=xl/ctrlProps/ctrlProp399.xml><?xml version="1.0" encoding="utf-8"?>
<formControlPr xmlns="http://schemas.microsoft.com/office/spreadsheetml/2009/9/main" objectType="CheckBox" fmlaLink="Question_data_dump!$XF$2" lockText="1" noThreeD="1"/>
</file>

<file path=xl/ctrlProps/ctrlProp4.xml><?xml version="1.0" encoding="utf-8"?>
<formControlPr xmlns="http://schemas.microsoft.com/office/spreadsheetml/2009/9/main" objectType="CheckBox" fmlaLink="Question_data_dump!$R$2" lockText="1" noThreeD="1"/>
</file>

<file path=xl/ctrlProps/ctrlProp40.xml><?xml version="1.0" encoding="utf-8"?>
<formControlPr xmlns="http://schemas.microsoft.com/office/spreadsheetml/2009/9/main" objectType="CheckBox" fmlaLink="Question_data_dump!$BM$2" lockText="1" noThreeD="1"/>
</file>

<file path=xl/ctrlProps/ctrlProp400.xml><?xml version="1.0" encoding="utf-8"?>
<formControlPr xmlns="http://schemas.microsoft.com/office/spreadsheetml/2009/9/main" objectType="CheckBox" fmlaLink="Question_data_dump!$WX$2" lockText="1" noThreeD="1"/>
</file>

<file path=xl/ctrlProps/ctrlProp401.xml><?xml version="1.0" encoding="utf-8"?>
<formControlPr xmlns="http://schemas.microsoft.com/office/spreadsheetml/2009/9/main" objectType="CheckBox" fmlaLink="Question_data_dump!$WZ$2" lockText="1" noThreeD="1"/>
</file>

<file path=xl/ctrlProps/ctrlProp402.xml><?xml version="1.0" encoding="utf-8"?>
<formControlPr xmlns="http://schemas.microsoft.com/office/spreadsheetml/2009/9/main" objectType="CheckBox" fmlaLink="Question_data_dump!$XB$2" lockText="1" noThreeD="1"/>
</file>

<file path=xl/ctrlProps/ctrlProp403.xml><?xml version="1.0" encoding="utf-8"?>
<formControlPr xmlns="http://schemas.microsoft.com/office/spreadsheetml/2009/9/main" objectType="CheckBox" fmlaLink="Question_data_dump!$XD$2" lockText="1" noThreeD="1"/>
</file>

<file path=xl/ctrlProps/ctrlProp404.xml><?xml version="1.0" encoding="utf-8"?>
<formControlPr xmlns="http://schemas.microsoft.com/office/spreadsheetml/2009/9/main" objectType="CheckBox" fmlaLink="'METT 4 questions+scores'!$A$43" lockText="1" noThreeD="1"/>
</file>

<file path=xl/ctrlProps/ctrlProp405.xml><?xml version="1.0" encoding="utf-8"?>
<formControlPr xmlns="http://schemas.microsoft.com/office/spreadsheetml/2009/9/main" objectType="Radio" firstButton="1"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checked="Checked"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CheckBox" fmlaLink="Question_data_dump!$XM$2" lockText="1" noThreeD="1"/>
</file>

<file path=xl/ctrlProps/ctrlProp41.xml><?xml version="1.0" encoding="utf-8"?>
<formControlPr xmlns="http://schemas.microsoft.com/office/spreadsheetml/2009/9/main" objectType="CheckBox" fmlaLink="Question_data_dump!$BO$2" lockText="1" noThreeD="1"/>
</file>

<file path=xl/ctrlProps/ctrlProp410.xml><?xml version="1.0" encoding="utf-8"?>
<formControlPr xmlns="http://schemas.microsoft.com/office/spreadsheetml/2009/9/main" objectType="CheckBox" fmlaLink="Question_data_dump!$XW$2" lockText="1" noThreeD="1"/>
</file>

<file path=xl/ctrlProps/ctrlProp411.xml><?xml version="1.0" encoding="utf-8"?>
<formControlPr xmlns="http://schemas.microsoft.com/office/spreadsheetml/2009/9/main" objectType="CheckBox" fmlaLink="Question_data_dump!$XO$2" lockText="1" noThreeD="1"/>
</file>

<file path=xl/ctrlProps/ctrlProp412.xml><?xml version="1.0" encoding="utf-8"?>
<formControlPr xmlns="http://schemas.microsoft.com/office/spreadsheetml/2009/9/main" objectType="CheckBox" fmlaLink="Question_data_dump!$XQ$2" lockText="1" noThreeD="1"/>
</file>

<file path=xl/ctrlProps/ctrlProp413.xml><?xml version="1.0" encoding="utf-8"?>
<formControlPr xmlns="http://schemas.microsoft.com/office/spreadsheetml/2009/9/main" objectType="CheckBox" fmlaLink="Question_data_dump!$XS$2" lockText="1" noThreeD="1"/>
</file>

<file path=xl/ctrlProps/ctrlProp414.xml><?xml version="1.0" encoding="utf-8"?>
<formControlPr xmlns="http://schemas.microsoft.com/office/spreadsheetml/2009/9/main" objectType="CheckBox" fmlaLink="Question_data_dump!$XU$2" lockText="1" noThreeD="1"/>
</file>

<file path=xl/ctrlProps/ctrlProp415.xml><?xml version="1.0" encoding="utf-8"?>
<formControlPr xmlns="http://schemas.microsoft.com/office/spreadsheetml/2009/9/main" objectType="CheckBox" fmlaLink="'METT 4 questions+scores'!$A$44" lockText="1" noThreeD="1"/>
</file>

<file path=xl/ctrlProps/ctrlProp416.xml><?xml version="1.0" encoding="utf-8"?>
<formControlPr xmlns="http://schemas.microsoft.com/office/spreadsheetml/2009/9/main" objectType="CheckBox" checked="Checked" lockText="1" noThreeD="1"/>
</file>

<file path=xl/ctrlProps/ctrlProp417.xml><?xml version="1.0" encoding="utf-8"?>
<formControlPr xmlns="http://schemas.microsoft.com/office/spreadsheetml/2009/9/main" objectType="CheckBox" checked="Checked"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fmlaLink="Question_data_dump!$YD$2" lockText="1" noThreeD="1"/>
</file>

<file path=xl/ctrlProps/ctrlProp42.xml><?xml version="1.0" encoding="utf-8"?>
<formControlPr xmlns="http://schemas.microsoft.com/office/spreadsheetml/2009/9/main" objectType="CheckBox" fmlaLink="'METT 4 questions+scores'!$A$9" lockText="1" noThreeD="1"/>
</file>

<file path=xl/ctrlProps/ctrlProp420.xml><?xml version="1.0" encoding="utf-8"?>
<formControlPr xmlns="http://schemas.microsoft.com/office/spreadsheetml/2009/9/main" objectType="CheckBox" fmlaLink="Question_data_dump!$YN$2" lockText="1" noThreeD="1"/>
</file>

<file path=xl/ctrlProps/ctrlProp421.xml><?xml version="1.0" encoding="utf-8"?>
<formControlPr xmlns="http://schemas.microsoft.com/office/spreadsheetml/2009/9/main" objectType="CheckBox" fmlaLink="Question_data_dump!$YF$2" lockText="1" noThreeD="1"/>
</file>

<file path=xl/ctrlProps/ctrlProp422.xml><?xml version="1.0" encoding="utf-8"?>
<formControlPr xmlns="http://schemas.microsoft.com/office/spreadsheetml/2009/9/main" objectType="CheckBox" fmlaLink="Question_data_dump!$YH$2" lockText="1" noThreeD="1"/>
</file>

<file path=xl/ctrlProps/ctrlProp423.xml><?xml version="1.0" encoding="utf-8"?>
<formControlPr xmlns="http://schemas.microsoft.com/office/spreadsheetml/2009/9/main" objectType="CheckBox" fmlaLink="Question_data_dump!$YJ$2" lockText="1" noThreeD="1"/>
</file>

<file path=xl/ctrlProps/ctrlProp424.xml><?xml version="1.0" encoding="utf-8"?>
<formControlPr xmlns="http://schemas.microsoft.com/office/spreadsheetml/2009/9/main" objectType="CheckBox" fmlaLink="Question_data_dump!$YL$2" lockText="1" noThreeD="1"/>
</file>

<file path=xl/ctrlProps/ctrlProp425.xml><?xml version="1.0" encoding="utf-8"?>
<formControlPr xmlns="http://schemas.microsoft.com/office/spreadsheetml/2009/9/main" objectType="CheckBox" fmlaLink="'METT 4 questions+scores'!$A$45" lockText="1" noThreeD="1"/>
</file>

<file path=xl/ctrlProps/ctrlProp426.xml><?xml version="1.0" encoding="utf-8"?>
<formControlPr xmlns="http://schemas.microsoft.com/office/spreadsheetml/2009/9/main" objectType="Radio" firstButton="1"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checked="Checked" lockText="1" noThreeD="1"/>
</file>

<file path=xl/ctrlProps/ctrlProp43.xml><?xml version="1.0" encoding="utf-8"?>
<formControlPr xmlns="http://schemas.microsoft.com/office/spreadsheetml/2009/9/main" objectType="Radio" firstButton="1" lockText="1" noThreeD="1"/>
</file>

<file path=xl/ctrlProps/ctrlProp430.xml><?xml version="1.0" encoding="utf-8"?>
<formControlPr xmlns="http://schemas.microsoft.com/office/spreadsheetml/2009/9/main" objectType="CheckBox" fmlaLink="Question_data_dump!$YU$2" lockText="1" noThreeD="1"/>
</file>

<file path=xl/ctrlProps/ctrlProp431.xml><?xml version="1.0" encoding="utf-8"?>
<formControlPr xmlns="http://schemas.microsoft.com/office/spreadsheetml/2009/9/main" objectType="CheckBox" fmlaLink="Question_data_dump!$ZE$2" lockText="1" noThreeD="1"/>
</file>

<file path=xl/ctrlProps/ctrlProp432.xml><?xml version="1.0" encoding="utf-8"?>
<formControlPr xmlns="http://schemas.microsoft.com/office/spreadsheetml/2009/9/main" objectType="CheckBox" fmlaLink="Question_data_dump!$YW$2" lockText="1" noThreeD="1"/>
</file>

<file path=xl/ctrlProps/ctrlProp433.xml><?xml version="1.0" encoding="utf-8"?>
<formControlPr xmlns="http://schemas.microsoft.com/office/spreadsheetml/2009/9/main" objectType="CheckBox" checked="Checked" fmlaLink="Question_data_dump!$YY$2" lockText="1" noThreeD="1"/>
</file>

<file path=xl/ctrlProps/ctrlProp434.xml><?xml version="1.0" encoding="utf-8"?>
<formControlPr xmlns="http://schemas.microsoft.com/office/spreadsheetml/2009/9/main" objectType="CheckBox" fmlaLink="Question_data_dump!$ZA$2" lockText="1" noThreeD="1"/>
</file>

<file path=xl/ctrlProps/ctrlProp435.xml><?xml version="1.0" encoding="utf-8"?>
<formControlPr xmlns="http://schemas.microsoft.com/office/spreadsheetml/2009/9/main" objectType="CheckBox" fmlaLink="Question_data_dump!$ZC$2" lockText="1" noThreeD="1"/>
</file>

<file path=xl/ctrlProps/ctrlProp436.xml><?xml version="1.0" encoding="utf-8"?>
<formControlPr xmlns="http://schemas.microsoft.com/office/spreadsheetml/2009/9/main" objectType="CheckBox" fmlaLink="'METT 4 questions+scores'!$A$46" lockText="1" noThreeD="1"/>
</file>

<file path=xl/ctrlProps/ctrlProp437.xml><?xml version="1.0" encoding="utf-8"?>
<formControlPr xmlns="http://schemas.microsoft.com/office/spreadsheetml/2009/9/main" objectType="CheckBox" checked="Checked"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checked="Checked" fmlaLink="Question_data_dump!$ZL$2" lockText="1" noThreeD="1"/>
</file>

<file path=xl/ctrlProps/ctrlProp442.xml><?xml version="1.0" encoding="utf-8"?>
<formControlPr xmlns="http://schemas.microsoft.com/office/spreadsheetml/2009/9/main" objectType="CheckBox" fmlaLink="Question_data_dump!$ZV$2" lockText="1" noThreeD="1"/>
</file>

<file path=xl/ctrlProps/ctrlProp443.xml><?xml version="1.0" encoding="utf-8"?>
<formControlPr xmlns="http://schemas.microsoft.com/office/spreadsheetml/2009/9/main" objectType="CheckBox" fmlaLink="Question_data_dump!$ZN$2" lockText="1" noThreeD="1"/>
</file>

<file path=xl/ctrlProps/ctrlProp444.xml><?xml version="1.0" encoding="utf-8"?>
<formControlPr xmlns="http://schemas.microsoft.com/office/spreadsheetml/2009/9/main" objectType="CheckBox" fmlaLink="Question_data_dump!$ZP$2" lockText="1" noThreeD="1"/>
</file>

<file path=xl/ctrlProps/ctrlProp445.xml><?xml version="1.0" encoding="utf-8"?>
<formControlPr xmlns="http://schemas.microsoft.com/office/spreadsheetml/2009/9/main" objectType="CheckBox" fmlaLink="Question_data_dump!$ZR$2" lockText="1" noThreeD="1"/>
</file>

<file path=xl/ctrlProps/ctrlProp446.xml><?xml version="1.0" encoding="utf-8"?>
<formControlPr xmlns="http://schemas.microsoft.com/office/spreadsheetml/2009/9/main" objectType="CheckBox" fmlaLink="Question_data_dump!$ZT$2" lockText="1" noThreeD="1"/>
</file>

<file path=xl/ctrlProps/ctrlProp447.xml><?xml version="1.0" encoding="utf-8"?>
<formControlPr xmlns="http://schemas.microsoft.com/office/spreadsheetml/2009/9/main" objectType="CheckBox" fmlaLink="'METT 4 questions+scores'!$A$48" lockText="1" noThreeD="1"/>
</file>

<file path=xl/ctrlProps/ctrlProp448.xml><?xml version="1.0" encoding="utf-8"?>
<formControlPr xmlns="http://schemas.microsoft.com/office/spreadsheetml/2009/9/main" objectType="Radio" checked="Checked" firstButton="1"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CheckBox" checked="Checked" lockText="1" noThreeD="1"/>
</file>

<file path=xl/ctrlProps/ctrlProp453.xml><?xml version="1.0" encoding="utf-8"?>
<formControlPr xmlns="http://schemas.microsoft.com/office/spreadsheetml/2009/9/main" objectType="CheckBox" fmlaLink="Question_data_dump!$AAC$2" lockText="1" noThreeD="1"/>
</file>

<file path=xl/ctrlProps/ctrlProp454.xml><?xml version="1.0" encoding="utf-8"?>
<formControlPr xmlns="http://schemas.microsoft.com/office/spreadsheetml/2009/9/main" objectType="CheckBox" fmlaLink="Question_data_dump!$AAM$2" lockText="1" noThreeD="1"/>
</file>

<file path=xl/ctrlProps/ctrlProp455.xml><?xml version="1.0" encoding="utf-8"?>
<formControlPr xmlns="http://schemas.microsoft.com/office/spreadsheetml/2009/9/main" objectType="CheckBox" fmlaLink="Question_data_dump!$AAE$2" lockText="1" noThreeD="1"/>
</file>

<file path=xl/ctrlProps/ctrlProp456.xml><?xml version="1.0" encoding="utf-8"?>
<formControlPr xmlns="http://schemas.microsoft.com/office/spreadsheetml/2009/9/main" objectType="CheckBox" fmlaLink="Question_data_dump!$AAG$2" lockText="1" noThreeD="1"/>
</file>

<file path=xl/ctrlProps/ctrlProp457.xml><?xml version="1.0" encoding="utf-8"?>
<formControlPr xmlns="http://schemas.microsoft.com/office/spreadsheetml/2009/9/main" objectType="CheckBox" fmlaLink="Question_data_dump!$AAI$2" lockText="1" noThreeD="1"/>
</file>

<file path=xl/ctrlProps/ctrlProp458.xml><?xml version="1.0" encoding="utf-8"?>
<formControlPr xmlns="http://schemas.microsoft.com/office/spreadsheetml/2009/9/main" objectType="CheckBox" fmlaLink="Question_data_dump!$AAK$2" lockText="1" noThreeD="1"/>
</file>

<file path=xl/ctrlProps/ctrlProp459.xml><?xml version="1.0" encoding="utf-8"?>
<formControlPr xmlns="http://schemas.microsoft.com/office/spreadsheetml/2009/9/main" objectType="CheckBox" checked="Checked" fmlaLink="'METT 4 questions+scores'!$A$50"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firstButton="1"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CheckBox" fmlaLink="Question_data_dump!$BX$2" lockText="1" noThreeD="1"/>
</file>

<file path=xl/ctrlProps/ctrlProp48.xml><?xml version="1.0" encoding="utf-8"?>
<formControlPr xmlns="http://schemas.microsoft.com/office/spreadsheetml/2009/9/main" objectType="CheckBox" fmlaLink="Question_data_dump!$CH$2" lockText="1" noThreeD="1"/>
</file>

<file path=xl/ctrlProps/ctrlProp49.xml><?xml version="1.0" encoding="utf-8"?>
<formControlPr xmlns="http://schemas.microsoft.com/office/spreadsheetml/2009/9/main" objectType="CheckBox" fmlaLink="Question_data_dump!$BZ$2" lockText="1" noThreeD="1"/>
</file>

<file path=xl/ctrlProps/ctrlProp5.xml><?xml version="1.0" encoding="utf-8"?>
<formControlPr xmlns="http://schemas.microsoft.com/office/spreadsheetml/2009/9/main" objectType="CheckBox" checked="Checked" fmlaLink="Question_data_dump!$J$2" lockText="1" noThreeD="1"/>
</file>

<file path=xl/ctrlProps/ctrlProp50.xml><?xml version="1.0" encoding="utf-8"?>
<formControlPr xmlns="http://schemas.microsoft.com/office/spreadsheetml/2009/9/main" objectType="CheckBox" checked="Checked" fmlaLink="Question_data_dump!$CB$2" lockText="1" noThreeD="1"/>
</file>

<file path=xl/ctrlProps/ctrlProp51.xml><?xml version="1.0" encoding="utf-8"?>
<formControlPr xmlns="http://schemas.microsoft.com/office/spreadsheetml/2009/9/main" objectType="CheckBox" fmlaLink="Question_data_dump!$CD$2" lockText="1" noThreeD="1"/>
</file>

<file path=xl/ctrlProps/ctrlProp52.xml><?xml version="1.0" encoding="utf-8"?>
<formControlPr xmlns="http://schemas.microsoft.com/office/spreadsheetml/2009/9/main" objectType="CheckBox" fmlaLink="Question_data_dump!$CF$2" lockText="1" noThreeD="1"/>
</file>

<file path=xl/ctrlProps/ctrlProp53.xml><?xml version="1.0" encoding="utf-8"?>
<formControlPr xmlns="http://schemas.microsoft.com/office/spreadsheetml/2009/9/main" objectType="CheckBox" fmlaLink="'METT 4 questions+scores'!$A$10" lockText="1" noThreeD="1"/>
</file>

<file path=xl/ctrlProps/ctrlProp54.xml><?xml version="1.0" encoding="utf-8"?>
<formControlPr xmlns="http://schemas.microsoft.com/office/spreadsheetml/2009/9/main" objectType="Radio" firstButton="1" lockText="1" noThreeD="1"/>
</file>

<file path=xl/ctrlProps/ctrlProp55.xml><?xml version="1.0" encoding="utf-8"?>
<formControlPr xmlns="http://schemas.microsoft.com/office/spreadsheetml/2009/9/main" objectType="Radio" checked="Checked"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Question_data_dump!$CO$2" lockText="1" noThreeD="1"/>
</file>

<file path=xl/ctrlProps/ctrlProp59.xml><?xml version="1.0" encoding="utf-8"?>
<formControlPr xmlns="http://schemas.microsoft.com/office/spreadsheetml/2009/9/main" objectType="CheckBox" fmlaLink="Question_data_dump!$CY$2" lockText="1" noThreeD="1"/>
</file>

<file path=xl/ctrlProps/ctrlProp6.xml><?xml version="1.0" encoding="utf-8"?>
<formControlPr xmlns="http://schemas.microsoft.com/office/spreadsheetml/2009/9/main" objectType="CheckBox" fmlaLink="Question_data_dump!$L$2" lockText="1" noThreeD="1"/>
</file>

<file path=xl/ctrlProps/ctrlProp60.xml><?xml version="1.0" encoding="utf-8"?>
<formControlPr xmlns="http://schemas.microsoft.com/office/spreadsheetml/2009/9/main" objectType="CheckBox" fmlaLink="Question_data_dump!$CQ$2" lockText="1" noThreeD="1"/>
</file>

<file path=xl/ctrlProps/ctrlProp61.xml><?xml version="1.0" encoding="utf-8"?>
<formControlPr xmlns="http://schemas.microsoft.com/office/spreadsheetml/2009/9/main" objectType="CheckBox" checked="Checked" fmlaLink="Question_data_dump!$CS$2" lockText="1" noThreeD="1"/>
</file>

<file path=xl/ctrlProps/ctrlProp62.xml><?xml version="1.0" encoding="utf-8"?>
<formControlPr xmlns="http://schemas.microsoft.com/office/spreadsheetml/2009/9/main" objectType="CheckBox" fmlaLink="Question_data_dump!$CU$2" lockText="1" noThreeD="1"/>
</file>

<file path=xl/ctrlProps/ctrlProp63.xml><?xml version="1.0" encoding="utf-8"?>
<formControlPr xmlns="http://schemas.microsoft.com/office/spreadsheetml/2009/9/main" objectType="CheckBox" fmlaLink="Question_data_dump!$CW$2" lockText="1" noThreeD="1"/>
</file>

<file path=xl/ctrlProps/ctrlProp64.xml><?xml version="1.0" encoding="utf-8"?>
<formControlPr xmlns="http://schemas.microsoft.com/office/spreadsheetml/2009/9/main" objectType="CheckBox" fmlaLink="'METT 4 questions+scores'!$A$11" lockText="1" noThreeD="1"/>
</file>

<file path=xl/ctrlProps/ctrlProp65.xml><?xml version="1.0" encoding="utf-8"?>
<formControlPr xmlns="http://schemas.microsoft.com/office/spreadsheetml/2009/9/main" objectType="Radio"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checked="Checked"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CheckBox" fmlaLink="Question_data_dump!$DF$2" lockText="1" noThreeD="1"/>
</file>

<file path=xl/ctrlProps/ctrlProp7.xml><?xml version="1.0" encoding="utf-8"?>
<formControlPr xmlns="http://schemas.microsoft.com/office/spreadsheetml/2009/9/main" objectType="CheckBox" fmlaLink="Question_data_dump!$N$2" lockText="1" noThreeD="1"/>
</file>

<file path=xl/ctrlProps/ctrlProp70.xml><?xml version="1.0" encoding="utf-8"?>
<formControlPr xmlns="http://schemas.microsoft.com/office/spreadsheetml/2009/9/main" objectType="CheckBox" fmlaLink="Question_data_dump!$DP$2" lockText="1" noThreeD="1"/>
</file>

<file path=xl/ctrlProps/ctrlProp71.xml><?xml version="1.0" encoding="utf-8"?>
<formControlPr xmlns="http://schemas.microsoft.com/office/spreadsheetml/2009/9/main" objectType="CheckBox" fmlaLink="Question_data_dump!$DH$2" lockText="1" noThreeD="1"/>
</file>

<file path=xl/ctrlProps/ctrlProp72.xml><?xml version="1.0" encoding="utf-8"?>
<formControlPr xmlns="http://schemas.microsoft.com/office/spreadsheetml/2009/9/main" objectType="CheckBox" checked="Checked" fmlaLink="Question_data_dump!$DJ$2" lockText="1" noThreeD="1"/>
</file>

<file path=xl/ctrlProps/ctrlProp73.xml><?xml version="1.0" encoding="utf-8"?>
<formControlPr xmlns="http://schemas.microsoft.com/office/spreadsheetml/2009/9/main" objectType="CheckBox" fmlaLink="Question_data_dump!$DL$2" lockText="1" noThreeD="1"/>
</file>

<file path=xl/ctrlProps/ctrlProp74.xml><?xml version="1.0" encoding="utf-8"?>
<formControlPr xmlns="http://schemas.microsoft.com/office/spreadsheetml/2009/9/main" objectType="CheckBox" fmlaLink="Question_data_dump!$DN$2" lockText="1" noThreeD="1"/>
</file>

<file path=xl/ctrlProps/ctrlProp75.xml><?xml version="1.0" encoding="utf-8"?>
<formControlPr xmlns="http://schemas.microsoft.com/office/spreadsheetml/2009/9/main" objectType="CheckBox" fmlaLink="'METT 4 questions+scores'!$A$12" lockText="1" noThreeD="1"/>
</file>

<file path=xl/ctrlProps/ctrlProp76.xml><?xml version="1.0" encoding="utf-8"?>
<formControlPr xmlns="http://schemas.microsoft.com/office/spreadsheetml/2009/9/main" objectType="Radio" firstButton="1"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checked="Checked"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Question_data_dump!$P$2" lockText="1" noThreeD="1"/>
</file>

<file path=xl/ctrlProps/ctrlProp80.xml><?xml version="1.0" encoding="utf-8"?>
<formControlPr xmlns="http://schemas.microsoft.com/office/spreadsheetml/2009/9/main" objectType="CheckBox" fmlaLink="Question_data_dump!$DW$2" lockText="1" noThreeD="1"/>
</file>

<file path=xl/ctrlProps/ctrlProp81.xml><?xml version="1.0" encoding="utf-8"?>
<formControlPr xmlns="http://schemas.microsoft.com/office/spreadsheetml/2009/9/main" objectType="CheckBox" fmlaLink="Question_data_dump!$EG$2" lockText="1" noThreeD="1"/>
</file>

<file path=xl/ctrlProps/ctrlProp82.xml><?xml version="1.0" encoding="utf-8"?>
<formControlPr xmlns="http://schemas.microsoft.com/office/spreadsheetml/2009/9/main" objectType="CheckBox" fmlaLink="Question_data_dump!$DY$2" lockText="1" noThreeD="1"/>
</file>

<file path=xl/ctrlProps/ctrlProp83.xml><?xml version="1.0" encoding="utf-8"?>
<formControlPr xmlns="http://schemas.microsoft.com/office/spreadsheetml/2009/9/main" objectType="CheckBox" fmlaLink="Question_data_dump!$EA$2" lockText="1" noThreeD="1"/>
</file>

<file path=xl/ctrlProps/ctrlProp84.xml><?xml version="1.0" encoding="utf-8"?>
<formControlPr xmlns="http://schemas.microsoft.com/office/spreadsheetml/2009/9/main" objectType="CheckBox" fmlaLink="Question_data_dump!$EC$2" lockText="1" noThreeD="1"/>
</file>

<file path=xl/ctrlProps/ctrlProp85.xml><?xml version="1.0" encoding="utf-8"?>
<formControlPr xmlns="http://schemas.microsoft.com/office/spreadsheetml/2009/9/main" objectType="CheckBox" fmlaLink="Question_data_dump!$EE$2" lockText="1" noThreeD="1"/>
</file>

<file path=xl/ctrlProps/ctrlProp86.xml><?xml version="1.0" encoding="utf-8"?>
<formControlPr xmlns="http://schemas.microsoft.com/office/spreadsheetml/2009/9/main" objectType="CheckBox" fmlaLink="'METT 4 questions+scores'!$A$13"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METT 4 questions+scores'!$A$6" lockText="1" noThreeD="1"/>
</file>

<file path=xl/ctrlProps/ctrlProp90.xml><?xml version="1.0" encoding="utf-8"?>
<formControlPr xmlns="http://schemas.microsoft.com/office/spreadsheetml/2009/9/main" objectType="CheckBox" fmlaLink="Question_data_dump!$EN$2" lockText="1" noThreeD="1"/>
</file>

<file path=xl/ctrlProps/ctrlProp91.xml><?xml version="1.0" encoding="utf-8"?>
<formControlPr xmlns="http://schemas.microsoft.com/office/spreadsheetml/2009/9/main" objectType="CheckBox" fmlaLink="Question_data_dump!$EX$2" lockText="1" noThreeD="1"/>
</file>

<file path=xl/ctrlProps/ctrlProp92.xml><?xml version="1.0" encoding="utf-8"?>
<formControlPr xmlns="http://schemas.microsoft.com/office/spreadsheetml/2009/9/main" objectType="CheckBox" fmlaLink="Question_data_dump!$EP$2" lockText="1" noThreeD="1"/>
</file>

<file path=xl/ctrlProps/ctrlProp93.xml><?xml version="1.0" encoding="utf-8"?>
<formControlPr xmlns="http://schemas.microsoft.com/office/spreadsheetml/2009/9/main" objectType="CheckBox" fmlaLink="Question_data_dump!$ER$2" lockText="1" noThreeD="1"/>
</file>

<file path=xl/ctrlProps/ctrlProp94.xml><?xml version="1.0" encoding="utf-8"?>
<formControlPr xmlns="http://schemas.microsoft.com/office/spreadsheetml/2009/9/main" objectType="CheckBox" fmlaLink="Question_data_dump!$ET$2" lockText="1" noThreeD="1"/>
</file>

<file path=xl/ctrlProps/ctrlProp95.xml><?xml version="1.0" encoding="utf-8"?>
<formControlPr xmlns="http://schemas.microsoft.com/office/spreadsheetml/2009/9/main" objectType="CheckBox" fmlaLink="Question_data_dump!$EV$2" lockText="1" noThreeD="1"/>
</file>

<file path=xl/ctrlProps/ctrlProp96.xml><?xml version="1.0" encoding="utf-8"?>
<formControlPr xmlns="http://schemas.microsoft.com/office/spreadsheetml/2009/9/main" objectType="CheckBox" fmlaLink="'METT 4 questions+scores'!$A$14" lockText="1" noThreeD="1"/>
</file>

<file path=xl/ctrlProps/ctrlProp97.xml><?xml version="1.0" encoding="utf-8"?>
<formControlPr xmlns="http://schemas.microsoft.com/office/spreadsheetml/2009/9/main" objectType="Radio" checked="Checked" firstButton="1"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2" Type="http://schemas.openxmlformats.org/officeDocument/2006/relationships/hyperlink" Target="#'4.'!A1"/><Relationship Id="rId1" Type="http://schemas.openxmlformats.org/officeDocument/2006/relationships/hyperlink" Target="#'METT 4 questions+scores'!C8"/></Relationships>
</file>

<file path=xl/drawings/_rels/drawing11.xml.rels><?xml version="1.0" encoding="UTF-8" standalone="yes"?>
<Relationships xmlns="http://schemas.openxmlformats.org/package/2006/relationships"><Relationship Id="rId2" Type="http://schemas.openxmlformats.org/officeDocument/2006/relationships/hyperlink" Target="#'5.'!A1"/><Relationship Id="rId1" Type="http://schemas.openxmlformats.org/officeDocument/2006/relationships/hyperlink" Target="#'METT 4 questions+scores'!C9"/></Relationships>
</file>

<file path=xl/drawings/_rels/drawing12.xml.rels><?xml version="1.0" encoding="UTF-8" standalone="yes"?>
<Relationships xmlns="http://schemas.openxmlformats.org/package/2006/relationships"><Relationship Id="rId2" Type="http://schemas.openxmlformats.org/officeDocument/2006/relationships/hyperlink" Target="#'6.'!A1"/><Relationship Id="rId1" Type="http://schemas.openxmlformats.org/officeDocument/2006/relationships/hyperlink" Target="#'METT 4 questions+scores'!C10"/></Relationships>
</file>

<file path=xl/drawings/_rels/drawing13.xml.rels><?xml version="1.0" encoding="UTF-8" standalone="yes"?>
<Relationships xmlns="http://schemas.openxmlformats.org/package/2006/relationships"><Relationship Id="rId2" Type="http://schemas.openxmlformats.org/officeDocument/2006/relationships/hyperlink" Target="#'7.'!A1"/><Relationship Id="rId1" Type="http://schemas.openxmlformats.org/officeDocument/2006/relationships/hyperlink" Target="#'METT 4 questions+scores'!C11"/></Relationships>
</file>

<file path=xl/drawings/_rels/drawing14.xml.rels><?xml version="1.0" encoding="UTF-8" standalone="yes"?>
<Relationships xmlns="http://schemas.openxmlformats.org/package/2006/relationships"><Relationship Id="rId2" Type="http://schemas.openxmlformats.org/officeDocument/2006/relationships/hyperlink" Target="#'7A.'!A1"/><Relationship Id="rId1" Type="http://schemas.openxmlformats.org/officeDocument/2006/relationships/hyperlink" Target="#'METT 4 questions+scores'!C12"/></Relationships>
</file>

<file path=xl/drawings/_rels/drawing15.xml.rels><?xml version="1.0" encoding="UTF-8" standalone="yes"?>
<Relationships xmlns="http://schemas.openxmlformats.org/package/2006/relationships"><Relationship Id="rId2" Type="http://schemas.openxmlformats.org/officeDocument/2006/relationships/hyperlink" Target="#'8.'!A1"/><Relationship Id="rId1" Type="http://schemas.openxmlformats.org/officeDocument/2006/relationships/hyperlink" Target="#'METT 4 questions+scores'!C13"/></Relationships>
</file>

<file path=xl/drawings/_rels/drawing16.xml.rels><?xml version="1.0" encoding="UTF-8" standalone="yes"?>
<Relationships xmlns="http://schemas.openxmlformats.org/package/2006/relationships"><Relationship Id="rId2" Type="http://schemas.openxmlformats.org/officeDocument/2006/relationships/hyperlink" Target="#'9.'!A1"/><Relationship Id="rId1" Type="http://schemas.openxmlformats.org/officeDocument/2006/relationships/hyperlink" Target="#'METT 4 questions+scores'!C14"/></Relationships>
</file>

<file path=xl/drawings/_rels/drawing17.xml.rels><?xml version="1.0" encoding="UTF-8" standalone="yes"?>
<Relationships xmlns="http://schemas.openxmlformats.org/package/2006/relationships"><Relationship Id="rId2" Type="http://schemas.openxmlformats.org/officeDocument/2006/relationships/hyperlink" Target="#'10.'!A1"/><Relationship Id="rId1" Type="http://schemas.openxmlformats.org/officeDocument/2006/relationships/hyperlink" Target="#'METT 4 questions+scores'!C15"/></Relationships>
</file>

<file path=xl/drawings/_rels/drawing18.xml.rels><?xml version="1.0" encoding="UTF-8" standalone="yes"?>
<Relationships xmlns="http://schemas.openxmlformats.org/package/2006/relationships"><Relationship Id="rId2" Type="http://schemas.openxmlformats.org/officeDocument/2006/relationships/hyperlink" Target="#'11.'!A1"/><Relationship Id="rId1" Type="http://schemas.openxmlformats.org/officeDocument/2006/relationships/hyperlink" Target="#'METT 4 questions+scores'!C16"/></Relationships>
</file>

<file path=xl/drawings/_rels/drawing19.xml.rels><?xml version="1.0" encoding="UTF-8" standalone="yes"?>
<Relationships xmlns="http://schemas.openxmlformats.org/package/2006/relationships"><Relationship Id="rId2" Type="http://schemas.openxmlformats.org/officeDocument/2006/relationships/hyperlink" Target="#'12.'!A1"/><Relationship Id="rId1" Type="http://schemas.openxmlformats.org/officeDocument/2006/relationships/hyperlink" Target="#'METT 4 questions+scores'!C17"/></Relationships>
</file>

<file path=xl/drawings/_rels/drawing2.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Protected area attributes'!A1"/><Relationship Id="rId1" Type="http://schemas.openxmlformats.org/officeDocument/2006/relationships/hyperlink" Target="#'METT 4 introduction'!A1"/><Relationship Id="rId4"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hyperlink" Target="#'13.'!A1"/><Relationship Id="rId1" Type="http://schemas.openxmlformats.org/officeDocument/2006/relationships/hyperlink" Target="#'METT 4 questions+scores'!C18"/></Relationships>
</file>

<file path=xl/drawings/_rels/drawing21.xml.rels><?xml version="1.0" encoding="UTF-8" standalone="yes"?>
<Relationships xmlns="http://schemas.openxmlformats.org/package/2006/relationships"><Relationship Id="rId2" Type="http://schemas.openxmlformats.org/officeDocument/2006/relationships/hyperlink" Target="#'14.'!A1"/><Relationship Id="rId1" Type="http://schemas.openxmlformats.org/officeDocument/2006/relationships/hyperlink" Target="#'METT 4 questions+scores'!C19"/></Relationships>
</file>

<file path=xl/drawings/_rels/drawing22.xml.rels><?xml version="1.0" encoding="UTF-8" standalone="yes"?>
<Relationships xmlns="http://schemas.openxmlformats.org/package/2006/relationships"><Relationship Id="rId2" Type="http://schemas.openxmlformats.org/officeDocument/2006/relationships/hyperlink" Target="#'15.'!A1"/><Relationship Id="rId1" Type="http://schemas.openxmlformats.org/officeDocument/2006/relationships/hyperlink" Target="#'METT 4 questions+scores'!C20"/></Relationships>
</file>

<file path=xl/drawings/_rels/drawing23.xml.rels><?xml version="1.0" encoding="UTF-8" standalone="yes"?>
<Relationships xmlns="http://schemas.openxmlformats.org/package/2006/relationships"><Relationship Id="rId2" Type="http://schemas.openxmlformats.org/officeDocument/2006/relationships/hyperlink" Target="#'16.'!A1"/><Relationship Id="rId1" Type="http://schemas.openxmlformats.org/officeDocument/2006/relationships/hyperlink" Target="#'METT 4 questions+scores'!C21"/></Relationships>
</file>

<file path=xl/drawings/_rels/drawing24.xml.rels><?xml version="1.0" encoding="UTF-8" standalone="yes"?>
<Relationships xmlns="http://schemas.openxmlformats.org/package/2006/relationships"><Relationship Id="rId2" Type="http://schemas.openxmlformats.org/officeDocument/2006/relationships/hyperlink" Target="#'17.'!A1"/><Relationship Id="rId1" Type="http://schemas.openxmlformats.org/officeDocument/2006/relationships/hyperlink" Target="#'METT 4 questions+scores'!C22"/></Relationships>
</file>

<file path=xl/drawings/_rels/drawing25.xml.rels><?xml version="1.0" encoding="UTF-8" standalone="yes"?>
<Relationships xmlns="http://schemas.openxmlformats.org/package/2006/relationships"><Relationship Id="rId2" Type="http://schemas.openxmlformats.org/officeDocument/2006/relationships/hyperlink" Target="#'18.'!A1"/><Relationship Id="rId1" Type="http://schemas.openxmlformats.org/officeDocument/2006/relationships/hyperlink" Target="#'METT 4 questions+scores'!C23"/></Relationships>
</file>

<file path=xl/drawings/_rels/drawing26.xml.rels><?xml version="1.0" encoding="UTF-8" standalone="yes"?>
<Relationships xmlns="http://schemas.openxmlformats.org/package/2006/relationships"><Relationship Id="rId2" Type="http://schemas.openxmlformats.org/officeDocument/2006/relationships/hyperlink" Target="#'19.'!A1"/><Relationship Id="rId1" Type="http://schemas.openxmlformats.org/officeDocument/2006/relationships/hyperlink" Target="#'METT 4 questions+scores'!C24"/></Relationships>
</file>

<file path=xl/drawings/_rels/drawing27.xml.rels><?xml version="1.0" encoding="UTF-8" standalone="yes"?>
<Relationships xmlns="http://schemas.openxmlformats.org/package/2006/relationships"><Relationship Id="rId2" Type="http://schemas.openxmlformats.org/officeDocument/2006/relationships/hyperlink" Target="#'20.'!A1"/><Relationship Id="rId1" Type="http://schemas.openxmlformats.org/officeDocument/2006/relationships/hyperlink" Target="#'METT 4 questions+scores'!C25"/></Relationships>
</file>

<file path=xl/drawings/_rels/drawing28.xml.rels><?xml version="1.0" encoding="UTF-8" standalone="yes"?>
<Relationships xmlns="http://schemas.openxmlformats.org/package/2006/relationships"><Relationship Id="rId2" Type="http://schemas.openxmlformats.org/officeDocument/2006/relationships/hyperlink" Target="#'21.'!A1"/><Relationship Id="rId1" Type="http://schemas.openxmlformats.org/officeDocument/2006/relationships/hyperlink" Target="#'METT 4 questions+scores'!C26"/></Relationships>
</file>

<file path=xl/drawings/_rels/drawing29.xml.rels><?xml version="1.0" encoding="UTF-8" standalone="yes"?>
<Relationships xmlns="http://schemas.openxmlformats.org/package/2006/relationships"><Relationship Id="rId2" Type="http://schemas.openxmlformats.org/officeDocument/2006/relationships/hyperlink" Target="#'22.'!A1"/><Relationship Id="rId1" Type="http://schemas.openxmlformats.org/officeDocument/2006/relationships/hyperlink" Target="#'METT 4 questions+scores'!C27"/></Relationships>
</file>

<file path=xl/drawings/_rels/drawing3.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Protected area attributes'!A1"/></Relationships>
</file>

<file path=xl/drawings/_rels/drawing30.xml.rels><?xml version="1.0" encoding="UTF-8" standalone="yes"?>
<Relationships xmlns="http://schemas.openxmlformats.org/package/2006/relationships"><Relationship Id="rId2" Type="http://schemas.openxmlformats.org/officeDocument/2006/relationships/hyperlink" Target="#'23.'!A1"/><Relationship Id="rId1" Type="http://schemas.openxmlformats.org/officeDocument/2006/relationships/hyperlink" Target="#'METT 4 questions+scores'!C28"/></Relationships>
</file>

<file path=xl/drawings/_rels/drawing31.xml.rels><?xml version="1.0" encoding="UTF-8" standalone="yes"?>
<Relationships xmlns="http://schemas.openxmlformats.org/package/2006/relationships"><Relationship Id="rId2" Type="http://schemas.openxmlformats.org/officeDocument/2006/relationships/hyperlink" Target="#'24.'!A1"/><Relationship Id="rId1" Type="http://schemas.openxmlformats.org/officeDocument/2006/relationships/hyperlink" Target="#'METT 4 questions+scores'!C29"/></Relationships>
</file>

<file path=xl/drawings/_rels/drawing32.xml.rels><?xml version="1.0" encoding="UTF-8" standalone="yes"?>
<Relationships xmlns="http://schemas.openxmlformats.org/package/2006/relationships"><Relationship Id="rId2" Type="http://schemas.openxmlformats.org/officeDocument/2006/relationships/hyperlink" Target="#'25.'!A1"/><Relationship Id="rId1" Type="http://schemas.openxmlformats.org/officeDocument/2006/relationships/hyperlink" Target="#'METT 4 questions+scores'!C30"/></Relationships>
</file>

<file path=xl/drawings/_rels/drawing33.xml.rels><?xml version="1.0" encoding="UTF-8" standalone="yes"?>
<Relationships xmlns="http://schemas.openxmlformats.org/package/2006/relationships"><Relationship Id="rId2" Type="http://schemas.openxmlformats.org/officeDocument/2006/relationships/hyperlink" Target="#'26.'!A1"/><Relationship Id="rId1" Type="http://schemas.openxmlformats.org/officeDocument/2006/relationships/hyperlink" Target="#'METT 4 questions+scores'!C31"/></Relationships>
</file>

<file path=xl/drawings/_rels/drawing34.xml.rels><?xml version="1.0" encoding="UTF-8" standalone="yes"?>
<Relationships xmlns="http://schemas.openxmlformats.org/package/2006/relationships"><Relationship Id="rId2" Type="http://schemas.openxmlformats.org/officeDocument/2006/relationships/hyperlink" Target="#'27.'!A1"/><Relationship Id="rId1" Type="http://schemas.openxmlformats.org/officeDocument/2006/relationships/hyperlink" Target="#'METT 4 questions+scores'!C32"/></Relationships>
</file>

<file path=xl/drawings/_rels/drawing35.xml.rels><?xml version="1.0" encoding="UTF-8" standalone="yes"?>
<Relationships xmlns="http://schemas.openxmlformats.org/package/2006/relationships"><Relationship Id="rId2" Type="http://schemas.openxmlformats.org/officeDocument/2006/relationships/hyperlink" Target="#'28.'!A1"/><Relationship Id="rId1" Type="http://schemas.openxmlformats.org/officeDocument/2006/relationships/hyperlink" Target="#'METT 4 questions+scores'!C33"/></Relationships>
</file>

<file path=xl/drawings/_rels/drawing36.xml.rels><?xml version="1.0" encoding="UTF-8" standalone="yes"?>
<Relationships xmlns="http://schemas.openxmlformats.org/package/2006/relationships"><Relationship Id="rId2" Type="http://schemas.openxmlformats.org/officeDocument/2006/relationships/hyperlink" Target="#'29.'!A1"/><Relationship Id="rId1" Type="http://schemas.openxmlformats.org/officeDocument/2006/relationships/hyperlink" Target="#'METT 4 questions+scores'!C34"/></Relationships>
</file>

<file path=xl/drawings/_rels/drawing37.xml.rels><?xml version="1.0" encoding="UTF-8" standalone="yes"?>
<Relationships xmlns="http://schemas.openxmlformats.org/package/2006/relationships"><Relationship Id="rId2" Type="http://schemas.openxmlformats.org/officeDocument/2006/relationships/hyperlink" Target="#'30.'!A1"/><Relationship Id="rId1" Type="http://schemas.openxmlformats.org/officeDocument/2006/relationships/hyperlink" Target="#'METT 4 questions+scores'!C35"/></Relationships>
</file>

<file path=xl/drawings/_rels/drawing38.xml.rels><?xml version="1.0" encoding="UTF-8" standalone="yes"?>
<Relationships xmlns="http://schemas.openxmlformats.org/package/2006/relationships"><Relationship Id="rId2" Type="http://schemas.openxmlformats.org/officeDocument/2006/relationships/hyperlink" Target="#'31.'!A1"/><Relationship Id="rId1" Type="http://schemas.openxmlformats.org/officeDocument/2006/relationships/hyperlink" Target="#'METT 4 questions+scores'!C36"/></Relationships>
</file>

<file path=xl/drawings/_rels/drawing39.xml.rels><?xml version="1.0" encoding="UTF-8" standalone="yes"?>
<Relationships xmlns="http://schemas.openxmlformats.org/package/2006/relationships"><Relationship Id="rId2" Type="http://schemas.openxmlformats.org/officeDocument/2006/relationships/hyperlink" Target="#'31A.'!A1"/><Relationship Id="rId1" Type="http://schemas.openxmlformats.org/officeDocument/2006/relationships/hyperlink" Target="#'METT 4 questions+scores'!C37"/></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METT 4 questions+scores'!C6"/><Relationship Id="rId5" Type="http://schemas.openxmlformats.org/officeDocument/2006/relationships/chart" Target="../charts/chart5.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hyperlink" Target="#'32.'!A1"/><Relationship Id="rId1" Type="http://schemas.openxmlformats.org/officeDocument/2006/relationships/hyperlink" Target="#'METT 4 questions+scores'!C38"/></Relationships>
</file>

<file path=xl/drawings/_rels/drawing41.xml.rels><?xml version="1.0" encoding="UTF-8" standalone="yes"?>
<Relationships xmlns="http://schemas.openxmlformats.org/package/2006/relationships"><Relationship Id="rId2" Type="http://schemas.openxmlformats.org/officeDocument/2006/relationships/hyperlink" Target="#'33.'!A1"/><Relationship Id="rId1" Type="http://schemas.openxmlformats.org/officeDocument/2006/relationships/hyperlink" Target="#'METT 4 questions+scores'!C39"/></Relationships>
</file>

<file path=xl/drawings/_rels/drawing42.xml.rels><?xml version="1.0" encoding="UTF-8" standalone="yes"?>
<Relationships xmlns="http://schemas.openxmlformats.org/package/2006/relationships"><Relationship Id="rId2" Type="http://schemas.openxmlformats.org/officeDocument/2006/relationships/hyperlink" Target="#'34.'!A1"/><Relationship Id="rId1" Type="http://schemas.openxmlformats.org/officeDocument/2006/relationships/hyperlink" Target="#'METT 4 questions+scores'!C40"/></Relationships>
</file>

<file path=xl/drawings/_rels/drawing43.xml.rels><?xml version="1.0" encoding="UTF-8" standalone="yes"?>
<Relationships xmlns="http://schemas.openxmlformats.org/package/2006/relationships"><Relationship Id="rId2" Type="http://schemas.openxmlformats.org/officeDocument/2006/relationships/hyperlink" Target="#'Detailed assess. of values'!A1"/><Relationship Id="rId1" Type="http://schemas.openxmlformats.org/officeDocument/2006/relationships/hyperlink" Target="#'METT 4 questions+scores'!C41"/></Relationships>
</file>

<file path=xl/drawings/_rels/drawing44.xml.rels><?xml version="1.0" encoding="UTF-8" standalone="yes"?>
<Relationships xmlns="http://schemas.openxmlformats.org/package/2006/relationships"><Relationship Id="rId2" Type="http://schemas.openxmlformats.org/officeDocument/2006/relationships/hyperlink" Target="#'35.'!A1"/><Relationship Id="rId1" Type="http://schemas.openxmlformats.org/officeDocument/2006/relationships/hyperlink" Target="#'METT 4 questions+scores'!C42"/></Relationships>
</file>

<file path=xl/drawings/_rels/drawing45.xml.rels><?xml version="1.0" encoding="UTF-8" standalone="yes"?>
<Relationships xmlns="http://schemas.openxmlformats.org/package/2006/relationships"><Relationship Id="rId2" Type="http://schemas.openxmlformats.org/officeDocument/2006/relationships/hyperlink" Target="#'35A.'!A1"/><Relationship Id="rId1" Type="http://schemas.openxmlformats.org/officeDocument/2006/relationships/hyperlink" Target="#'METT 4 questions+scores'!C43"/></Relationships>
</file>

<file path=xl/drawings/_rels/drawing46.xml.rels><?xml version="1.0" encoding="UTF-8" standalone="yes"?>
<Relationships xmlns="http://schemas.openxmlformats.org/package/2006/relationships"><Relationship Id="rId2" Type="http://schemas.openxmlformats.org/officeDocument/2006/relationships/hyperlink" Target="#'36.'!A1"/><Relationship Id="rId1" Type="http://schemas.openxmlformats.org/officeDocument/2006/relationships/hyperlink" Target="#'METT 4 questions+scores'!C44"/></Relationships>
</file>

<file path=xl/drawings/_rels/drawing47.xml.rels><?xml version="1.0" encoding="UTF-8" standalone="yes"?>
<Relationships xmlns="http://schemas.openxmlformats.org/package/2006/relationships"><Relationship Id="rId2" Type="http://schemas.openxmlformats.org/officeDocument/2006/relationships/hyperlink" Target="#'36A.'!A1"/><Relationship Id="rId1" Type="http://schemas.openxmlformats.org/officeDocument/2006/relationships/hyperlink" Target="#'METT 4 questions+scores'!C45"/></Relationships>
</file>

<file path=xl/drawings/_rels/drawing48.xml.rels><?xml version="1.0" encoding="UTF-8" standalone="yes"?>
<Relationships xmlns="http://schemas.openxmlformats.org/package/2006/relationships"><Relationship Id="rId2" Type="http://schemas.openxmlformats.org/officeDocument/2006/relationships/hyperlink" Target="#'Detailed assessment of species'!A1"/><Relationship Id="rId1" Type="http://schemas.openxmlformats.org/officeDocument/2006/relationships/hyperlink" Target="#'METT 4 questions+scores'!C46"/></Relationships>
</file>

<file path=xl/drawings/_rels/drawing49.xml.rels><?xml version="1.0" encoding="UTF-8" standalone="yes"?>
<Relationships xmlns="http://schemas.openxmlformats.org/package/2006/relationships"><Relationship Id="rId2" Type="http://schemas.openxmlformats.org/officeDocument/2006/relationships/hyperlink" Target="#'37.'!A1"/><Relationship Id="rId1" Type="http://schemas.openxmlformats.org/officeDocument/2006/relationships/hyperlink" Target="#'METT 4 questions+scores'!C47"/></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hyperlink" Target="#'Detailed assessment of threats'!A1"/></Relationships>
</file>

<file path=xl/drawings/_rels/drawing50.xml.rels><?xml version="1.0" encoding="UTF-8" standalone="yes"?>
<Relationships xmlns="http://schemas.openxmlformats.org/package/2006/relationships"><Relationship Id="rId2" Type="http://schemas.openxmlformats.org/officeDocument/2006/relationships/hyperlink" Target="#'Detailed assessment of habitat'!A1"/><Relationship Id="rId1" Type="http://schemas.openxmlformats.org/officeDocument/2006/relationships/hyperlink" Target="#'METT 4 questions+scores'!C48"/></Relationships>
</file>

<file path=xl/drawings/_rels/drawing51.xml.rels><?xml version="1.0" encoding="UTF-8" standalone="yes"?>
<Relationships xmlns="http://schemas.openxmlformats.org/package/2006/relationships"><Relationship Id="rId2" Type="http://schemas.openxmlformats.org/officeDocument/2006/relationships/hyperlink" Target="#'38.'!A1"/><Relationship Id="rId1" Type="http://schemas.openxmlformats.org/officeDocument/2006/relationships/hyperlink" Target="#'METT 4 questions+scores'!C49"/></Relationships>
</file>

<file path=xl/drawings/_rels/drawing52.xml.rels><?xml version="1.0" encoding="UTF-8" standalone="yes"?>
<Relationships xmlns="http://schemas.openxmlformats.org/package/2006/relationships"><Relationship Id="rId2" Type="http://schemas.openxmlformats.org/officeDocument/2006/relationships/hyperlink" Target="#'Actions to improve management'!A1"/><Relationship Id="rId1" Type="http://schemas.openxmlformats.org/officeDocument/2006/relationships/hyperlink" Target="#'METT 4 questions+scores'!C50"/></Relationships>
</file>

<file path=xl/drawings/_rels/drawing53.xml.rels><?xml version="1.0" encoding="UTF-8" standalone="yes"?>
<Relationships xmlns="http://schemas.openxmlformats.org/package/2006/relationships"><Relationship Id="rId1" Type="http://schemas.openxmlformats.org/officeDocument/2006/relationships/hyperlink" Target="#'METT 4 questions+scores'!A1"/></Relationships>
</file>

<file path=xl/drawings/_rels/drawing54.xml.rels><?xml version="1.0" encoding="UTF-8" standalone="yes"?>
<Relationships xmlns="http://schemas.openxmlformats.org/package/2006/relationships"><Relationship Id="rId1" Type="http://schemas.openxmlformats.org/officeDocument/2006/relationships/hyperlink" Target="#'Protected area attributes'!B31"/></Relationships>
</file>

<file path=xl/drawings/_rels/drawing6.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METT 4 questions+scores'!C6"/></Relationships>
</file>

<file path=xl/drawings/_rels/drawing7.xml.rels><?xml version="1.0" encoding="UTF-8" standalone="yes"?>
<Relationships xmlns="http://schemas.openxmlformats.org/package/2006/relationships"><Relationship Id="rId1" Type="http://schemas.openxmlformats.org/officeDocument/2006/relationships/hyperlink" Target="#'Actions to improve management'!A1"/></Relationships>
</file>

<file path=xl/drawings/_rels/drawing8.xml.rels><?xml version="1.0" encoding="UTF-8" standalone="yes"?>
<Relationships xmlns="http://schemas.openxmlformats.org/package/2006/relationships"><Relationship Id="rId2" Type="http://schemas.openxmlformats.org/officeDocument/2006/relationships/hyperlink" Target="#'2.'!A1"/><Relationship Id="rId1" Type="http://schemas.openxmlformats.org/officeDocument/2006/relationships/hyperlink" Target="#'METT 4 questions+scores'!C6"/></Relationships>
</file>

<file path=xl/drawings/_rels/drawing9.xml.rels><?xml version="1.0" encoding="UTF-8" standalone="yes"?>
<Relationships xmlns="http://schemas.openxmlformats.org/package/2006/relationships"><Relationship Id="rId2" Type="http://schemas.openxmlformats.org/officeDocument/2006/relationships/hyperlink" Target="#'3.'!A1"/><Relationship Id="rId1" Type="http://schemas.openxmlformats.org/officeDocument/2006/relationships/hyperlink" Target="#'METT 4 questions+scores'!C7"/></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2705100</xdr:colOff>
          <xdr:row>2</xdr:row>
          <xdr:rowOff>373380</xdr:rowOff>
        </xdr:from>
        <xdr:to>
          <xdr:col>19</xdr:col>
          <xdr:colOff>304800</xdr:colOff>
          <xdr:row>2</xdr:row>
          <xdr:rowOff>579120</xdr:rowOff>
        </xdr:to>
        <xdr:sp macro="" textlink="">
          <xdr:nvSpPr>
            <xdr:cNvPr id="347137" name="Check Box 1" hidden="1">
              <a:extLst>
                <a:ext uri="{63B3BB69-23CF-44E3-9099-C40C66FF867C}">
                  <a14:compatExt spid="_x0000_s347137"/>
                </a:ext>
                <a:ext uri="{FF2B5EF4-FFF2-40B4-BE49-F238E27FC236}">
                  <a16:creationId xmlns:a16="http://schemas.microsoft.com/office/drawing/2014/main" id="{00000000-0008-0000-0100-0000014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410625" name="Check Box 1" hidden="1">
              <a:extLst>
                <a:ext uri="{63B3BB69-23CF-44E3-9099-C40C66FF867C}">
                  <a14:compatExt spid="_x0000_s410625"/>
                </a:ext>
                <a:ext uri="{FF2B5EF4-FFF2-40B4-BE49-F238E27FC236}">
                  <a16:creationId xmlns:a16="http://schemas.microsoft.com/office/drawing/2014/main" id="{00000000-0008-0000-0F00-000001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410626" name="Check Box 2" hidden="1">
              <a:extLst>
                <a:ext uri="{63B3BB69-23CF-44E3-9099-C40C66FF867C}">
                  <a14:compatExt spid="_x0000_s410626"/>
                </a:ext>
                <a:ext uri="{FF2B5EF4-FFF2-40B4-BE49-F238E27FC236}">
                  <a16:creationId xmlns:a16="http://schemas.microsoft.com/office/drawing/2014/main" id="{00000000-0008-0000-0F00-000002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410627" name="Check Box 3" hidden="1">
              <a:extLst>
                <a:ext uri="{63B3BB69-23CF-44E3-9099-C40C66FF867C}">
                  <a14:compatExt spid="_x0000_s410627"/>
                </a:ext>
                <a:ext uri="{FF2B5EF4-FFF2-40B4-BE49-F238E27FC236}">
                  <a16:creationId xmlns:a16="http://schemas.microsoft.com/office/drawing/2014/main" id="{00000000-0008-0000-0F00-000003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410628" name="Check Box 4" hidden="1">
              <a:extLst>
                <a:ext uri="{63B3BB69-23CF-44E3-9099-C40C66FF867C}">
                  <a14:compatExt spid="_x0000_s410628"/>
                </a:ext>
                <a:ext uri="{FF2B5EF4-FFF2-40B4-BE49-F238E27FC236}">
                  <a16:creationId xmlns:a16="http://schemas.microsoft.com/office/drawing/2014/main" id="{00000000-0008-0000-0F00-000004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410629" name="Check Box 5" hidden="1">
              <a:extLst>
                <a:ext uri="{63B3BB69-23CF-44E3-9099-C40C66FF867C}">
                  <a14:compatExt spid="_x0000_s410629"/>
                </a:ext>
                <a:ext uri="{FF2B5EF4-FFF2-40B4-BE49-F238E27FC236}">
                  <a16:creationId xmlns:a16="http://schemas.microsoft.com/office/drawing/2014/main" id="{00000000-0008-0000-0F00-000005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410630" name="Check Box 6" hidden="1">
              <a:extLst>
                <a:ext uri="{63B3BB69-23CF-44E3-9099-C40C66FF867C}">
                  <a14:compatExt spid="_x0000_s410630"/>
                </a:ext>
                <a:ext uri="{FF2B5EF4-FFF2-40B4-BE49-F238E27FC236}">
                  <a16:creationId xmlns:a16="http://schemas.microsoft.com/office/drawing/2014/main" id="{00000000-0008-0000-0F00-000006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0F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2697480</xdr:colOff>
          <xdr:row>0</xdr:row>
          <xdr:rowOff>449580</xdr:rowOff>
        </xdr:from>
        <xdr:to>
          <xdr:col>1</xdr:col>
          <xdr:colOff>3002280</xdr:colOff>
          <xdr:row>1</xdr:row>
          <xdr:rowOff>198120</xdr:rowOff>
        </xdr:to>
        <xdr:sp macro="" textlink="">
          <xdr:nvSpPr>
            <xdr:cNvPr id="410631" name="Check Box 7" hidden="1">
              <a:extLst>
                <a:ext uri="{63B3BB69-23CF-44E3-9099-C40C66FF867C}">
                  <a14:compatExt spid="_x0000_s410631"/>
                </a:ext>
                <a:ext uri="{FF2B5EF4-FFF2-40B4-BE49-F238E27FC236}">
                  <a16:creationId xmlns:a16="http://schemas.microsoft.com/office/drawing/2014/main" id="{00000000-0008-0000-0F00-000007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410632" name="Option Button 8" hidden="1">
              <a:extLst>
                <a:ext uri="{63B3BB69-23CF-44E3-9099-C40C66FF867C}">
                  <a14:compatExt spid="_x0000_s410632"/>
                </a:ext>
                <a:ext uri="{FF2B5EF4-FFF2-40B4-BE49-F238E27FC236}">
                  <a16:creationId xmlns:a16="http://schemas.microsoft.com/office/drawing/2014/main" id="{00000000-0008-0000-0F00-000008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410633" name="Option Button 9" hidden="1">
              <a:extLst>
                <a:ext uri="{63B3BB69-23CF-44E3-9099-C40C66FF867C}">
                  <a14:compatExt spid="_x0000_s410633"/>
                </a:ext>
                <a:ext uri="{FF2B5EF4-FFF2-40B4-BE49-F238E27FC236}">
                  <a16:creationId xmlns:a16="http://schemas.microsoft.com/office/drawing/2014/main" id="{00000000-0008-0000-0F00-000009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410634" name="Option Button 10" hidden="1">
              <a:extLst>
                <a:ext uri="{63B3BB69-23CF-44E3-9099-C40C66FF867C}">
                  <a14:compatExt spid="_x0000_s410634"/>
                </a:ext>
                <a:ext uri="{FF2B5EF4-FFF2-40B4-BE49-F238E27FC236}">
                  <a16:creationId xmlns:a16="http://schemas.microsoft.com/office/drawing/2014/main" id="{00000000-0008-0000-0F00-00000A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410635" name="Option Button 11" hidden="1">
              <a:extLst>
                <a:ext uri="{63B3BB69-23CF-44E3-9099-C40C66FF867C}">
                  <a14:compatExt spid="_x0000_s410635"/>
                </a:ext>
                <a:ext uri="{FF2B5EF4-FFF2-40B4-BE49-F238E27FC236}">
                  <a16:creationId xmlns:a16="http://schemas.microsoft.com/office/drawing/2014/main" id="{00000000-0008-0000-0F00-00000B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411649" name="Check Box 1" hidden="1">
              <a:extLst>
                <a:ext uri="{63B3BB69-23CF-44E3-9099-C40C66FF867C}">
                  <a14:compatExt spid="_x0000_s411649"/>
                </a:ext>
                <a:ext uri="{FF2B5EF4-FFF2-40B4-BE49-F238E27FC236}">
                  <a16:creationId xmlns:a16="http://schemas.microsoft.com/office/drawing/2014/main" id="{00000000-0008-0000-1000-000001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411650" name="Check Box 2" hidden="1">
              <a:extLst>
                <a:ext uri="{63B3BB69-23CF-44E3-9099-C40C66FF867C}">
                  <a14:compatExt spid="_x0000_s411650"/>
                </a:ext>
                <a:ext uri="{FF2B5EF4-FFF2-40B4-BE49-F238E27FC236}">
                  <a16:creationId xmlns:a16="http://schemas.microsoft.com/office/drawing/2014/main" id="{00000000-0008-0000-1000-000002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411651" name="Check Box 3" hidden="1">
              <a:extLst>
                <a:ext uri="{63B3BB69-23CF-44E3-9099-C40C66FF867C}">
                  <a14:compatExt spid="_x0000_s411651"/>
                </a:ext>
                <a:ext uri="{FF2B5EF4-FFF2-40B4-BE49-F238E27FC236}">
                  <a16:creationId xmlns:a16="http://schemas.microsoft.com/office/drawing/2014/main" id="{00000000-0008-0000-1000-000003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411652" name="Check Box 4" hidden="1">
              <a:extLst>
                <a:ext uri="{63B3BB69-23CF-44E3-9099-C40C66FF867C}">
                  <a14:compatExt spid="_x0000_s411652"/>
                </a:ext>
                <a:ext uri="{FF2B5EF4-FFF2-40B4-BE49-F238E27FC236}">
                  <a16:creationId xmlns:a16="http://schemas.microsoft.com/office/drawing/2014/main" id="{00000000-0008-0000-1000-000004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411653" name="Check Box 5" hidden="1">
              <a:extLst>
                <a:ext uri="{63B3BB69-23CF-44E3-9099-C40C66FF867C}">
                  <a14:compatExt spid="_x0000_s411653"/>
                </a:ext>
                <a:ext uri="{FF2B5EF4-FFF2-40B4-BE49-F238E27FC236}">
                  <a16:creationId xmlns:a16="http://schemas.microsoft.com/office/drawing/2014/main" id="{00000000-0008-0000-1000-000005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411654" name="Check Box 6" hidden="1">
              <a:extLst>
                <a:ext uri="{63B3BB69-23CF-44E3-9099-C40C66FF867C}">
                  <a14:compatExt spid="_x0000_s411654"/>
                </a:ext>
                <a:ext uri="{FF2B5EF4-FFF2-40B4-BE49-F238E27FC236}">
                  <a16:creationId xmlns:a16="http://schemas.microsoft.com/office/drawing/2014/main" id="{00000000-0008-0000-1000-000006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0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2697480</xdr:colOff>
          <xdr:row>0</xdr:row>
          <xdr:rowOff>449580</xdr:rowOff>
        </xdr:from>
        <xdr:to>
          <xdr:col>1</xdr:col>
          <xdr:colOff>3002280</xdr:colOff>
          <xdr:row>1</xdr:row>
          <xdr:rowOff>198120</xdr:rowOff>
        </xdr:to>
        <xdr:sp macro="" textlink="">
          <xdr:nvSpPr>
            <xdr:cNvPr id="411655" name="Check Box 7" hidden="1">
              <a:extLst>
                <a:ext uri="{63B3BB69-23CF-44E3-9099-C40C66FF867C}">
                  <a14:compatExt spid="_x0000_s411655"/>
                </a:ext>
                <a:ext uri="{FF2B5EF4-FFF2-40B4-BE49-F238E27FC236}">
                  <a16:creationId xmlns:a16="http://schemas.microsoft.com/office/drawing/2014/main" id="{00000000-0008-0000-1000-000007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411656" name="Option Button 8" hidden="1">
              <a:extLst>
                <a:ext uri="{63B3BB69-23CF-44E3-9099-C40C66FF867C}">
                  <a14:compatExt spid="_x0000_s411656"/>
                </a:ext>
                <a:ext uri="{FF2B5EF4-FFF2-40B4-BE49-F238E27FC236}">
                  <a16:creationId xmlns:a16="http://schemas.microsoft.com/office/drawing/2014/main" id="{00000000-0008-0000-1000-000008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411657" name="Option Button 9" hidden="1">
              <a:extLst>
                <a:ext uri="{63B3BB69-23CF-44E3-9099-C40C66FF867C}">
                  <a14:compatExt spid="_x0000_s411657"/>
                </a:ext>
                <a:ext uri="{FF2B5EF4-FFF2-40B4-BE49-F238E27FC236}">
                  <a16:creationId xmlns:a16="http://schemas.microsoft.com/office/drawing/2014/main" id="{00000000-0008-0000-1000-000009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411658" name="Option Button 10" hidden="1">
              <a:extLst>
                <a:ext uri="{63B3BB69-23CF-44E3-9099-C40C66FF867C}">
                  <a14:compatExt spid="_x0000_s411658"/>
                </a:ext>
                <a:ext uri="{FF2B5EF4-FFF2-40B4-BE49-F238E27FC236}">
                  <a16:creationId xmlns:a16="http://schemas.microsoft.com/office/drawing/2014/main" id="{00000000-0008-0000-1000-00000A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411659" name="Option Button 11" hidden="1">
              <a:extLst>
                <a:ext uri="{63B3BB69-23CF-44E3-9099-C40C66FF867C}">
                  <a14:compatExt spid="_x0000_s411659"/>
                </a:ext>
                <a:ext uri="{FF2B5EF4-FFF2-40B4-BE49-F238E27FC236}">
                  <a16:creationId xmlns:a16="http://schemas.microsoft.com/office/drawing/2014/main" id="{00000000-0008-0000-1000-00000B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346113" name="Check Box 1" hidden="1">
              <a:extLst>
                <a:ext uri="{63B3BB69-23CF-44E3-9099-C40C66FF867C}">
                  <a14:compatExt spid="_x0000_s346113"/>
                </a:ext>
                <a:ext uri="{FF2B5EF4-FFF2-40B4-BE49-F238E27FC236}">
                  <a16:creationId xmlns:a16="http://schemas.microsoft.com/office/drawing/2014/main" id="{00000000-0008-0000-1100-000001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346114" name="Check Box 2" hidden="1">
              <a:extLst>
                <a:ext uri="{63B3BB69-23CF-44E3-9099-C40C66FF867C}">
                  <a14:compatExt spid="_x0000_s346114"/>
                </a:ext>
                <a:ext uri="{FF2B5EF4-FFF2-40B4-BE49-F238E27FC236}">
                  <a16:creationId xmlns:a16="http://schemas.microsoft.com/office/drawing/2014/main" id="{00000000-0008-0000-1100-000002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346115" name="Check Box 3" hidden="1">
              <a:extLst>
                <a:ext uri="{63B3BB69-23CF-44E3-9099-C40C66FF867C}">
                  <a14:compatExt spid="_x0000_s346115"/>
                </a:ext>
                <a:ext uri="{FF2B5EF4-FFF2-40B4-BE49-F238E27FC236}">
                  <a16:creationId xmlns:a16="http://schemas.microsoft.com/office/drawing/2014/main" id="{00000000-0008-0000-1100-000003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346116" name="Check Box 4" hidden="1">
              <a:extLst>
                <a:ext uri="{63B3BB69-23CF-44E3-9099-C40C66FF867C}">
                  <a14:compatExt spid="_x0000_s346116"/>
                </a:ext>
                <a:ext uri="{FF2B5EF4-FFF2-40B4-BE49-F238E27FC236}">
                  <a16:creationId xmlns:a16="http://schemas.microsoft.com/office/drawing/2014/main" id="{00000000-0008-0000-1100-000004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346117" name="Check Box 5" hidden="1">
              <a:extLst>
                <a:ext uri="{63B3BB69-23CF-44E3-9099-C40C66FF867C}">
                  <a14:compatExt spid="_x0000_s346117"/>
                </a:ext>
                <a:ext uri="{FF2B5EF4-FFF2-40B4-BE49-F238E27FC236}">
                  <a16:creationId xmlns:a16="http://schemas.microsoft.com/office/drawing/2014/main" id="{00000000-0008-0000-1100-000005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346118" name="Check Box 6" hidden="1">
              <a:extLst>
                <a:ext uri="{63B3BB69-23CF-44E3-9099-C40C66FF867C}">
                  <a14:compatExt spid="_x0000_s346118"/>
                </a:ext>
                <a:ext uri="{FF2B5EF4-FFF2-40B4-BE49-F238E27FC236}">
                  <a16:creationId xmlns:a16="http://schemas.microsoft.com/office/drawing/2014/main" id="{00000000-0008-0000-1100-000006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1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346119" name="Check Box 7" hidden="1">
              <a:extLst>
                <a:ext uri="{63B3BB69-23CF-44E3-9099-C40C66FF867C}">
                  <a14:compatExt spid="_x0000_s346119"/>
                </a:ext>
                <a:ext uri="{FF2B5EF4-FFF2-40B4-BE49-F238E27FC236}">
                  <a16:creationId xmlns:a16="http://schemas.microsoft.com/office/drawing/2014/main" id="{00000000-0008-0000-1100-000007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346120" name="Option Button 8" hidden="1">
              <a:extLst>
                <a:ext uri="{63B3BB69-23CF-44E3-9099-C40C66FF867C}">
                  <a14:compatExt spid="_x0000_s346120"/>
                </a:ext>
                <a:ext uri="{FF2B5EF4-FFF2-40B4-BE49-F238E27FC236}">
                  <a16:creationId xmlns:a16="http://schemas.microsoft.com/office/drawing/2014/main" id="{00000000-0008-0000-1100-000008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346121" name="Option Button 9" hidden="1">
              <a:extLst>
                <a:ext uri="{63B3BB69-23CF-44E3-9099-C40C66FF867C}">
                  <a14:compatExt spid="_x0000_s346121"/>
                </a:ext>
                <a:ext uri="{FF2B5EF4-FFF2-40B4-BE49-F238E27FC236}">
                  <a16:creationId xmlns:a16="http://schemas.microsoft.com/office/drawing/2014/main" id="{00000000-0008-0000-1100-000009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346122" name="Option Button 10" hidden="1">
              <a:extLst>
                <a:ext uri="{63B3BB69-23CF-44E3-9099-C40C66FF867C}">
                  <a14:compatExt spid="_x0000_s346122"/>
                </a:ext>
                <a:ext uri="{FF2B5EF4-FFF2-40B4-BE49-F238E27FC236}">
                  <a16:creationId xmlns:a16="http://schemas.microsoft.com/office/drawing/2014/main" id="{00000000-0008-0000-1100-00000A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346123" name="Option Button 11" hidden="1">
              <a:extLst>
                <a:ext uri="{63B3BB69-23CF-44E3-9099-C40C66FF867C}">
                  <a14:compatExt spid="_x0000_s346123"/>
                </a:ext>
                <a:ext uri="{FF2B5EF4-FFF2-40B4-BE49-F238E27FC236}">
                  <a16:creationId xmlns:a16="http://schemas.microsoft.com/office/drawing/2014/main" id="{00000000-0008-0000-1100-00000B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412673" name="Check Box 1" hidden="1">
              <a:extLst>
                <a:ext uri="{63B3BB69-23CF-44E3-9099-C40C66FF867C}">
                  <a14:compatExt spid="_x0000_s412673"/>
                </a:ext>
                <a:ext uri="{FF2B5EF4-FFF2-40B4-BE49-F238E27FC236}">
                  <a16:creationId xmlns:a16="http://schemas.microsoft.com/office/drawing/2014/main" id="{00000000-0008-0000-1200-000001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412674" name="Check Box 2" hidden="1">
              <a:extLst>
                <a:ext uri="{63B3BB69-23CF-44E3-9099-C40C66FF867C}">
                  <a14:compatExt spid="_x0000_s412674"/>
                </a:ext>
                <a:ext uri="{FF2B5EF4-FFF2-40B4-BE49-F238E27FC236}">
                  <a16:creationId xmlns:a16="http://schemas.microsoft.com/office/drawing/2014/main" id="{00000000-0008-0000-1200-000002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412675" name="Check Box 3" hidden="1">
              <a:extLst>
                <a:ext uri="{63B3BB69-23CF-44E3-9099-C40C66FF867C}">
                  <a14:compatExt spid="_x0000_s412675"/>
                </a:ext>
                <a:ext uri="{FF2B5EF4-FFF2-40B4-BE49-F238E27FC236}">
                  <a16:creationId xmlns:a16="http://schemas.microsoft.com/office/drawing/2014/main" id="{00000000-0008-0000-1200-000003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412676" name="Check Box 4" hidden="1">
              <a:extLst>
                <a:ext uri="{63B3BB69-23CF-44E3-9099-C40C66FF867C}">
                  <a14:compatExt spid="_x0000_s412676"/>
                </a:ext>
                <a:ext uri="{FF2B5EF4-FFF2-40B4-BE49-F238E27FC236}">
                  <a16:creationId xmlns:a16="http://schemas.microsoft.com/office/drawing/2014/main" id="{00000000-0008-0000-1200-000004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412677" name="Check Box 5" hidden="1">
              <a:extLst>
                <a:ext uri="{63B3BB69-23CF-44E3-9099-C40C66FF867C}">
                  <a14:compatExt spid="_x0000_s412677"/>
                </a:ext>
                <a:ext uri="{FF2B5EF4-FFF2-40B4-BE49-F238E27FC236}">
                  <a16:creationId xmlns:a16="http://schemas.microsoft.com/office/drawing/2014/main" id="{00000000-0008-0000-1200-000005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412678" name="Check Box 6" hidden="1">
              <a:extLst>
                <a:ext uri="{63B3BB69-23CF-44E3-9099-C40C66FF867C}">
                  <a14:compatExt spid="_x0000_s412678"/>
                </a:ext>
                <a:ext uri="{FF2B5EF4-FFF2-40B4-BE49-F238E27FC236}">
                  <a16:creationId xmlns:a16="http://schemas.microsoft.com/office/drawing/2014/main" id="{00000000-0008-0000-1200-000006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2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412679" name="Check Box 7" hidden="1">
              <a:extLst>
                <a:ext uri="{63B3BB69-23CF-44E3-9099-C40C66FF867C}">
                  <a14:compatExt spid="_x0000_s412679"/>
                </a:ext>
                <a:ext uri="{FF2B5EF4-FFF2-40B4-BE49-F238E27FC236}">
                  <a16:creationId xmlns:a16="http://schemas.microsoft.com/office/drawing/2014/main" id="{00000000-0008-0000-1200-000007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412680" name="Option Button 8" hidden="1">
              <a:extLst>
                <a:ext uri="{63B3BB69-23CF-44E3-9099-C40C66FF867C}">
                  <a14:compatExt spid="_x0000_s412680"/>
                </a:ext>
                <a:ext uri="{FF2B5EF4-FFF2-40B4-BE49-F238E27FC236}">
                  <a16:creationId xmlns:a16="http://schemas.microsoft.com/office/drawing/2014/main" id="{00000000-0008-0000-1200-000008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412681" name="Option Button 9" hidden="1">
              <a:extLst>
                <a:ext uri="{63B3BB69-23CF-44E3-9099-C40C66FF867C}">
                  <a14:compatExt spid="_x0000_s412681"/>
                </a:ext>
                <a:ext uri="{FF2B5EF4-FFF2-40B4-BE49-F238E27FC236}">
                  <a16:creationId xmlns:a16="http://schemas.microsoft.com/office/drawing/2014/main" id="{00000000-0008-0000-1200-000009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412682" name="Option Button 10" hidden="1">
              <a:extLst>
                <a:ext uri="{63B3BB69-23CF-44E3-9099-C40C66FF867C}">
                  <a14:compatExt spid="_x0000_s412682"/>
                </a:ext>
                <a:ext uri="{FF2B5EF4-FFF2-40B4-BE49-F238E27FC236}">
                  <a16:creationId xmlns:a16="http://schemas.microsoft.com/office/drawing/2014/main" id="{00000000-0008-0000-1200-00000A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412683" name="Option Button 11" hidden="1">
              <a:extLst>
                <a:ext uri="{63B3BB69-23CF-44E3-9099-C40C66FF867C}">
                  <a14:compatExt spid="_x0000_s412683"/>
                </a:ext>
                <a:ext uri="{FF2B5EF4-FFF2-40B4-BE49-F238E27FC236}">
                  <a16:creationId xmlns:a16="http://schemas.microsoft.com/office/drawing/2014/main" id="{00000000-0008-0000-1200-00000B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413697" name="Check Box 1" hidden="1">
              <a:extLst>
                <a:ext uri="{63B3BB69-23CF-44E3-9099-C40C66FF867C}">
                  <a14:compatExt spid="_x0000_s413697"/>
                </a:ext>
                <a:ext uri="{FF2B5EF4-FFF2-40B4-BE49-F238E27FC236}">
                  <a16:creationId xmlns:a16="http://schemas.microsoft.com/office/drawing/2014/main" id="{00000000-0008-0000-1300-000001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413698" name="Check Box 2" hidden="1">
              <a:extLst>
                <a:ext uri="{63B3BB69-23CF-44E3-9099-C40C66FF867C}">
                  <a14:compatExt spid="_x0000_s413698"/>
                </a:ext>
                <a:ext uri="{FF2B5EF4-FFF2-40B4-BE49-F238E27FC236}">
                  <a16:creationId xmlns:a16="http://schemas.microsoft.com/office/drawing/2014/main" id="{00000000-0008-0000-1300-000002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413699" name="Check Box 3" hidden="1">
              <a:extLst>
                <a:ext uri="{63B3BB69-23CF-44E3-9099-C40C66FF867C}">
                  <a14:compatExt spid="_x0000_s413699"/>
                </a:ext>
                <a:ext uri="{FF2B5EF4-FFF2-40B4-BE49-F238E27FC236}">
                  <a16:creationId xmlns:a16="http://schemas.microsoft.com/office/drawing/2014/main" id="{00000000-0008-0000-1300-000003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413700" name="Check Box 4" hidden="1">
              <a:extLst>
                <a:ext uri="{63B3BB69-23CF-44E3-9099-C40C66FF867C}">
                  <a14:compatExt spid="_x0000_s413700"/>
                </a:ext>
                <a:ext uri="{FF2B5EF4-FFF2-40B4-BE49-F238E27FC236}">
                  <a16:creationId xmlns:a16="http://schemas.microsoft.com/office/drawing/2014/main" id="{00000000-0008-0000-1300-000004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413701" name="Check Box 5" hidden="1">
              <a:extLst>
                <a:ext uri="{63B3BB69-23CF-44E3-9099-C40C66FF867C}">
                  <a14:compatExt spid="_x0000_s413701"/>
                </a:ext>
                <a:ext uri="{FF2B5EF4-FFF2-40B4-BE49-F238E27FC236}">
                  <a16:creationId xmlns:a16="http://schemas.microsoft.com/office/drawing/2014/main" id="{00000000-0008-0000-1300-000005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413702" name="Check Box 6" hidden="1">
              <a:extLst>
                <a:ext uri="{63B3BB69-23CF-44E3-9099-C40C66FF867C}">
                  <a14:compatExt spid="_x0000_s413702"/>
                </a:ext>
                <a:ext uri="{FF2B5EF4-FFF2-40B4-BE49-F238E27FC236}">
                  <a16:creationId xmlns:a16="http://schemas.microsoft.com/office/drawing/2014/main" id="{00000000-0008-0000-1300-000006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138153</xdr:rowOff>
    </xdr:from>
    <xdr:to>
      <xdr:col>3</xdr:col>
      <xdr:colOff>2442659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300-000009000000}"/>
            </a:ext>
          </a:extLst>
        </xdr:cNvPr>
        <xdr:cNvSpPr/>
      </xdr:nvSpPr>
      <xdr:spPr>
        <a:xfrm>
          <a:off x="1077845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413703" name="Check Box 7" hidden="1">
              <a:extLst>
                <a:ext uri="{63B3BB69-23CF-44E3-9099-C40C66FF867C}">
                  <a14:compatExt spid="_x0000_s413703"/>
                </a:ext>
                <a:ext uri="{FF2B5EF4-FFF2-40B4-BE49-F238E27FC236}">
                  <a16:creationId xmlns:a16="http://schemas.microsoft.com/office/drawing/2014/main" id="{00000000-0008-0000-1300-000007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413704" name="Option Button 8" hidden="1">
              <a:extLst>
                <a:ext uri="{63B3BB69-23CF-44E3-9099-C40C66FF867C}">
                  <a14:compatExt spid="_x0000_s413704"/>
                </a:ext>
                <a:ext uri="{FF2B5EF4-FFF2-40B4-BE49-F238E27FC236}">
                  <a16:creationId xmlns:a16="http://schemas.microsoft.com/office/drawing/2014/main" id="{00000000-0008-0000-1300-000008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413705" name="Option Button 9" hidden="1">
              <a:extLst>
                <a:ext uri="{63B3BB69-23CF-44E3-9099-C40C66FF867C}">
                  <a14:compatExt spid="_x0000_s413705"/>
                </a:ext>
                <a:ext uri="{FF2B5EF4-FFF2-40B4-BE49-F238E27FC236}">
                  <a16:creationId xmlns:a16="http://schemas.microsoft.com/office/drawing/2014/main" id="{00000000-0008-0000-1300-000009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413706" name="Option Button 10" hidden="1">
              <a:extLst>
                <a:ext uri="{63B3BB69-23CF-44E3-9099-C40C66FF867C}">
                  <a14:compatExt spid="_x0000_s413706"/>
                </a:ext>
                <a:ext uri="{FF2B5EF4-FFF2-40B4-BE49-F238E27FC236}">
                  <a16:creationId xmlns:a16="http://schemas.microsoft.com/office/drawing/2014/main" id="{00000000-0008-0000-1300-00000A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413707" name="Option Button 11" hidden="1">
              <a:extLst>
                <a:ext uri="{63B3BB69-23CF-44E3-9099-C40C66FF867C}">
                  <a14:compatExt spid="_x0000_s413707"/>
                </a:ext>
                <a:ext uri="{FF2B5EF4-FFF2-40B4-BE49-F238E27FC236}">
                  <a16:creationId xmlns:a16="http://schemas.microsoft.com/office/drawing/2014/main" id="{00000000-0008-0000-1300-00000B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220980</xdr:rowOff>
        </xdr:from>
        <xdr:to>
          <xdr:col>1</xdr:col>
          <xdr:colOff>297180</xdr:colOff>
          <xdr:row>20</xdr:row>
          <xdr:rowOff>419100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1400-00001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160020</xdr:rowOff>
        </xdr:from>
        <xdr:to>
          <xdr:col>0</xdr:col>
          <xdr:colOff>868680</xdr:colOff>
          <xdr:row>25</xdr:row>
          <xdr:rowOff>373380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1400-00001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114300</xdr:rowOff>
        </xdr:from>
        <xdr:to>
          <xdr:col>1</xdr:col>
          <xdr:colOff>259080</xdr:colOff>
          <xdr:row>22</xdr:row>
          <xdr:rowOff>7620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1400-00001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198120</xdr:rowOff>
        </xdr:from>
        <xdr:to>
          <xdr:col>0</xdr:col>
          <xdr:colOff>800100</xdr:colOff>
          <xdr:row>22</xdr:row>
          <xdr:rowOff>411480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1400-00001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220980</xdr:rowOff>
        </xdr:from>
        <xdr:to>
          <xdr:col>1</xdr:col>
          <xdr:colOff>266700</xdr:colOff>
          <xdr:row>23</xdr:row>
          <xdr:rowOff>388620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1400-00001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68580</xdr:rowOff>
        </xdr:from>
        <xdr:to>
          <xdr:col>0</xdr:col>
          <xdr:colOff>1295400</xdr:colOff>
          <xdr:row>24</xdr:row>
          <xdr:rowOff>464820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1400-00001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opinion/traditional knowledge</a:t>
              </a:r>
            </a:p>
          </xdr:txBody>
        </xdr:sp>
        <xdr:clientData/>
      </xdr:twoCellAnchor>
    </mc:Choice>
    <mc:Fallback/>
  </mc:AlternateContent>
  <xdr:twoCellAnchor>
    <xdr:from>
      <xdr:col>3</xdr:col>
      <xdr:colOff>38100</xdr:colOff>
      <xdr:row>0</xdr:row>
      <xdr:rowOff>333375</xdr:rowOff>
    </xdr:from>
    <xdr:to>
      <xdr:col>3</xdr:col>
      <xdr:colOff>2446500</xdr:colOff>
      <xdr:row>1</xdr:row>
      <xdr:rowOff>200175</xdr:rowOff>
    </xdr:to>
    <xdr:sp macro="" textlink="">
      <xdr:nvSpPr>
        <xdr:cNvPr id="14" name="Rectangle: Rounded Corners 13">
          <a:hlinkClick xmlns:r="http://schemas.openxmlformats.org/officeDocument/2006/relationships" r:id="rId1"/>
          <a:extLst>
            <a:ext uri="{FF2B5EF4-FFF2-40B4-BE49-F238E27FC236}">
              <a16:creationId xmlns:a16="http://schemas.microsoft.com/office/drawing/2014/main" id="{00000000-0008-0000-1400-00000E000000}"/>
            </a:ext>
          </a:extLst>
        </xdr:cNvPr>
        <xdr:cNvSpPr/>
      </xdr:nvSpPr>
      <xdr:spPr>
        <a:xfrm>
          <a:off x="10782300" y="333375"/>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147677</xdr:rowOff>
    </xdr:from>
    <xdr:to>
      <xdr:col>3</xdr:col>
      <xdr:colOff>2442659</xdr:colOff>
      <xdr:row>3</xdr:row>
      <xdr:rowOff>109727</xdr:rowOff>
    </xdr:to>
    <xdr:sp macro="" textlink="">
      <xdr:nvSpPr>
        <xdr:cNvPr id="15" name="Rectangle: Rounded Corners 14">
          <a:hlinkClick xmlns:r="http://schemas.openxmlformats.org/officeDocument/2006/relationships" r:id="rId2"/>
          <a:extLst>
            <a:ext uri="{FF2B5EF4-FFF2-40B4-BE49-F238E27FC236}">
              <a16:creationId xmlns:a16="http://schemas.microsoft.com/office/drawing/2014/main" id="{00000000-0008-0000-1400-00000F000000}"/>
            </a:ext>
          </a:extLst>
        </xdr:cNvPr>
        <xdr:cNvSpPr/>
      </xdr:nvSpPr>
      <xdr:spPr>
        <a:xfrm>
          <a:off x="10778459" y="814427"/>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2750820</xdr:colOff>
          <xdr:row>0</xdr:row>
          <xdr:rowOff>449580</xdr:rowOff>
        </xdr:from>
        <xdr:to>
          <xdr:col>1</xdr:col>
          <xdr:colOff>3055620</xdr:colOff>
          <xdr:row>2</xdr:row>
          <xdr:rowOff>0</xdr:rowOff>
        </xdr:to>
        <xdr:sp macro="" textlink="">
          <xdr:nvSpPr>
            <xdr:cNvPr id="19484" name="Check Box 7" hidden="1">
              <a:extLst>
                <a:ext uri="{63B3BB69-23CF-44E3-9099-C40C66FF867C}">
                  <a14:compatExt spid="_x0000_s19484"/>
                </a:ext>
                <a:ext uri="{FF2B5EF4-FFF2-40B4-BE49-F238E27FC236}">
                  <a16:creationId xmlns:a16="http://schemas.microsoft.com/office/drawing/2014/main" id="{00000000-0008-0000-1400-00001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6</xdr:row>
          <xdr:rowOff>68580</xdr:rowOff>
        </xdr:from>
        <xdr:to>
          <xdr:col>0</xdr:col>
          <xdr:colOff>1409700</xdr:colOff>
          <xdr:row>6</xdr:row>
          <xdr:rowOff>297180</xdr:rowOff>
        </xdr:to>
        <xdr:sp macro="" textlink="">
          <xdr:nvSpPr>
            <xdr:cNvPr id="19485" name="Check Box 8" hidden="1">
              <a:extLst>
                <a:ext uri="{63B3BB69-23CF-44E3-9099-C40C66FF867C}">
                  <a14:compatExt spid="_x0000_s19485"/>
                </a:ext>
                <a:ext uri="{FF2B5EF4-FFF2-40B4-BE49-F238E27FC236}">
                  <a16:creationId xmlns:a16="http://schemas.microsoft.com/office/drawing/2014/main" id="{00000000-0008-0000-1400-00001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0</xdr:rowOff>
        </xdr:from>
        <xdr:to>
          <xdr:col>0</xdr:col>
          <xdr:colOff>1409700</xdr:colOff>
          <xdr:row>7</xdr:row>
          <xdr:rowOff>220980</xdr:rowOff>
        </xdr:to>
        <xdr:sp macro="" textlink="">
          <xdr:nvSpPr>
            <xdr:cNvPr id="19486" name="Check Box 9" hidden="1">
              <a:extLst>
                <a:ext uri="{63B3BB69-23CF-44E3-9099-C40C66FF867C}">
                  <a14:compatExt spid="_x0000_s19486"/>
                </a:ext>
                <a:ext uri="{FF2B5EF4-FFF2-40B4-BE49-F238E27FC236}">
                  <a16:creationId xmlns:a16="http://schemas.microsoft.com/office/drawing/2014/main" id="{00000000-0008-0000-1400-00001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335280</xdr:rowOff>
        </xdr:from>
        <xdr:to>
          <xdr:col>0</xdr:col>
          <xdr:colOff>1409700</xdr:colOff>
          <xdr:row>8</xdr:row>
          <xdr:rowOff>198120</xdr:rowOff>
        </xdr:to>
        <xdr:sp macro="" textlink="">
          <xdr:nvSpPr>
            <xdr:cNvPr id="19487" name="Check Box 10" hidden="1">
              <a:extLst>
                <a:ext uri="{63B3BB69-23CF-44E3-9099-C40C66FF867C}">
                  <a14:compatExt spid="_x0000_s19487"/>
                </a:ext>
                <a:ext uri="{FF2B5EF4-FFF2-40B4-BE49-F238E27FC236}">
                  <a16:creationId xmlns:a16="http://schemas.microsoft.com/office/drawing/2014/main" id="{00000000-0008-0000-1400-00001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468993" name="Check Box 1" hidden="1">
              <a:extLst>
                <a:ext uri="{63B3BB69-23CF-44E3-9099-C40C66FF867C}">
                  <a14:compatExt spid="_x0000_s468993"/>
                </a:ext>
                <a:ext uri="{FF2B5EF4-FFF2-40B4-BE49-F238E27FC236}">
                  <a16:creationId xmlns:a16="http://schemas.microsoft.com/office/drawing/2014/main" id="{00000000-0008-0000-1500-000001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468994" name="Check Box 2" hidden="1">
              <a:extLst>
                <a:ext uri="{63B3BB69-23CF-44E3-9099-C40C66FF867C}">
                  <a14:compatExt spid="_x0000_s468994"/>
                </a:ext>
                <a:ext uri="{FF2B5EF4-FFF2-40B4-BE49-F238E27FC236}">
                  <a16:creationId xmlns:a16="http://schemas.microsoft.com/office/drawing/2014/main" id="{00000000-0008-0000-1500-000002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468995" name="Check Box 3" hidden="1">
              <a:extLst>
                <a:ext uri="{63B3BB69-23CF-44E3-9099-C40C66FF867C}">
                  <a14:compatExt spid="_x0000_s468995"/>
                </a:ext>
                <a:ext uri="{FF2B5EF4-FFF2-40B4-BE49-F238E27FC236}">
                  <a16:creationId xmlns:a16="http://schemas.microsoft.com/office/drawing/2014/main" id="{00000000-0008-0000-1500-000003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468996" name="Check Box 4" hidden="1">
              <a:extLst>
                <a:ext uri="{63B3BB69-23CF-44E3-9099-C40C66FF867C}">
                  <a14:compatExt spid="_x0000_s468996"/>
                </a:ext>
                <a:ext uri="{FF2B5EF4-FFF2-40B4-BE49-F238E27FC236}">
                  <a16:creationId xmlns:a16="http://schemas.microsoft.com/office/drawing/2014/main" id="{00000000-0008-0000-1500-000004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468997" name="Check Box 5" hidden="1">
              <a:extLst>
                <a:ext uri="{63B3BB69-23CF-44E3-9099-C40C66FF867C}">
                  <a14:compatExt spid="_x0000_s468997"/>
                </a:ext>
                <a:ext uri="{FF2B5EF4-FFF2-40B4-BE49-F238E27FC236}">
                  <a16:creationId xmlns:a16="http://schemas.microsoft.com/office/drawing/2014/main" id="{00000000-0008-0000-1500-000005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468998" name="Check Box 6" hidden="1">
              <a:extLst>
                <a:ext uri="{63B3BB69-23CF-44E3-9099-C40C66FF867C}">
                  <a14:compatExt spid="_x0000_s468998"/>
                </a:ext>
                <a:ext uri="{FF2B5EF4-FFF2-40B4-BE49-F238E27FC236}">
                  <a16:creationId xmlns:a16="http://schemas.microsoft.com/office/drawing/2014/main" id="{00000000-0008-0000-1500-000006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5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468999" name="Check Box 7" hidden="1">
              <a:extLst>
                <a:ext uri="{63B3BB69-23CF-44E3-9099-C40C66FF867C}">
                  <a14:compatExt spid="_x0000_s468999"/>
                </a:ext>
                <a:ext uri="{FF2B5EF4-FFF2-40B4-BE49-F238E27FC236}">
                  <a16:creationId xmlns:a16="http://schemas.microsoft.com/office/drawing/2014/main" id="{00000000-0008-0000-1500-000007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469000" name="Option Button 8" hidden="1">
              <a:extLst>
                <a:ext uri="{63B3BB69-23CF-44E3-9099-C40C66FF867C}">
                  <a14:compatExt spid="_x0000_s469000"/>
                </a:ext>
                <a:ext uri="{FF2B5EF4-FFF2-40B4-BE49-F238E27FC236}">
                  <a16:creationId xmlns:a16="http://schemas.microsoft.com/office/drawing/2014/main" id="{00000000-0008-0000-1500-000008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469001" name="Option Button 9" hidden="1">
              <a:extLst>
                <a:ext uri="{63B3BB69-23CF-44E3-9099-C40C66FF867C}">
                  <a14:compatExt spid="_x0000_s469001"/>
                </a:ext>
                <a:ext uri="{FF2B5EF4-FFF2-40B4-BE49-F238E27FC236}">
                  <a16:creationId xmlns:a16="http://schemas.microsoft.com/office/drawing/2014/main" id="{00000000-0008-0000-1500-000009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469002" name="Option Button 10" hidden="1">
              <a:extLst>
                <a:ext uri="{63B3BB69-23CF-44E3-9099-C40C66FF867C}">
                  <a14:compatExt spid="_x0000_s469002"/>
                </a:ext>
                <a:ext uri="{FF2B5EF4-FFF2-40B4-BE49-F238E27FC236}">
                  <a16:creationId xmlns:a16="http://schemas.microsoft.com/office/drawing/2014/main" id="{00000000-0008-0000-1500-00000A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469003" name="Option Button 11" hidden="1">
              <a:extLst>
                <a:ext uri="{63B3BB69-23CF-44E3-9099-C40C66FF867C}">
                  <a14:compatExt spid="_x0000_s469003"/>
                </a:ext>
                <a:ext uri="{FF2B5EF4-FFF2-40B4-BE49-F238E27FC236}">
                  <a16:creationId xmlns:a16="http://schemas.microsoft.com/office/drawing/2014/main" id="{00000000-0008-0000-1500-00000B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470017" name="Check Box 1" hidden="1">
              <a:extLst>
                <a:ext uri="{63B3BB69-23CF-44E3-9099-C40C66FF867C}">
                  <a14:compatExt spid="_x0000_s470017"/>
                </a:ext>
                <a:ext uri="{FF2B5EF4-FFF2-40B4-BE49-F238E27FC236}">
                  <a16:creationId xmlns:a16="http://schemas.microsoft.com/office/drawing/2014/main" id="{00000000-0008-0000-1600-000001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470018" name="Check Box 2" hidden="1">
              <a:extLst>
                <a:ext uri="{63B3BB69-23CF-44E3-9099-C40C66FF867C}">
                  <a14:compatExt spid="_x0000_s470018"/>
                </a:ext>
                <a:ext uri="{FF2B5EF4-FFF2-40B4-BE49-F238E27FC236}">
                  <a16:creationId xmlns:a16="http://schemas.microsoft.com/office/drawing/2014/main" id="{00000000-0008-0000-1600-000002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470019" name="Check Box 3" hidden="1">
              <a:extLst>
                <a:ext uri="{63B3BB69-23CF-44E3-9099-C40C66FF867C}">
                  <a14:compatExt spid="_x0000_s470019"/>
                </a:ext>
                <a:ext uri="{FF2B5EF4-FFF2-40B4-BE49-F238E27FC236}">
                  <a16:creationId xmlns:a16="http://schemas.microsoft.com/office/drawing/2014/main" id="{00000000-0008-0000-1600-000003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470020" name="Check Box 4" hidden="1">
              <a:extLst>
                <a:ext uri="{63B3BB69-23CF-44E3-9099-C40C66FF867C}">
                  <a14:compatExt spid="_x0000_s470020"/>
                </a:ext>
                <a:ext uri="{FF2B5EF4-FFF2-40B4-BE49-F238E27FC236}">
                  <a16:creationId xmlns:a16="http://schemas.microsoft.com/office/drawing/2014/main" id="{00000000-0008-0000-1600-000004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470021" name="Check Box 5" hidden="1">
              <a:extLst>
                <a:ext uri="{63B3BB69-23CF-44E3-9099-C40C66FF867C}">
                  <a14:compatExt spid="_x0000_s470021"/>
                </a:ext>
                <a:ext uri="{FF2B5EF4-FFF2-40B4-BE49-F238E27FC236}">
                  <a16:creationId xmlns:a16="http://schemas.microsoft.com/office/drawing/2014/main" id="{00000000-0008-0000-1600-000005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470022" name="Check Box 6" hidden="1">
              <a:extLst>
                <a:ext uri="{63B3BB69-23CF-44E3-9099-C40C66FF867C}">
                  <a14:compatExt spid="_x0000_s470022"/>
                </a:ext>
                <a:ext uri="{FF2B5EF4-FFF2-40B4-BE49-F238E27FC236}">
                  <a16:creationId xmlns:a16="http://schemas.microsoft.com/office/drawing/2014/main" id="{00000000-0008-0000-1600-000006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6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470023" name="Check Box 7" hidden="1">
              <a:extLst>
                <a:ext uri="{63B3BB69-23CF-44E3-9099-C40C66FF867C}">
                  <a14:compatExt spid="_x0000_s470023"/>
                </a:ext>
                <a:ext uri="{FF2B5EF4-FFF2-40B4-BE49-F238E27FC236}">
                  <a16:creationId xmlns:a16="http://schemas.microsoft.com/office/drawing/2014/main" id="{00000000-0008-0000-1600-000007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470024" name="Option Button 8" hidden="1">
              <a:extLst>
                <a:ext uri="{63B3BB69-23CF-44E3-9099-C40C66FF867C}">
                  <a14:compatExt spid="_x0000_s470024"/>
                </a:ext>
                <a:ext uri="{FF2B5EF4-FFF2-40B4-BE49-F238E27FC236}">
                  <a16:creationId xmlns:a16="http://schemas.microsoft.com/office/drawing/2014/main" id="{00000000-0008-0000-1600-000008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470025" name="Option Button 9" hidden="1">
              <a:extLst>
                <a:ext uri="{63B3BB69-23CF-44E3-9099-C40C66FF867C}">
                  <a14:compatExt spid="_x0000_s470025"/>
                </a:ext>
                <a:ext uri="{FF2B5EF4-FFF2-40B4-BE49-F238E27FC236}">
                  <a16:creationId xmlns:a16="http://schemas.microsoft.com/office/drawing/2014/main" id="{00000000-0008-0000-1600-000009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470026" name="Option Button 10" hidden="1">
              <a:extLst>
                <a:ext uri="{63B3BB69-23CF-44E3-9099-C40C66FF867C}">
                  <a14:compatExt spid="_x0000_s470026"/>
                </a:ext>
                <a:ext uri="{FF2B5EF4-FFF2-40B4-BE49-F238E27FC236}">
                  <a16:creationId xmlns:a16="http://schemas.microsoft.com/office/drawing/2014/main" id="{00000000-0008-0000-1600-00000A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470027" name="Option Button 11" hidden="1">
              <a:extLst>
                <a:ext uri="{63B3BB69-23CF-44E3-9099-C40C66FF867C}">
                  <a14:compatExt spid="_x0000_s470027"/>
                </a:ext>
                <a:ext uri="{FF2B5EF4-FFF2-40B4-BE49-F238E27FC236}">
                  <a16:creationId xmlns:a16="http://schemas.microsoft.com/office/drawing/2014/main" id="{00000000-0008-0000-1600-00000B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471041" name="Check Box 1" hidden="1">
              <a:extLst>
                <a:ext uri="{63B3BB69-23CF-44E3-9099-C40C66FF867C}">
                  <a14:compatExt spid="_x0000_s471041"/>
                </a:ext>
                <a:ext uri="{FF2B5EF4-FFF2-40B4-BE49-F238E27FC236}">
                  <a16:creationId xmlns:a16="http://schemas.microsoft.com/office/drawing/2014/main" id="{00000000-0008-0000-1700-000001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471042" name="Check Box 2" hidden="1">
              <a:extLst>
                <a:ext uri="{63B3BB69-23CF-44E3-9099-C40C66FF867C}">
                  <a14:compatExt spid="_x0000_s471042"/>
                </a:ext>
                <a:ext uri="{FF2B5EF4-FFF2-40B4-BE49-F238E27FC236}">
                  <a16:creationId xmlns:a16="http://schemas.microsoft.com/office/drawing/2014/main" id="{00000000-0008-0000-1700-000002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471043" name="Check Box 3" hidden="1">
              <a:extLst>
                <a:ext uri="{63B3BB69-23CF-44E3-9099-C40C66FF867C}">
                  <a14:compatExt spid="_x0000_s471043"/>
                </a:ext>
                <a:ext uri="{FF2B5EF4-FFF2-40B4-BE49-F238E27FC236}">
                  <a16:creationId xmlns:a16="http://schemas.microsoft.com/office/drawing/2014/main" id="{00000000-0008-0000-1700-000003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471044" name="Check Box 4" hidden="1">
              <a:extLst>
                <a:ext uri="{63B3BB69-23CF-44E3-9099-C40C66FF867C}">
                  <a14:compatExt spid="_x0000_s471044"/>
                </a:ext>
                <a:ext uri="{FF2B5EF4-FFF2-40B4-BE49-F238E27FC236}">
                  <a16:creationId xmlns:a16="http://schemas.microsoft.com/office/drawing/2014/main" id="{00000000-0008-0000-1700-000004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471045" name="Check Box 5" hidden="1">
              <a:extLst>
                <a:ext uri="{63B3BB69-23CF-44E3-9099-C40C66FF867C}">
                  <a14:compatExt spid="_x0000_s471045"/>
                </a:ext>
                <a:ext uri="{FF2B5EF4-FFF2-40B4-BE49-F238E27FC236}">
                  <a16:creationId xmlns:a16="http://schemas.microsoft.com/office/drawing/2014/main" id="{00000000-0008-0000-1700-000005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471046" name="Check Box 6" hidden="1">
              <a:extLst>
                <a:ext uri="{63B3BB69-23CF-44E3-9099-C40C66FF867C}">
                  <a14:compatExt spid="_x0000_s471046"/>
                </a:ext>
                <a:ext uri="{FF2B5EF4-FFF2-40B4-BE49-F238E27FC236}">
                  <a16:creationId xmlns:a16="http://schemas.microsoft.com/office/drawing/2014/main" id="{00000000-0008-0000-1700-000006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7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471047" name="Check Box 7" hidden="1">
              <a:extLst>
                <a:ext uri="{63B3BB69-23CF-44E3-9099-C40C66FF867C}">
                  <a14:compatExt spid="_x0000_s471047"/>
                </a:ext>
                <a:ext uri="{FF2B5EF4-FFF2-40B4-BE49-F238E27FC236}">
                  <a16:creationId xmlns:a16="http://schemas.microsoft.com/office/drawing/2014/main" id="{00000000-0008-0000-1700-000007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471048" name="Option Button 8" hidden="1">
              <a:extLst>
                <a:ext uri="{63B3BB69-23CF-44E3-9099-C40C66FF867C}">
                  <a14:compatExt spid="_x0000_s471048"/>
                </a:ext>
                <a:ext uri="{FF2B5EF4-FFF2-40B4-BE49-F238E27FC236}">
                  <a16:creationId xmlns:a16="http://schemas.microsoft.com/office/drawing/2014/main" id="{00000000-0008-0000-1700-000008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471049" name="Option Button 9" hidden="1">
              <a:extLst>
                <a:ext uri="{63B3BB69-23CF-44E3-9099-C40C66FF867C}">
                  <a14:compatExt spid="_x0000_s471049"/>
                </a:ext>
                <a:ext uri="{FF2B5EF4-FFF2-40B4-BE49-F238E27FC236}">
                  <a16:creationId xmlns:a16="http://schemas.microsoft.com/office/drawing/2014/main" id="{00000000-0008-0000-1700-000009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471050" name="Option Button 10" hidden="1">
              <a:extLst>
                <a:ext uri="{63B3BB69-23CF-44E3-9099-C40C66FF867C}">
                  <a14:compatExt spid="_x0000_s471050"/>
                </a:ext>
                <a:ext uri="{FF2B5EF4-FFF2-40B4-BE49-F238E27FC236}">
                  <a16:creationId xmlns:a16="http://schemas.microsoft.com/office/drawing/2014/main" id="{00000000-0008-0000-1700-00000A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471051" name="Option Button 11" hidden="1">
              <a:extLst>
                <a:ext uri="{63B3BB69-23CF-44E3-9099-C40C66FF867C}">
                  <a14:compatExt spid="_x0000_s471051"/>
                </a:ext>
                <a:ext uri="{FF2B5EF4-FFF2-40B4-BE49-F238E27FC236}">
                  <a16:creationId xmlns:a16="http://schemas.microsoft.com/office/drawing/2014/main" id="{00000000-0008-0000-1700-00000B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18145" name="Check Box 1" hidden="1">
              <a:extLst>
                <a:ext uri="{63B3BB69-23CF-44E3-9099-C40C66FF867C}">
                  <a14:compatExt spid="_x0000_s518145"/>
                </a:ext>
                <a:ext uri="{FF2B5EF4-FFF2-40B4-BE49-F238E27FC236}">
                  <a16:creationId xmlns:a16="http://schemas.microsoft.com/office/drawing/2014/main" id="{00000000-0008-0000-1800-000001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18146" name="Check Box 2" hidden="1">
              <a:extLst>
                <a:ext uri="{63B3BB69-23CF-44E3-9099-C40C66FF867C}">
                  <a14:compatExt spid="_x0000_s518146"/>
                </a:ext>
                <a:ext uri="{FF2B5EF4-FFF2-40B4-BE49-F238E27FC236}">
                  <a16:creationId xmlns:a16="http://schemas.microsoft.com/office/drawing/2014/main" id="{00000000-0008-0000-1800-000002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18147" name="Check Box 3" hidden="1">
              <a:extLst>
                <a:ext uri="{63B3BB69-23CF-44E3-9099-C40C66FF867C}">
                  <a14:compatExt spid="_x0000_s518147"/>
                </a:ext>
                <a:ext uri="{FF2B5EF4-FFF2-40B4-BE49-F238E27FC236}">
                  <a16:creationId xmlns:a16="http://schemas.microsoft.com/office/drawing/2014/main" id="{00000000-0008-0000-1800-000003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18148" name="Check Box 4" hidden="1">
              <a:extLst>
                <a:ext uri="{63B3BB69-23CF-44E3-9099-C40C66FF867C}">
                  <a14:compatExt spid="_x0000_s518148"/>
                </a:ext>
                <a:ext uri="{FF2B5EF4-FFF2-40B4-BE49-F238E27FC236}">
                  <a16:creationId xmlns:a16="http://schemas.microsoft.com/office/drawing/2014/main" id="{00000000-0008-0000-1800-000004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18149" name="Check Box 5" hidden="1">
              <a:extLst>
                <a:ext uri="{63B3BB69-23CF-44E3-9099-C40C66FF867C}">
                  <a14:compatExt spid="_x0000_s518149"/>
                </a:ext>
                <a:ext uri="{FF2B5EF4-FFF2-40B4-BE49-F238E27FC236}">
                  <a16:creationId xmlns:a16="http://schemas.microsoft.com/office/drawing/2014/main" id="{00000000-0008-0000-1800-000005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18150" name="Check Box 6" hidden="1">
              <a:extLst>
                <a:ext uri="{63B3BB69-23CF-44E3-9099-C40C66FF867C}">
                  <a14:compatExt spid="_x0000_s518150"/>
                </a:ext>
                <a:ext uri="{FF2B5EF4-FFF2-40B4-BE49-F238E27FC236}">
                  <a16:creationId xmlns:a16="http://schemas.microsoft.com/office/drawing/2014/main" id="{00000000-0008-0000-1800-000006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8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8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18151" name="Check Box 7" hidden="1">
              <a:extLst>
                <a:ext uri="{63B3BB69-23CF-44E3-9099-C40C66FF867C}">
                  <a14:compatExt spid="_x0000_s518151"/>
                </a:ext>
                <a:ext uri="{FF2B5EF4-FFF2-40B4-BE49-F238E27FC236}">
                  <a16:creationId xmlns:a16="http://schemas.microsoft.com/office/drawing/2014/main" id="{00000000-0008-0000-1800-000007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18152" name="Option Button 8" hidden="1">
              <a:extLst>
                <a:ext uri="{63B3BB69-23CF-44E3-9099-C40C66FF867C}">
                  <a14:compatExt spid="_x0000_s518152"/>
                </a:ext>
                <a:ext uri="{FF2B5EF4-FFF2-40B4-BE49-F238E27FC236}">
                  <a16:creationId xmlns:a16="http://schemas.microsoft.com/office/drawing/2014/main" id="{00000000-0008-0000-1800-000008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18153" name="Option Button 9" hidden="1">
              <a:extLst>
                <a:ext uri="{63B3BB69-23CF-44E3-9099-C40C66FF867C}">
                  <a14:compatExt spid="_x0000_s518153"/>
                </a:ext>
                <a:ext uri="{FF2B5EF4-FFF2-40B4-BE49-F238E27FC236}">
                  <a16:creationId xmlns:a16="http://schemas.microsoft.com/office/drawing/2014/main" id="{00000000-0008-0000-1800-000009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18154" name="Option Button 10" hidden="1">
              <a:extLst>
                <a:ext uri="{63B3BB69-23CF-44E3-9099-C40C66FF867C}">
                  <a14:compatExt spid="_x0000_s518154"/>
                </a:ext>
                <a:ext uri="{FF2B5EF4-FFF2-40B4-BE49-F238E27FC236}">
                  <a16:creationId xmlns:a16="http://schemas.microsoft.com/office/drawing/2014/main" id="{00000000-0008-0000-1800-00000A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18155" name="Option Button 11" hidden="1">
              <a:extLst>
                <a:ext uri="{63B3BB69-23CF-44E3-9099-C40C66FF867C}">
                  <a14:compatExt spid="_x0000_s518155"/>
                </a:ext>
                <a:ext uri="{FF2B5EF4-FFF2-40B4-BE49-F238E27FC236}">
                  <a16:creationId xmlns:a16="http://schemas.microsoft.com/office/drawing/2014/main" id="{00000000-0008-0000-1800-00000B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14</xdr:col>
      <xdr:colOff>174997</xdr:colOff>
      <xdr:row>2</xdr:row>
      <xdr:rowOff>31936</xdr:rowOff>
    </xdr:from>
    <xdr:to>
      <xdr:col>17</xdr:col>
      <xdr:colOff>529120</xdr:colOff>
      <xdr:row>3</xdr:row>
      <xdr:rowOff>155911</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322173" y="435348"/>
          <a:ext cx="2404800" cy="325681"/>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METT 4 Introduction</a:t>
          </a:r>
        </a:p>
      </xdr:txBody>
    </xdr:sp>
    <xdr:clientData/>
  </xdr:twoCellAnchor>
  <xdr:twoCellAnchor>
    <xdr:from>
      <xdr:col>14</xdr:col>
      <xdr:colOff>165472</xdr:colOff>
      <xdr:row>5</xdr:row>
      <xdr:rowOff>74519</xdr:rowOff>
    </xdr:from>
    <xdr:to>
      <xdr:col>17</xdr:col>
      <xdr:colOff>519595</xdr:colOff>
      <xdr:row>6</xdr:row>
      <xdr:rowOff>200175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12312648" y="1598519"/>
          <a:ext cx="2404800" cy="327362"/>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Protected Area Attributes Assessment</a:t>
          </a:r>
        </a:p>
      </xdr:txBody>
    </xdr:sp>
    <xdr:clientData/>
  </xdr:twoCellAnchor>
  <xdr:twoCellAnchor>
    <xdr:from>
      <xdr:col>14</xdr:col>
      <xdr:colOff>163095</xdr:colOff>
      <xdr:row>3</xdr:row>
      <xdr:rowOff>417005</xdr:rowOff>
    </xdr:from>
    <xdr:to>
      <xdr:col>17</xdr:col>
      <xdr:colOff>517218</xdr:colOff>
      <xdr:row>4</xdr:row>
      <xdr:rowOff>283656</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2310271" y="1022123"/>
          <a:ext cx="2404800" cy="326092"/>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Dashboard</a:t>
          </a:r>
        </a:p>
      </xdr:txBody>
    </xdr:sp>
    <xdr:clientData/>
  </xdr:twoCellAnchor>
  <xdr:twoCellAnchor editAs="oneCell">
    <xdr:from>
      <xdr:col>1</xdr:col>
      <xdr:colOff>0</xdr:colOff>
      <xdr:row>0</xdr:row>
      <xdr:rowOff>0</xdr:rowOff>
    </xdr:from>
    <xdr:to>
      <xdr:col>11</xdr:col>
      <xdr:colOff>2557463</xdr:colOff>
      <xdr:row>25</xdr:row>
      <xdr:rowOff>1893</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0563" y="0"/>
          <a:ext cx="10058400" cy="5478768"/>
        </a:xfrm>
        <a:prstGeom prst="rect">
          <a:avLst/>
        </a:prstGeom>
      </xdr:spPr>
    </xdr:pic>
    <xdr:clientData/>
  </xdr:twoCellAnchor>
  <xdr:twoCellAnchor>
    <xdr:from>
      <xdr:col>14</xdr:col>
      <xdr:colOff>166688</xdr:colOff>
      <xdr:row>7</xdr:row>
      <xdr:rowOff>190500</xdr:rowOff>
    </xdr:from>
    <xdr:to>
      <xdr:col>17</xdr:col>
      <xdr:colOff>520811</xdr:colOff>
      <xdr:row>9</xdr:row>
      <xdr:rowOff>112068</xdr:rowOff>
    </xdr:to>
    <xdr:sp macro="[0]!Save_Click" textlink="">
      <xdr:nvSpPr>
        <xdr:cNvPr id="8" name="Rectangle: Rounded Corners 7">
          <a:extLst>
            <a:ext uri="{FF2B5EF4-FFF2-40B4-BE49-F238E27FC236}">
              <a16:creationId xmlns:a16="http://schemas.microsoft.com/office/drawing/2014/main" id="{00000000-0008-0000-0200-000008000000}"/>
            </a:ext>
          </a:extLst>
        </xdr:cNvPr>
        <xdr:cNvSpPr/>
      </xdr:nvSpPr>
      <xdr:spPr>
        <a:xfrm>
          <a:off x="12358688" y="2107406"/>
          <a:ext cx="2425811" cy="326381"/>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SAVE</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19169" name="Check Box 1" hidden="1">
              <a:extLst>
                <a:ext uri="{63B3BB69-23CF-44E3-9099-C40C66FF867C}">
                  <a14:compatExt spid="_x0000_s519169"/>
                </a:ext>
                <a:ext uri="{FF2B5EF4-FFF2-40B4-BE49-F238E27FC236}">
                  <a16:creationId xmlns:a16="http://schemas.microsoft.com/office/drawing/2014/main" id="{00000000-0008-0000-1900-000001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19170" name="Check Box 2" hidden="1">
              <a:extLst>
                <a:ext uri="{63B3BB69-23CF-44E3-9099-C40C66FF867C}">
                  <a14:compatExt spid="_x0000_s519170"/>
                </a:ext>
                <a:ext uri="{FF2B5EF4-FFF2-40B4-BE49-F238E27FC236}">
                  <a16:creationId xmlns:a16="http://schemas.microsoft.com/office/drawing/2014/main" id="{00000000-0008-0000-1900-000002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19171" name="Check Box 3" hidden="1">
              <a:extLst>
                <a:ext uri="{63B3BB69-23CF-44E3-9099-C40C66FF867C}">
                  <a14:compatExt spid="_x0000_s519171"/>
                </a:ext>
                <a:ext uri="{FF2B5EF4-FFF2-40B4-BE49-F238E27FC236}">
                  <a16:creationId xmlns:a16="http://schemas.microsoft.com/office/drawing/2014/main" id="{00000000-0008-0000-1900-000003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19172" name="Check Box 4" hidden="1">
              <a:extLst>
                <a:ext uri="{63B3BB69-23CF-44E3-9099-C40C66FF867C}">
                  <a14:compatExt spid="_x0000_s519172"/>
                </a:ext>
                <a:ext uri="{FF2B5EF4-FFF2-40B4-BE49-F238E27FC236}">
                  <a16:creationId xmlns:a16="http://schemas.microsoft.com/office/drawing/2014/main" id="{00000000-0008-0000-1900-000004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19173" name="Check Box 5" hidden="1">
              <a:extLst>
                <a:ext uri="{63B3BB69-23CF-44E3-9099-C40C66FF867C}">
                  <a14:compatExt spid="_x0000_s519173"/>
                </a:ext>
                <a:ext uri="{FF2B5EF4-FFF2-40B4-BE49-F238E27FC236}">
                  <a16:creationId xmlns:a16="http://schemas.microsoft.com/office/drawing/2014/main" id="{00000000-0008-0000-1900-000005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19174" name="Check Box 6" hidden="1">
              <a:extLst>
                <a:ext uri="{63B3BB69-23CF-44E3-9099-C40C66FF867C}">
                  <a14:compatExt spid="_x0000_s519174"/>
                </a:ext>
                <a:ext uri="{FF2B5EF4-FFF2-40B4-BE49-F238E27FC236}">
                  <a16:creationId xmlns:a16="http://schemas.microsoft.com/office/drawing/2014/main" id="{00000000-0008-0000-1900-000006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9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19175" name="Check Box 7" hidden="1">
              <a:extLst>
                <a:ext uri="{63B3BB69-23CF-44E3-9099-C40C66FF867C}">
                  <a14:compatExt spid="_x0000_s519175"/>
                </a:ext>
                <a:ext uri="{FF2B5EF4-FFF2-40B4-BE49-F238E27FC236}">
                  <a16:creationId xmlns:a16="http://schemas.microsoft.com/office/drawing/2014/main" id="{00000000-0008-0000-1900-000007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19176" name="Option Button 8" hidden="1">
              <a:extLst>
                <a:ext uri="{63B3BB69-23CF-44E3-9099-C40C66FF867C}">
                  <a14:compatExt spid="_x0000_s519176"/>
                </a:ext>
                <a:ext uri="{FF2B5EF4-FFF2-40B4-BE49-F238E27FC236}">
                  <a16:creationId xmlns:a16="http://schemas.microsoft.com/office/drawing/2014/main" id="{00000000-0008-0000-1900-000008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19177" name="Option Button 9" hidden="1">
              <a:extLst>
                <a:ext uri="{63B3BB69-23CF-44E3-9099-C40C66FF867C}">
                  <a14:compatExt spid="_x0000_s519177"/>
                </a:ext>
                <a:ext uri="{FF2B5EF4-FFF2-40B4-BE49-F238E27FC236}">
                  <a16:creationId xmlns:a16="http://schemas.microsoft.com/office/drawing/2014/main" id="{00000000-0008-0000-1900-000009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19178" name="Option Button 10" hidden="1">
              <a:extLst>
                <a:ext uri="{63B3BB69-23CF-44E3-9099-C40C66FF867C}">
                  <a14:compatExt spid="_x0000_s519178"/>
                </a:ext>
                <a:ext uri="{FF2B5EF4-FFF2-40B4-BE49-F238E27FC236}">
                  <a16:creationId xmlns:a16="http://schemas.microsoft.com/office/drawing/2014/main" id="{00000000-0008-0000-1900-00000A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19179" name="Option Button 11" hidden="1">
              <a:extLst>
                <a:ext uri="{63B3BB69-23CF-44E3-9099-C40C66FF867C}">
                  <a14:compatExt spid="_x0000_s519179"/>
                </a:ext>
                <a:ext uri="{FF2B5EF4-FFF2-40B4-BE49-F238E27FC236}">
                  <a16:creationId xmlns:a16="http://schemas.microsoft.com/office/drawing/2014/main" id="{00000000-0008-0000-1900-00000B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20193" name="Check Box 1" hidden="1">
              <a:extLst>
                <a:ext uri="{63B3BB69-23CF-44E3-9099-C40C66FF867C}">
                  <a14:compatExt spid="_x0000_s520193"/>
                </a:ext>
                <a:ext uri="{FF2B5EF4-FFF2-40B4-BE49-F238E27FC236}">
                  <a16:creationId xmlns:a16="http://schemas.microsoft.com/office/drawing/2014/main" id="{00000000-0008-0000-1A00-000001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20194" name="Check Box 2" hidden="1">
              <a:extLst>
                <a:ext uri="{63B3BB69-23CF-44E3-9099-C40C66FF867C}">
                  <a14:compatExt spid="_x0000_s520194"/>
                </a:ext>
                <a:ext uri="{FF2B5EF4-FFF2-40B4-BE49-F238E27FC236}">
                  <a16:creationId xmlns:a16="http://schemas.microsoft.com/office/drawing/2014/main" id="{00000000-0008-0000-1A00-000002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20195" name="Check Box 3" hidden="1">
              <a:extLst>
                <a:ext uri="{63B3BB69-23CF-44E3-9099-C40C66FF867C}">
                  <a14:compatExt spid="_x0000_s520195"/>
                </a:ext>
                <a:ext uri="{FF2B5EF4-FFF2-40B4-BE49-F238E27FC236}">
                  <a16:creationId xmlns:a16="http://schemas.microsoft.com/office/drawing/2014/main" id="{00000000-0008-0000-1A00-000003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20196" name="Check Box 4" hidden="1">
              <a:extLst>
                <a:ext uri="{63B3BB69-23CF-44E3-9099-C40C66FF867C}">
                  <a14:compatExt spid="_x0000_s520196"/>
                </a:ext>
                <a:ext uri="{FF2B5EF4-FFF2-40B4-BE49-F238E27FC236}">
                  <a16:creationId xmlns:a16="http://schemas.microsoft.com/office/drawing/2014/main" id="{00000000-0008-0000-1A00-000004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20197" name="Check Box 5" hidden="1">
              <a:extLst>
                <a:ext uri="{63B3BB69-23CF-44E3-9099-C40C66FF867C}">
                  <a14:compatExt spid="_x0000_s520197"/>
                </a:ext>
                <a:ext uri="{FF2B5EF4-FFF2-40B4-BE49-F238E27FC236}">
                  <a16:creationId xmlns:a16="http://schemas.microsoft.com/office/drawing/2014/main" id="{00000000-0008-0000-1A00-000005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20198" name="Check Box 6" hidden="1">
              <a:extLst>
                <a:ext uri="{63B3BB69-23CF-44E3-9099-C40C66FF867C}">
                  <a14:compatExt spid="_x0000_s520198"/>
                </a:ext>
                <a:ext uri="{FF2B5EF4-FFF2-40B4-BE49-F238E27FC236}">
                  <a16:creationId xmlns:a16="http://schemas.microsoft.com/office/drawing/2014/main" id="{00000000-0008-0000-1A00-000006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A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A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20199" name="Check Box 7" hidden="1">
              <a:extLst>
                <a:ext uri="{63B3BB69-23CF-44E3-9099-C40C66FF867C}">
                  <a14:compatExt spid="_x0000_s520199"/>
                </a:ext>
                <a:ext uri="{FF2B5EF4-FFF2-40B4-BE49-F238E27FC236}">
                  <a16:creationId xmlns:a16="http://schemas.microsoft.com/office/drawing/2014/main" id="{00000000-0008-0000-1A00-000007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20200" name="Option Button 8" hidden="1">
              <a:extLst>
                <a:ext uri="{63B3BB69-23CF-44E3-9099-C40C66FF867C}">
                  <a14:compatExt spid="_x0000_s520200"/>
                </a:ext>
                <a:ext uri="{FF2B5EF4-FFF2-40B4-BE49-F238E27FC236}">
                  <a16:creationId xmlns:a16="http://schemas.microsoft.com/office/drawing/2014/main" id="{00000000-0008-0000-1A00-000008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20201" name="Option Button 9" hidden="1">
              <a:extLst>
                <a:ext uri="{63B3BB69-23CF-44E3-9099-C40C66FF867C}">
                  <a14:compatExt spid="_x0000_s520201"/>
                </a:ext>
                <a:ext uri="{FF2B5EF4-FFF2-40B4-BE49-F238E27FC236}">
                  <a16:creationId xmlns:a16="http://schemas.microsoft.com/office/drawing/2014/main" id="{00000000-0008-0000-1A00-000009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20202" name="Option Button 10" hidden="1">
              <a:extLst>
                <a:ext uri="{63B3BB69-23CF-44E3-9099-C40C66FF867C}">
                  <a14:compatExt spid="_x0000_s520202"/>
                </a:ext>
                <a:ext uri="{FF2B5EF4-FFF2-40B4-BE49-F238E27FC236}">
                  <a16:creationId xmlns:a16="http://schemas.microsoft.com/office/drawing/2014/main" id="{00000000-0008-0000-1A00-00000A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20203" name="Option Button 11" hidden="1">
              <a:extLst>
                <a:ext uri="{63B3BB69-23CF-44E3-9099-C40C66FF867C}">
                  <a14:compatExt spid="_x0000_s520203"/>
                </a:ext>
                <a:ext uri="{FF2B5EF4-FFF2-40B4-BE49-F238E27FC236}">
                  <a16:creationId xmlns:a16="http://schemas.microsoft.com/office/drawing/2014/main" id="{00000000-0008-0000-1A00-00000B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21217" name="Check Box 1" hidden="1">
              <a:extLst>
                <a:ext uri="{63B3BB69-23CF-44E3-9099-C40C66FF867C}">
                  <a14:compatExt spid="_x0000_s521217"/>
                </a:ext>
                <a:ext uri="{FF2B5EF4-FFF2-40B4-BE49-F238E27FC236}">
                  <a16:creationId xmlns:a16="http://schemas.microsoft.com/office/drawing/2014/main" id="{00000000-0008-0000-1B00-000001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21218" name="Check Box 2" hidden="1">
              <a:extLst>
                <a:ext uri="{63B3BB69-23CF-44E3-9099-C40C66FF867C}">
                  <a14:compatExt spid="_x0000_s521218"/>
                </a:ext>
                <a:ext uri="{FF2B5EF4-FFF2-40B4-BE49-F238E27FC236}">
                  <a16:creationId xmlns:a16="http://schemas.microsoft.com/office/drawing/2014/main" id="{00000000-0008-0000-1B00-000002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21219" name="Check Box 3" hidden="1">
              <a:extLst>
                <a:ext uri="{63B3BB69-23CF-44E3-9099-C40C66FF867C}">
                  <a14:compatExt spid="_x0000_s521219"/>
                </a:ext>
                <a:ext uri="{FF2B5EF4-FFF2-40B4-BE49-F238E27FC236}">
                  <a16:creationId xmlns:a16="http://schemas.microsoft.com/office/drawing/2014/main" id="{00000000-0008-0000-1B00-000003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21220" name="Check Box 4" hidden="1">
              <a:extLst>
                <a:ext uri="{63B3BB69-23CF-44E3-9099-C40C66FF867C}">
                  <a14:compatExt spid="_x0000_s521220"/>
                </a:ext>
                <a:ext uri="{FF2B5EF4-FFF2-40B4-BE49-F238E27FC236}">
                  <a16:creationId xmlns:a16="http://schemas.microsoft.com/office/drawing/2014/main" id="{00000000-0008-0000-1B00-000004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21221" name="Check Box 5" hidden="1">
              <a:extLst>
                <a:ext uri="{63B3BB69-23CF-44E3-9099-C40C66FF867C}">
                  <a14:compatExt spid="_x0000_s521221"/>
                </a:ext>
                <a:ext uri="{FF2B5EF4-FFF2-40B4-BE49-F238E27FC236}">
                  <a16:creationId xmlns:a16="http://schemas.microsoft.com/office/drawing/2014/main" id="{00000000-0008-0000-1B00-000005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21222" name="Check Box 6" hidden="1">
              <a:extLst>
                <a:ext uri="{63B3BB69-23CF-44E3-9099-C40C66FF867C}">
                  <a14:compatExt spid="_x0000_s521222"/>
                </a:ext>
                <a:ext uri="{FF2B5EF4-FFF2-40B4-BE49-F238E27FC236}">
                  <a16:creationId xmlns:a16="http://schemas.microsoft.com/office/drawing/2014/main" id="{00000000-0008-0000-1B00-000006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B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21223" name="Check Box 7" hidden="1">
              <a:extLst>
                <a:ext uri="{63B3BB69-23CF-44E3-9099-C40C66FF867C}">
                  <a14:compatExt spid="_x0000_s521223"/>
                </a:ext>
                <a:ext uri="{FF2B5EF4-FFF2-40B4-BE49-F238E27FC236}">
                  <a16:creationId xmlns:a16="http://schemas.microsoft.com/office/drawing/2014/main" id="{00000000-0008-0000-1B00-000007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21224" name="Option Button 8" hidden="1">
              <a:extLst>
                <a:ext uri="{63B3BB69-23CF-44E3-9099-C40C66FF867C}">
                  <a14:compatExt spid="_x0000_s521224"/>
                </a:ext>
                <a:ext uri="{FF2B5EF4-FFF2-40B4-BE49-F238E27FC236}">
                  <a16:creationId xmlns:a16="http://schemas.microsoft.com/office/drawing/2014/main" id="{00000000-0008-0000-1B00-000008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21225" name="Option Button 9" hidden="1">
              <a:extLst>
                <a:ext uri="{63B3BB69-23CF-44E3-9099-C40C66FF867C}">
                  <a14:compatExt spid="_x0000_s521225"/>
                </a:ext>
                <a:ext uri="{FF2B5EF4-FFF2-40B4-BE49-F238E27FC236}">
                  <a16:creationId xmlns:a16="http://schemas.microsoft.com/office/drawing/2014/main" id="{00000000-0008-0000-1B00-000009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21226" name="Option Button 10" hidden="1">
              <a:extLst>
                <a:ext uri="{63B3BB69-23CF-44E3-9099-C40C66FF867C}">
                  <a14:compatExt spid="_x0000_s521226"/>
                </a:ext>
                <a:ext uri="{FF2B5EF4-FFF2-40B4-BE49-F238E27FC236}">
                  <a16:creationId xmlns:a16="http://schemas.microsoft.com/office/drawing/2014/main" id="{00000000-0008-0000-1B00-00000A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21227" name="Option Button 11" hidden="1">
              <a:extLst>
                <a:ext uri="{63B3BB69-23CF-44E3-9099-C40C66FF867C}">
                  <a14:compatExt spid="_x0000_s521227"/>
                </a:ext>
                <a:ext uri="{FF2B5EF4-FFF2-40B4-BE49-F238E27FC236}">
                  <a16:creationId xmlns:a16="http://schemas.microsoft.com/office/drawing/2014/main" id="{00000000-0008-0000-1B00-00000B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1C00-000001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1C00-000002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1C00-000003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1C00-000004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1C00-000005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1C00-000006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C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1C00-000007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66280" name="Option Button 8" hidden="1">
              <a:extLst>
                <a:ext uri="{63B3BB69-23CF-44E3-9099-C40C66FF867C}">
                  <a14:compatExt spid="_x0000_s566280"/>
                </a:ext>
                <a:ext uri="{FF2B5EF4-FFF2-40B4-BE49-F238E27FC236}">
                  <a16:creationId xmlns:a16="http://schemas.microsoft.com/office/drawing/2014/main" id="{00000000-0008-0000-1C00-000008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66281" name="Option Button 9" hidden="1">
              <a:extLst>
                <a:ext uri="{63B3BB69-23CF-44E3-9099-C40C66FF867C}">
                  <a14:compatExt spid="_x0000_s566281"/>
                </a:ext>
                <a:ext uri="{FF2B5EF4-FFF2-40B4-BE49-F238E27FC236}">
                  <a16:creationId xmlns:a16="http://schemas.microsoft.com/office/drawing/2014/main" id="{00000000-0008-0000-1C00-000009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66282" name="Option Button 10" hidden="1">
              <a:extLst>
                <a:ext uri="{63B3BB69-23CF-44E3-9099-C40C66FF867C}">
                  <a14:compatExt spid="_x0000_s566282"/>
                </a:ext>
                <a:ext uri="{FF2B5EF4-FFF2-40B4-BE49-F238E27FC236}">
                  <a16:creationId xmlns:a16="http://schemas.microsoft.com/office/drawing/2014/main" id="{00000000-0008-0000-1C00-00000A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66283" name="Option Button 11" hidden="1">
              <a:extLst>
                <a:ext uri="{63B3BB69-23CF-44E3-9099-C40C66FF867C}">
                  <a14:compatExt spid="_x0000_s566283"/>
                </a:ext>
                <a:ext uri="{FF2B5EF4-FFF2-40B4-BE49-F238E27FC236}">
                  <a16:creationId xmlns:a16="http://schemas.microsoft.com/office/drawing/2014/main" id="{00000000-0008-0000-1C00-00000B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67297" name="Check Box 1" hidden="1">
              <a:extLst>
                <a:ext uri="{63B3BB69-23CF-44E3-9099-C40C66FF867C}">
                  <a14:compatExt spid="_x0000_s567297"/>
                </a:ext>
                <a:ext uri="{FF2B5EF4-FFF2-40B4-BE49-F238E27FC236}">
                  <a16:creationId xmlns:a16="http://schemas.microsoft.com/office/drawing/2014/main" id="{00000000-0008-0000-1D00-000001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67298" name="Check Box 2" hidden="1">
              <a:extLst>
                <a:ext uri="{63B3BB69-23CF-44E3-9099-C40C66FF867C}">
                  <a14:compatExt spid="_x0000_s567298"/>
                </a:ext>
                <a:ext uri="{FF2B5EF4-FFF2-40B4-BE49-F238E27FC236}">
                  <a16:creationId xmlns:a16="http://schemas.microsoft.com/office/drawing/2014/main" id="{00000000-0008-0000-1D00-000002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67299" name="Check Box 3" hidden="1">
              <a:extLst>
                <a:ext uri="{63B3BB69-23CF-44E3-9099-C40C66FF867C}">
                  <a14:compatExt spid="_x0000_s567299"/>
                </a:ext>
                <a:ext uri="{FF2B5EF4-FFF2-40B4-BE49-F238E27FC236}">
                  <a16:creationId xmlns:a16="http://schemas.microsoft.com/office/drawing/2014/main" id="{00000000-0008-0000-1D00-000003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67300" name="Check Box 4" hidden="1">
              <a:extLst>
                <a:ext uri="{63B3BB69-23CF-44E3-9099-C40C66FF867C}">
                  <a14:compatExt spid="_x0000_s567300"/>
                </a:ext>
                <a:ext uri="{FF2B5EF4-FFF2-40B4-BE49-F238E27FC236}">
                  <a16:creationId xmlns:a16="http://schemas.microsoft.com/office/drawing/2014/main" id="{00000000-0008-0000-1D00-000004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67301" name="Check Box 5" hidden="1">
              <a:extLst>
                <a:ext uri="{63B3BB69-23CF-44E3-9099-C40C66FF867C}">
                  <a14:compatExt spid="_x0000_s567301"/>
                </a:ext>
                <a:ext uri="{FF2B5EF4-FFF2-40B4-BE49-F238E27FC236}">
                  <a16:creationId xmlns:a16="http://schemas.microsoft.com/office/drawing/2014/main" id="{00000000-0008-0000-1D00-000005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67302" name="Check Box 6" hidden="1">
              <a:extLst>
                <a:ext uri="{63B3BB69-23CF-44E3-9099-C40C66FF867C}">
                  <a14:compatExt spid="_x0000_s567302"/>
                </a:ext>
                <a:ext uri="{FF2B5EF4-FFF2-40B4-BE49-F238E27FC236}">
                  <a16:creationId xmlns:a16="http://schemas.microsoft.com/office/drawing/2014/main" id="{00000000-0008-0000-1D00-000006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D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67303" name="Check Box 7" hidden="1">
              <a:extLst>
                <a:ext uri="{63B3BB69-23CF-44E3-9099-C40C66FF867C}">
                  <a14:compatExt spid="_x0000_s567303"/>
                </a:ext>
                <a:ext uri="{FF2B5EF4-FFF2-40B4-BE49-F238E27FC236}">
                  <a16:creationId xmlns:a16="http://schemas.microsoft.com/office/drawing/2014/main" id="{00000000-0008-0000-1D00-000007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67304" name="Option Button 8" hidden="1">
              <a:extLst>
                <a:ext uri="{63B3BB69-23CF-44E3-9099-C40C66FF867C}">
                  <a14:compatExt spid="_x0000_s567304"/>
                </a:ext>
                <a:ext uri="{FF2B5EF4-FFF2-40B4-BE49-F238E27FC236}">
                  <a16:creationId xmlns:a16="http://schemas.microsoft.com/office/drawing/2014/main" id="{00000000-0008-0000-1D00-000008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67305" name="Option Button 9" hidden="1">
              <a:extLst>
                <a:ext uri="{63B3BB69-23CF-44E3-9099-C40C66FF867C}">
                  <a14:compatExt spid="_x0000_s567305"/>
                </a:ext>
                <a:ext uri="{FF2B5EF4-FFF2-40B4-BE49-F238E27FC236}">
                  <a16:creationId xmlns:a16="http://schemas.microsoft.com/office/drawing/2014/main" id="{00000000-0008-0000-1D00-000009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67306" name="Option Button 10" hidden="1">
              <a:extLst>
                <a:ext uri="{63B3BB69-23CF-44E3-9099-C40C66FF867C}">
                  <a14:compatExt spid="_x0000_s567306"/>
                </a:ext>
                <a:ext uri="{FF2B5EF4-FFF2-40B4-BE49-F238E27FC236}">
                  <a16:creationId xmlns:a16="http://schemas.microsoft.com/office/drawing/2014/main" id="{00000000-0008-0000-1D00-00000A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67307" name="Option Button 11" hidden="1">
              <a:extLst>
                <a:ext uri="{63B3BB69-23CF-44E3-9099-C40C66FF867C}">
                  <a14:compatExt spid="_x0000_s567307"/>
                </a:ext>
                <a:ext uri="{FF2B5EF4-FFF2-40B4-BE49-F238E27FC236}">
                  <a16:creationId xmlns:a16="http://schemas.microsoft.com/office/drawing/2014/main" id="{00000000-0008-0000-1D00-00000B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68321" name="Check Box 1" hidden="1">
              <a:extLst>
                <a:ext uri="{63B3BB69-23CF-44E3-9099-C40C66FF867C}">
                  <a14:compatExt spid="_x0000_s568321"/>
                </a:ext>
                <a:ext uri="{FF2B5EF4-FFF2-40B4-BE49-F238E27FC236}">
                  <a16:creationId xmlns:a16="http://schemas.microsoft.com/office/drawing/2014/main" id="{00000000-0008-0000-1E00-000001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68322" name="Check Box 2" hidden="1">
              <a:extLst>
                <a:ext uri="{63B3BB69-23CF-44E3-9099-C40C66FF867C}">
                  <a14:compatExt spid="_x0000_s568322"/>
                </a:ext>
                <a:ext uri="{FF2B5EF4-FFF2-40B4-BE49-F238E27FC236}">
                  <a16:creationId xmlns:a16="http://schemas.microsoft.com/office/drawing/2014/main" id="{00000000-0008-0000-1E00-000002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68323" name="Check Box 3" hidden="1">
              <a:extLst>
                <a:ext uri="{63B3BB69-23CF-44E3-9099-C40C66FF867C}">
                  <a14:compatExt spid="_x0000_s568323"/>
                </a:ext>
                <a:ext uri="{FF2B5EF4-FFF2-40B4-BE49-F238E27FC236}">
                  <a16:creationId xmlns:a16="http://schemas.microsoft.com/office/drawing/2014/main" id="{00000000-0008-0000-1E00-000003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68324" name="Check Box 4" hidden="1">
              <a:extLst>
                <a:ext uri="{63B3BB69-23CF-44E3-9099-C40C66FF867C}">
                  <a14:compatExt spid="_x0000_s568324"/>
                </a:ext>
                <a:ext uri="{FF2B5EF4-FFF2-40B4-BE49-F238E27FC236}">
                  <a16:creationId xmlns:a16="http://schemas.microsoft.com/office/drawing/2014/main" id="{00000000-0008-0000-1E00-000004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68325" name="Check Box 5" hidden="1">
              <a:extLst>
                <a:ext uri="{63B3BB69-23CF-44E3-9099-C40C66FF867C}">
                  <a14:compatExt spid="_x0000_s568325"/>
                </a:ext>
                <a:ext uri="{FF2B5EF4-FFF2-40B4-BE49-F238E27FC236}">
                  <a16:creationId xmlns:a16="http://schemas.microsoft.com/office/drawing/2014/main" id="{00000000-0008-0000-1E00-000005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68326" name="Check Box 6" hidden="1">
              <a:extLst>
                <a:ext uri="{63B3BB69-23CF-44E3-9099-C40C66FF867C}">
                  <a14:compatExt spid="_x0000_s568326"/>
                </a:ext>
                <a:ext uri="{FF2B5EF4-FFF2-40B4-BE49-F238E27FC236}">
                  <a16:creationId xmlns:a16="http://schemas.microsoft.com/office/drawing/2014/main" id="{00000000-0008-0000-1E00-000006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E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68327" name="Check Box 7" hidden="1">
              <a:extLst>
                <a:ext uri="{63B3BB69-23CF-44E3-9099-C40C66FF867C}">
                  <a14:compatExt spid="_x0000_s568327"/>
                </a:ext>
                <a:ext uri="{FF2B5EF4-FFF2-40B4-BE49-F238E27FC236}">
                  <a16:creationId xmlns:a16="http://schemas.microsoft.com/office/drawing/2014/main" id="{00000000-0008-0000-1E00-000007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68328" name="Option Button 8" hidden="1">
              <a:extLst>
                <a:ext uri="{63B3BB69-23CF-44E3-9099-C40C66FF867C}">
                  <a14:compatExt spid="_x0000_s568328"/>
                </a:ext>
                <a:ext uri="{FF2B5EF4-FFF2-40B4-BE49-F238E27FC236}">
                  <a16:creationId xmlns:a16="http://schemas.microsoft.com/office/drawing/2014/main" id="{00000000-0008-0000-1E00-000008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68329" name="Option Button 9" hidden="1">
              <a:extLst>
                <a:ext uri="{63B3BB69-23CF-44E3-9099-C40C66FF867C}">
                  <a14:compatExt spid="_x0000_s568329"/>
                </a:ext>
                <a:ext uri="{FF2B5EF4-FFF2-40B4-BE49-F238E27FC236}">
                  <a16:creationId xmlns:a16="http://schemas.microsoft.com/office/drawing/2014/main" id="{00000000-0008-0000-1E00-000009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68330" name="Option Button 10" hidden="1">
              <a:extLst>
                <a:ext uri="{63B3BB69-23CF-44E3-9099-C40C66FF867C}">
                  <a14:compatExt spid="_x0000_s568330"/>
                </a:ext>
                <a:ext uri="{FF2B5EF4-FFF2-40B4-BE49-F238E27FC236}">
                  <a16:creationId xmlns:a16="http://schemas.microsoft.com/office/drawing/2014/main" id="{00000000-0008-0000-1E00-00000A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68331" name="Option Button 11" hidden="1">
              <a:extLst>
                <a:ext uri="{63B3BB69-23CF-44E3-9099-C40C66FF867C}">
                  <a14:compatExt spid="_x0000_s568331"/>
                </a:ext>
                <a:ext uri="{FF2B5EF4-FFF2-40B4-BE49-F238E27FC236}">
                  <a16:creationId xmlns:a16="http://schemas.microsoft.com/office/drawing/2014/main" id="{00000000-0008-0000-1E00-00000B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1F00-000001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1F00-000002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1F00-000003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1F00-000004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1F00-000005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1F00-000006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F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F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1F00-000007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69352" name="Option Button 8" hidden="1">
              <a:extLst>
                <a:ext uri="{63B3BB69-23CF-44E3-9099-C40C66FF867C}">
                  <a14:compatExt spid="_x0000_s569352"/>
                </a:ext>
                <a:ext uri="{FF2B5EF4-FFF2-40B4-BE49-F238E27FC236}">
                  <a16:creationId xmlns:a16="http://schemas.microsoft.com/office/drawing/2014/main" id="{00000000-0008-0000-1F00-000008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69353" name="Option Button 9" hidden="1">
              <a:extLst>
                <a:ext uri="{63B3BB69-23CF-44E3-9099-C40C66FF867C}">
                  <a14:compatExt spid="_x0000_s569353"/>
                </a:ext>
                <a:ext uri="{FF2B5EF4-FFF2-40B4-BE49-F238E27FC236}">
                  <a16:creationId xmlns:a16="http://schemas.microsoft.com/office/drawing/2014/main" id="{00000000-0008-0000-1F00-000009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69354" name="Option Button 10" hidden="1">
              <a:extLst>
                <a:ext uri="{63B3BB69-23CF-44E3-9099-C40C66FF867C}">
                  <a14:compatExt spid="_x0000_s569354"/>
                </a:ext>
                <a:ext uri="{FF2B5EF4-FFF2-40B4-BE49-F238E27FC236}">
                  <a16:creationId xmlns:a16="http://schemas.microsoft.com/office/drawing/2014/main" id="{00000000-0008-0000-1F00-00000A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69355" name="Option Button 11" hidden="1">
              <a:extLst>
                <a:ext uri="{63B3BB69-23CF-44E3-9099-C40C66FF867C}">
                  <a14:compatExt spid="_x0000_s569355"/>
                </a:ext>
                <a:ext uri="{FF2B5EF4-FFF2-40B4-BE49-F238E27FC236}">
                  <a16:creationId xmlns:a16="http://schemas.microsoft.com/office/drawing/2014/main" id="{00000000-0008-0000-1F00-00000B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70369" name="Check Box 1" hidden="1">
              <a:extLst>
                <a:ext uri="{63B3BB69-23CF-44E3-9099-C40C66FF867C}">
                  <a14:compatExt spid="_x0000_s570369"/>
                </a:ext>
                <a:ext uri="{FF2B5EF4-FFF2-40B4-BE49-F238E27FC236}">
                  <a16:creationId xmlns:a16="http://schemas.microsoft.com/office/drawing/2014/main" id="{00000000-0008-0000-2000-000001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70370" name="Check Box 2" hidden="1">
              <a:extLst>
                <a:ext uri="{63B3BB69-23CF-44E3-9099-C40C66FF867C}">
                  <a14:compatExt spid="_x0000_s570370"/>
                </a:ext>
                <a:ext uri="{FF2B5EF4-FFF2-40B4-BE49-F238E27FC236}">
                  <a16:creationId xmlns:a16="http://schemas.microsoft.com/office/drawing/2014/main" id="{00000000-0008-0000-2000-000002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70371" name="Check Box 3" hidden="1">
              <a:extLst>
                <a:ext uri="{63B3BB69-23CF-44E3-9099-C40C66FF867C}">
                  <a14:compatExt spid="_x0000_s570371"/>
                </a:ext>
                <a:ext uri="{FF2B5EF4-FFF2-40B4-BE49-F238E27FC236}">
                  <a16:creationId xmlns:a16="http://schemas.microsoft.com/office/drawing/2014/main" id="{00000000-0008-0000-2000-000003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70372" name="Check Box 4" hidden="1">
              <a:extLst>
                <a:ext uri="{63B3BB69-23CF-44E3-9099-C40C66FF867C}">
                  <a14:compatExt spid="_x0000_s570372"/>
                </a:ext>
                <a:ext uri="{FF2B5EF4-FFF2-40B4-BE49-F238E27FC236}">
                  <a16:creationId xmlns:a16="http://schemas.microsoft.com/office/drawing/2014/main" id="{00000000-0008-0000-2000-000004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70373" name="Check Box 5" hidden="1">
              <a:extLst>
                <a:ext uri="{63B3BB69-23CF-44E3-9099-C40C66FF867C}">
                  <a14:compatExt spid="_x0000_s570373"/>
                </a:ext>
                <a:ext uri="{FF2B5EF4-FFF2-40B4-BE49-F238E27FC236}">
                  <a16:creationId xmlns:a16="http://schemas.microsoft.com/office/drawing/2014/main" id="{00000000-0008-0000-2000-000005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70374" name="Check Box 6" hidden="1">
              <a:extLst>
                <a:ext uri="{63B3BB69-23CF-44E3-9099-C40C66FF867C}">
                  <a14:compatExt spid="_x0000_s570374"/>
                </a:ext>
                <a:ext uri="{FF2B5EF4-FFF2-40B4-BE49-F238E27FC236}">
                  <a16:creationId xmlns:a16="http://schemas.microsoft.com/office/drawing/2014/main" id="{00000000-0008-0000-2000-000006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0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0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70375" name="Check Box 7" hidden="1">
              <a:extLst>
                <a:ext uri="{63B3BB69-23CF-44E3-9099-C40C66FF867C}">
                  <a14:compatExt spid="_x0000_s570375"/>
                </a:ext>
                <a:ext uri="{FF2B5EF4-FFF2-40B4-BE49-F238E27FC236}">
                  <a16:creationId xmlns:a16="http://schemas.microsoft.com/office/drawing/2014/main" id="{00000000-0008-0000-2000-000007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70376" name="Option Button 8" hidden="1">
              <a:extLst>
                <a:ext uri="{63B3BB69-23CF-44E3-9099-C40C66FF867C}">
                  <a14:compatExt spid="_x0000_s570376"/>
                </a:ext>
                <a:ext uri="{FF2B5EF4-FFF2-40B4-BE49-F238E27FC236}">
                  <a16:creationId xmlns:a16="http://schemas.microsoft.com/office/drawing/2014/main" id="{00000000-0008-0000-2000-000008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70377" name="Option Button 9" hidden="1">
              <a:extLst>
                <a:ext uri="{63B3BB69-23CF-44E3-9099-C40C66FF867C}">
                  <a14:compatExt spid="_x0000_s570377"/>
                </a:ext>
                <a:ext uri="{FF2B5EF4-FFF2-40B4-BE49-F238E27FC236}">
                  <a16:creationId xmlns:a16="http://schemas.microsoft.com/office/drawing/2014/main" id="{00000000-0008-0000-2000-000009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70378" name="Option Button 10" hidden="1">
              <a:extLst>
                <a:ext uri="{63B3BB69-23CF-44E3-9099-C40C66FF867C}">
                  <a14:compatExt spid="_x0000_s570378"/>
                </a:ext>
                <a:ext uri="{FF2B5EF4-FFF2-40B4-BE49-F238E27FC236}">
                  <a16:creationId xmlns:a16="http://schemas.microsoft.com/office/drawing/2014/main" id="{00000000-0008-0000-2000-00000A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70379" name="Option Button 11" hidden="1">
              <a:extLst>
                <a:ext uri="{63B3BB69-23CF-44E3-9099-C40C66FF867C}">
                  <a14:compatExt spid="_x0000_s570379"/>
                </a:ext>
                <a:ext uri="{FF2B5EF4-FFF2-40B4-BE49-F238E27FC236}">
                  <a16:creationId xmlns:a16="http://schemas.microsoft.com/office/drawing/2014/main" id="{00000000-0008-0000-2000-00000B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2100-000001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2100-000002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2100-000003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2100-000004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71397" name="Check Box 5" hidden="1">
              <a:extLst>
                <a:ext uri="{63B3BB69-23CF-44E3-9099-C40C66FF867C}">
                  <a14:compatExt spid="_x0000_s571397"/>
                </a:ext>
                <a:ext uri="{FF2B5EF4-FFF2-40B4-BE49-F238E27FC236}">
                  <a16:creationId xmlns:a16="http://schemas.microsoft.com/office/drawing/2014/main" id="{00000000-0008-0000-2100-000005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71398" name="Check Box 6" hidden="1">
              <a:extLst>
                <a:ext uri="{63B3BB69-23CF-44E3-9099-C40C66FF867C}">
                  <a14:compatExt spid="_x0000_s571398"/>
                </a:ext>
                <a:ext uri="{FF2B5EF4-FFF2-40B4-BE49-F238E27FC236}">
                  <a16:creationId xmlns:a16="http://schemas.microsoft.com/office/drawing/2014/main" id="{00000000-0008-0000-2100-000006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1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1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71399" name="Check Box 7" hidden="1">
              <a:extLst>
                <a:ext uri="{63B3BB69-23CF-44E3-9099-C40C66FF867C}">
                  <a14:compatExt spid="_x0000_s571399"/>
                </a:ext>
                <a:ext uri="{FF2B5EF4-FFF2-40B4-BE49-F238E27FC236}">
                  <a16:creationId xmlns:a16="http://schemas.microsoft.com/office/drawing/2014/main" id="{00000000-0008-0000-2100-000007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71400" name="Option Button 8" hidden="1">
              <a:extLst>
                <a:ext uri="{63B3BB69-23CF-44E3-9099-C40C66FF867C}">
                  <a14:compatExt spid="_x0000_s571400"/>
                </a:ext>
                <a:ext uri="{FF2B5EF4-FFF2-40B4-BE49-F238E27FC236}">
                  <a16:creationId xmlns:a16="http://schemas.microsoft.com/office/drawing/2014/main" id="{00000000-0008-0000-2100-000008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71401" name="Option Button 9" hidden="1">
              <a:extLst>
                <a:ext uri="{63B3BB69-23CF-44E3-9099-C40C66FF867C}">
                  <a14:compatExt spid="_x0000_s571401"/>
                </a:ext>
                <a:ext uri="{FF2B5EF4-FFF2-40B4-BE49-F238E27FC236}">
                  <a16:creationId xmlns:a16="http://schemas.microsoft.com/office/drawing/2014/main" id="{00000000-0008-0000-2100-000009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71402" name="Option Button 10" hidden="1">
              <a:extLst>
                <a:ext uri="{63B3BB69-23CF-44E3-9099-C40C66FF867C}">
                  <a14:compatExt spid="_x0000_s571402"/>
                </a:ext>
                <a:ext uri="{FF2B5EF4-FFF2-40B4-BE49-F238E27FC236}">
                  <a16:creationId xmlns:a16="http://schemas.microsoft.com/office/drawing/2014/main" id="{00000000-0008-0000-2100-00000A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71403" name="Option Button 11" hidden="1">
              <a:extLst>
                <a:ext uri="{63B3BB69-23CF-44E3-9099-C40C66FF867C}">
                  <a14:compatExt spid="_x0000_s571403"/>
                </a:ext>
                <a:ext uri="{FF2B5EF4-FFF2-40B4-BE49-F238E27FC236}">
                  <a16:creationId xmlns:a16="http://schemas.microsoft.com/office/drawing/2014/main" id="{00000000-0008-0000-2100-00000B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572417" name="Check Box 1" hidden="1">
              <a:extLst>
                <a:ext uri="{63B3BB69-23CF-44E3-9099-C40C66FF867C}">
                  <a14:compatExt spid="_x0000_s572417"/>
                </a:ext>
                <a:ext uri="{FF2B5EF4-FFF2-40B4-BE49-F238E27FC236}">
                  <a16:creationId xmlns:a16="http://schemas.microsoft.com/office/drawing/2014/main" id="{00000000-0008-0000-2200-000001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572418" name="Check Box 2" hidden="1">
              <a:extLst>
                <a:ext uri="{63B3BB69-23CF-44E3-9099-C40C66FF867C}">
                  <a14:compatExt spid="_x0000_s572418"/>
                </a:ext>
                <a:ext uri="{FF2B5EF4-FFF2-40B4-BE49-F238E27FC236}">
                  <a16:creationId xmlns:a16="http://schemas.microsoft.com/office/drawing/2014/main" id="{00000000-0008-0000-2200-000002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572419" name="Check Box 3" hidden="1">
              <a:extLst>
                <a:ext uri="{63B3BB69-23CF-44E3-9099-C40C66FF867C}">
                  <a14:compatExt spid="_x0000_s572419"/>
                </a:ext>
                <a:ext uri="{FF2B5EF4-FFF2-40B4-BE49-F238E27FC236}">
                  <a16:creationId xmlns:a16="http://schemas.microsoft.com/office/drawing/2014/main" id="{00000000-0008-0000-2200-000003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572420" name="Check Box 4" hidden="1">
              <a:extLst>
                <a:ext uri="{63B3BB69-23CF-44E3-9099-C40C66FF867C}">
                  <a14:compatExt spid="_x0000_s572420"/>
                </a:ext>
                <a:ext uri="{FF2B5EF4-FFF2-40B4-BE49-F238E27FC236}">
                  <a16:creationId xmlns:a16="http://schemas.microsoft.com/office/drawing/2014/main" id="{00000000-0008-0000-2200-000004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572421" name="Check Box 5" hidden="1">
              <a:extLst>
                <a:ext uri="{63B3BB69-23CF-44E3-9099-C40C66FF867C}">
                  <a14:compatExt spid="_x0000_s572421"/>
                </a:ext>
                <a:ext uri="{FF2B5EF4-FFF2-40B4-BE49-F238E27FC236}">
                  <a16:creationId xmlns:a16="http://schemas.microsoft.com/office/drawing/2014/main" id="{00000000-0008-0000-2200-000005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572422" name="Check Box 6" hidden="1">
              <a:extLst>
                <a:ext uri="{63B3BB69-23CF-44E3-9099-C40C66FF867C}">
                  <a14:compatExt spid="_x0000_s572422"/>
                </a:ext>
                <a:ext uri="{FF2B5EF4-FFF2-40B4-BE49-F238E27FC236}">
                  <a16:creationId xmlns:a16="http://schemas.microsoft.com/office/drawing/2014/main" id="{00000000-0008-0000-2200-000006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2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2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572423" name="Check Box 7" hidden="1">
              <a:extLst>
                <a:ext uri="{63B3BB69-23CF-44E3-9099-C40C66FF867C}">
                  <a14:compatExt spid="_x0000_s572423"/>
                </a:ext>
                <a:ext uri="{FF2B5EF4-FFF2-40B4-BE49-F238E27FC236}">
                  <a16:creationId xmlns:a16="http://schemas.microsoft.com/office/drawing/2014/main" id="{00000000-0008-0000-2200-000007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572424" name="Option Button 8" hidden="1">
              <a:extLst>
                <a:ext uri="{63B3BB69-23CF-44E3-9099-C40C66FF867C}">
                  <a14:compatExt spid="_x0000_s572424"/>
                </a:ext>
                <a:ext uri="{FF2B5EF4-FFF2-40B4-BE49-F238E27FC236}">
                  <a16:creationId xmlns:a16="http://schemas.microsoft.com/office/drawing/2014/main" id="{00000000-0008-0000-2200-000008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572425" name="Option Button 9" hidden="1">
              <a:extLst>
                <a:ext uri="{63B3BB69-23CF-44E3-9099-C40C66FF867C}">
                  <a14:compatExt spid="_x0000_s572425"/>
                </a:ext>
                <a:ext uri="{FF2B5EF4-FFF2-40B4-BE49-F238E27FC236}">
                  <a16:creationId xmlns:a16="http://schemas.microsoft.com/office/drawing/2014/main" id="{00000000-0008-0000-2200-000009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572426" name="Option Button 10" hidden="1">
              <a:extLst>
                <a:ext uri="{63B3BB69-23CF-44E3-9099-C40C66FF867C}">
                  <a14:compatExt spid="_x0000_s572426"/>
                </a:ext>
                <a:ext uri="{FF2B5EF4-FFF2-40B4-BE49-F238E27FC236}">
                  <a16:creationId xmlns:a16="http://schemas.microsoft.com/office/drawing/2014/main" id="{00000000-0008-0000-2200-00000A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572427" name="Option Button 11" hidden="1">
              <a:extLst>
                <a:ext uri="{63B3BB69-23CF-44E3-9099-C40C66FF867C}">
                  <a14:compatExt spid="_x0000_s572427"/>
                </a:ext>
                <a:ext uri="{FF2B5EF4-FFF2-40B4-BE49-F238E27FC236}">
                  <a16:creationId xmlns:a16="http://schemas.microsoft.com/office/drawing/2014/main" id="{00000000-0008-0000-2200-00000B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202402</xdr:colOff>
      <xdr:row>1</xdr:row>
      <xdr:rowOff>90621</xdr:rowOff>
    </xdr:from>
    <xdr:to>
      <xdr:col>2</xdr:col>
      <xdr:colOff>2607202</xdr:colOff>
      <xdr:row>1</xdr:row>
      <xdr:rowOff>417983</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3508827" y="604971"/>
          <a:ext cx="2404800" cy="327362"/>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Protected Area Attributes Assessment</a:t>
          </a:r>
        </a:p>
      </xdr:txBody>
    </xdr:sp>
    <xdr:clientData/>
  </xdr:twoCellAnchor>
  <xdr:twoCellAnchor>
    <xdr:from>
      <xdr:col>2</xdr:col>
      <xdr:colOff>200025</xdr:colOff>
      <xdr:row>0</xdr:row>
      <xdr:rowOff>161925</xdr:rowOff>
    </xdr:from>
    <xdr:to>
      <xdr:col>2</xdr:col>
      <xdr:colOff>2604825</xdr:colOff>
      <xdr:row>0</xdr:row>
      <xdr:rowOff>488017</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13506450" y="161925"/>
          <a:ext cx="2404800" cy="326092"/>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Dashboard</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12353" name="Check Box 1" hidden="1">
              <a:extLst>
                <a:ext uri="{63B3BB69-23CF-44E3-9099-C40C66FF867C}">
                  <a14:compatExt spid="_x0000_s612353"/>
                </a:ext>
                <a:ext uri="{FF2B5EF4-FFF2-40B4-BE49-F238E27FC236}">
                  <a16:creationId xmlns:a16="http://schemas.microsoft.com/office/drawing/2014/main" id="{00000000-0008-0000-2300-000001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12354" name="Check Box 2" hidden="1">
              <a:extLst>
                <a:ext uri="{63B3BB69-23CF-44E3-9099-C40C66FF867C}">
                  <a14:compatExt spid="_x0000_s612354"/>
                </a:ext>
                <a:ext uri="{FF2B5EF4-FFF2-40B4-BE49-F238E27FC236}">
                  <a16:creationId xmlns:a16="http://schemas.microsoft.com/office/drawing/2014/main" id="{00000000-0008-0000-2300-000002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12355" name="Check Box 3" hidden="1">
              <a:extLst>
                <a:ext uri="{63B3BB69-23CF-44E3-9099-C40C66FF867C}">
                  <a14:compatExt spid="_x0000_s612355"/>
                </a:ext>
                <a:ext uri="{FF2B5EF4-FFF2-40B4-BE49-F238E27FC236}">
                  <a16:creationId xmlns:a16="http://schemas.microsoft.com/office/drawing/2014/main" id="{00000000-0008-0000-2300-000003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12356" name="Check Box 4" hidden="1">
              <a:extLst>
                <a:ext uri="{63B3BB69-23CF-44E3-9099-C40C66FF867C}">
                  <a14:compatExt spid="_x0000_s612356"/>
                </a:ext>
                <a:ext uri="{FF2B5EF4-FFF2-40B4-BE49-F238E27FC236}">
                  <a16:creationId xmlns:a16="http://schemas.microsoft.com/office/drawing/2014/main" id="{00000000-0008-0000-2300-000004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12357" name="Check Box 5" hidden="1">
              <a:extLst>
                <a:ext uri="{63B3BB69-23CF-44E3-9099-C40C66FF867C}">
                  <a14:compatExt spid="_x0000_s612357"/>
                </a:ext>
                <a:ext uri="{FF2B5EF4-FFF2-40B4-BE49-F238E27FC236}">
                  <a16:creationId xmlns:a16="http://schemas.microsoft.com/office/drawing/2014/main" id="{00000000-0008-0000-2300-000005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12358" name="Check Box 6" hidden="1">
              <a:extLst>
                <a:ext uri="{63B3BB69-23CF-44E3-9099-C40C66FF867C}">
                  <a14:compatExt spid="_x0000_s612358"/>
                </a:ext>
                <a:ext uri="{FF2B5EF4-FFF2-40B4-BE49-F238E27FC236}">
                  <a16:creationId xmlns:a16="http://schemas.microsoft.com/office/drawing/2014/main" id="{00000000-0008-0000-2300-000006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3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3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12359" name="Check Box 7" hidden="1">
              <a:extLst>
                <a:ext uri="{63B3BB69-23CF-44E3-9099-C40C66FF867C}">
                  <a14:compatExt spid="_x0000_s612359"/>
                </a:ext>
                <a:ext uri="{FF2B5EF4-FFF2-40B4-BE49-F238E27FC236}">
                  <a16:creationId xmlns:a16="http://schemas.microsoft.com/office/drawing/2014/main" id="{00000000-0008-0000-2300-000007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12360" name="Option Button 8" hidden="1">
              <a:extLst>
                <a:ext uri="{63B3BB69-23CF-44E3-9099-C40C66FF867C}">
                  <a14:compatExt spid="_x0000_s612360"/>
                </a:ext>
                <a:ext uri="{FF2B5EF4-FFF2-40B4-BE49-F238E27FC236}">
                  <a16:creationId xmlns:a16="http://schemas.microsoft.com/office/drawing/2014/main" id="{00000000-0008-0000-2300-000008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12361" name="Option Button 9" hidden="1">
              <a:extLst>
                <a:ext uri="{63B3BB69-23CF-44E3-9099-C40C66FF867C}">
                  <a14:compatExt spid="_x0000_s612361"/>
                </a:ext>
                <a:ext uri="{FF2B5EF4-FFF2-40B4-BE49-F238E27FC236}">
                  <a16:creationId xmlns:a16="http://schemas.microsoft.com/office/drawing/2014/main" id="{00000000-0008-0000-2300-000009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12362" name="Option Button 10" hidden="1">
              <a:extLst>
                <a:ext uri="{63B3BB69-23CF-44E3-9099-C40C66FF867C}">
                  <a14:compatExt spid="_x0000_s612362"/>
                </a:ext>
                <a:ext uri="{FF2B5EF4-FFF2-40B4-BE49-F238E27FC236}">
                  <a16:creationId xmlns:a16="http://schemas.microsoft.com/office/drawing/2014/main" id="{00000000-0008-0000-2300-00000A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12363" name="Option Button 11" hidden="1">
              <a:extLst>
                <a:ext uri="{63B3BB69-23CF-44E3-9099-C40C66FF867C}">
                  <a14:compatExt spid="_x0000_s612363"/>
                </a:ext>
                <a:ext uri="{FF2B5EF4-FFF2-40B4-BE49-F238E27FC236}">
                  <a16:creationId xmlns:a16="http://schemas.microsoft.com/office/drawing/2014/main" id="{00000000-0008-0000-2300-00000B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13377" name="Check Box 1" hidden="1">
              <a:extLst>
                <a:ext uri="{63B3BB69-23CF-44E3-9099-C40C66FF867C}">
                  <a14:compatExt spid="_x0000_s613377"/>
                </a:ext>
                <a:ext uri="{FF2B5EF4-FFF2-40B4-BE49-F238E27FC236}">
                  <a16:creationId xmlns:a16="http://schemas.microsoft.com/office/drawing/2014/main" id="{00000000-0008-0000-2400-000001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13378" name="Check Box 2" hidden="1">
              <a:extLst>
                <a:ext uri="{63B3BB69-23CF-44E3-9099-C40C66FF867C}">
                  <a14:compatExt spid="_x0000_s613378"/>
                </a:ext>
                <a:ext uri="{FF2B5EF4-FFF2-40B4-BE49-F238E27FC236}">
                  <a16:creationId xmlns:a16="http://schemas.microsoft.com/office/drawing/2014/main" id="{00000000-0008-0000-2400-000002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13379" name="Check Box 3" hidden="1">
              <a:extLst>
                <a:ext uri="{63B3BB69-23CF-44E3-9099-C40C66FF867C}">
                  <a14:compatExt spid="_x0000_s613379"/>
                </a:ext>
                <a:ext uri="{FF2B5EF4-FFF2-40B4-BE49-F238E27FC236}">
                  <a16:creationId xmlns:a16="http://schemas.microsoft.com/office/drawing/2014/main" id="{00000000-0008-0000-2400-000003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13380" name="Check Box 4" hidden="1">
              <a:extLst>
                <a:ext uri="{63B3BB69-23CF-44E3-9099-C40C66FF867C}">
                  <a14:compatExt spid="_x0000_s613380"/>
                </a:ext>
                <a:ext uri="{FF2B5EF4-FFF2-40B4-BE49-F238E27FC236}">
                  <a16:creationId xmlns:a16="http://schemas.microsoft.com/office/drawing/2014/main" id="{00000000-0008-0000-2400-000004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13381" name="Check Box 5" hidden="1">
              <a:extLst>
                <a:ext uri="{63B3BB69-23CF-44E3-9099-C40C66FF867C}">
                  <a14:compatExt spid="_x0000_s613381"/>
                </a:ext>
                <a:ext uri="{FF2B5EF4-FFF2-40B4-BE49-F238E27FC236}">
                  <a16:creationId xmlns:a16="http://schemas.microsoft.com/office/drawing/2014/main" id="{00000000-0008-0000-2400-000005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13382" name="Check Box 6" hidden="1">
              <a:extLst>
                <a:ext uri="{63B3BB69-23CF-44E3-9099-C40C66FF867C}">
                  <a14:compatExt spid="_x0000_s613382"/>
                </a:ext>
                <a:ext uri="{FF2B5EF4-FFF2-40B4-BE49-F238E27FC236}">
                  <a16:creationId xmlns:a16="http://schemas.microsoft.com/office/drawing/2014/main" id="{00000000-0008-0000-2400-000006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4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4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13383" name="Check Box 7" hidden="1">
              <a:extLst>
                <a:ext uri="{63B3BB69-23CF-44E3-9099-C40C66FF867C}">
                  <a14:compatExt spid="_x0000_s613383"/>
                </a:ext>
                <a:ext uri="{FF2B5EF4-FFF2-40B4-BE49-F238E27FC236}">
                  <a16:creationId xmlns:a16="http://schemas.microsoft.com/office/drawing/2014/main" id="{00000000-0008-0000-2400-000007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13384" name="Option Button 8" hidden="1">
              <a:extLst>
                <a:ext uri="{63B3BB69-23CF-44E3-9099-C40C66FF867C}">
                  <a14:compatExt spid="_x0000_s613384"/>
                </a:ext>
                <a:ext uri="{FF2B5EF4-FFF2-40B4-BE49-F238E27FC236}">
                  <a16:creationId xmlns:a16="http://schemas.microsoft.com/office/drawing/2014/main" id="{00000000-0008-0000-2400-000008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13385" name="Option Button 9" hidden="1">
              <a:extLst>
                <a:ext uri="{63B3BB69-23CF-44E3-9099-C40C66FF867C}">
                  <a14:compatExt spid="_x0000_s613385"/>
                </a:ext>
                <a:ext uri="{FF2B5EF4-FFF2-40B4-BE49-F238E27FC236}">
                  <a16:creationId xmlns:a16="http://schemas.microsoft.com/office/drawing/2014/main" id="{00000000-0008-0000-2400-000009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13386" name="Option Button 10" hidden="1">
              <a:extLst>
                <a:ext uri="{63B3BB69-23CF-44E3-9099-C40C66FF867C}">
                  <a14:compatExt spid="_x0000_s613386"/>
                </a:ext>
                <a:ext uri="{FF2B5EF4-FFF2-40B4-BE49-F238E27FC236}">
                  <a16:creationId xmlns:a16="http://schemas.microsoft.com/office/drawing/2014/main" id="{00000000-0008-0000-2400-00000A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13387" name="Option Button 11" hidden="1">
              <a:extLst>
                <a:ext uri="{63B3BB69-23CF-44E3-9099-C40C66FF867C}">
                  <a14:compatExt spid="_x0000_s613387"/>
                </a:ext>
                <a:ext uri="{FF2B5EF4-FFF2-40B4-BE49-F238E27FC236}">
                  <a16:creationId xmlns:a16="http://schemas.microsoft.com/office/drawing/2014/main" id="{00000000-0008-0000-2400-00000B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14401" name="Check Box 1" hidden="1">
              <a:extLst>
                <a:ext uri="{63B3BB69-23CF-44E3-9099-C40C66FF867C}">
                  <a14:compatExt spid="_x0000_s614401"/>
                </a:ext>
                <a:ext uri="{FF2B5EF4-FFF2-40B4-BE49-F238E27FC236}">
                  <a16:creationId xmlns:a16="http://schemas.microsoft.com/office/drawing/2014/main" id="{00000000-0008-0000-2500-000001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14402" name="Check Box 2" hidden="1">
              <a:extLst>
                <a:ext uri="{63B3BB69-23CF-44E3-9099-C40C66FF867C}">
                  <a14:compatExt spid="_x0000_s614402"/>
                </a:ext>
                <a:ext uri="{FF2B5EF4-FFF2-40B4-BE49-F238E27FC236}">
                  <a16:creationId xmlns:a16="http://schemas.microsoft.com/office/drawing/2014/main" id="{00000000-0008-0000-2500-000002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14403" name="Check Box 3" hidden="1">
              <a:extLst>
                <a:ext uri="{63B3BB69-23CF-44E3-9099-C40C66FF867C}">
                  <a14:compatExt spid="_x0000_s614403"/>
                </a:ext>
                <a:ext uri="{FF2B5EF4-FFF2-40B4-BE49-F238E27FC236}">
                  <a16:creationId xmlns:a16="http://schemas.microsoft.com/office/drawing/2014/main" id="{00000000-0008-0000-2500-000003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14404" name="Check Box 4" hidden="1">
              <a:extLst>
                <a:ext uri="{63B3BB69-23CF-44E3-9099-C40C66FF867C}">
                  <a14:compatExt spid="_x0000_s614404"/>
                </a:ext>
                <a:ext uri="{FF2B5EF4-FFF2-40B4-BE49-F238E27FC236}">
                  <a16:creationId xmlns:a16="http://schemas.microsoft.com/office/drawing/2014/main" id="{00000000-0008-0000-2500-000004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14405" name="Check Box 5" hidden="1">
              <a:extLst>
                <a:ext uri="{63B3BB69-23CF-44E3-9099-C40C66FF867C}">
                  <a14:compatExt spid="_x0000_s614405"/>
                </a:ext>
                <a:ext uri="{FF2B5EF4-FFF2-40B4-BE49-F238E27FC236}">
                  <a16:creationId xmlns:a16="http://schemas.microsoft.com/office/drawing/2014/main" id="{00000000-0008-0000-2500-000005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14406" name="Check Box 6" hidden="1">
              <a:extLst>
                <a:ext uri="{63B3BB69-23CF-44E3-9099-C40C66FF867C}">
                  <a14:compatExt spid="_x0000_s614406"/>
                </a:ext>
                <a:ext uri="{FF2B5EF4-FFF2-40B4-BE49-F238E27FC236}">
                  <a16:creationId xmlns:a16="http://schemas.microsoft.com/office/drawing/2014/main" id="{00000000-0008-0000-2500-000006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5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5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14407" name="Check Box 7" hidden="1">
              <a:extLst>
                <a:ext uri="{63B3BB69-23CF-44E3-9099-C40C66FF867C}">
                  <a14:compatExt spid="_x0000_s614407"/>
                </a:ext>
                <a:ext uri="{FF2B5EF4-FFF2-40B4-BE49-F238E27FC236}">
                  <a16:creationId xmlns:a16="http://schemas.microsoft.com/office/drawing/2014/main" id="{00000000-0008-0000-2500-000007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14408" name="Option Button 8" hidden="1">
              <a:extLst>
                <a:ext uri="{63B3BB69-23CF-44E3-9099-C40C66FF867C}">
                  <a14:compatExt spid="_x0000_s614408"/>
                </a:ext>
                <a:ext uri="{FF2B5EF4-FFF2-40B4-BE49-F238E27FC236}">
                  <a16:creationId xmlns:a16="http://schemas.microsoft.com/office/drawing/2014/main" id="{00000000-0008-0000-2500-000008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14409" name="Option Button 9" hidden="1">
              <a:extLst>
                <a:ext uri="{63B3BB69-23CF-44E3-9099-C40C66FF867C}">
                  <a14:compatExt spid="_x0000_s614409"/>
                </a:ext>
                <a:ext uri="{FF2B5EF4-FFF2-40B4-BE49-F238E27FC236}">
                  <a16:creationId xmlns:a16="http://schemas.microsoft.com/office/drawing/2014/main" id="{00000000-0008-0000-2500-000009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14410" name="Option Button 10" hidden="1">
              <a:extLst>
                <a:ext uri="{63B3BB69-23CF-44E3-9099-C40C66FF867C}">
                  <a14:compatExt spid="_x0000_s614410"/>
                </a:ext>
                <a:ext uri="{FF2B5EF4-FFF2-40B4-BE49-F238E27FC236}">
                  <a16:creationId xmlns:a16="http://schemas.microsoft.com/office/drawing/2014/main" id="{00000000-0008-0000-2500-00000A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14411" name="Option Button 11" hidden="1">
              <a:extLst>
                <a:ext uri="{63B3BB69-23CF-44E3-9099-C40C66FF867C}">
                  <a14:compatExt spid="_x0000_s614411"/>
                </a:ext>
                <a:ext uri="{FF2B5EF4-FFF2-40B4-BE49-F238E27FC236}">
                  <a16:creationId xmlns:a16="http://schemas.microsoft.com/office/drawing/2014/main" id="{00000000-0008-0000-2500-00000B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15425" name="Check Box 1" hidden="1">
              <a:extLst>
                <a:ext uri="{63B3BB69-23CF-44E3-9099-C40C66FF867C}">
                  <a14:compatExt spid="_x0000_s615425"/>
                </a:ext>
                <a:ext uri="{FF2B5EF4-FFF2-40B4-BE49-F238E27FC236}">
                  <a16:creationId xmlns:a16="http://schemas.microsoft.com/office/drawing/2014/main" id="{00000000-0008-0000-2600-000001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15426" name="Check Box 2" hidden="1">
              <a:extLst>
                <a:ext uri="{63B3BB69-23CF-44E3-9099-C40C66FF867C}">
                  <a14:compatExt spid="_x0000_s615426"/>
                </a:ext>
                <a:ext uri="{FF2B5EF4-FFF2-40B4-BE49-F238E27FC236}">
                  <a16:creationId xmlns:a16="http://schemas.microsoft.com/office/drawing/2014/main" id="{00000000-0008-0000-2600-000002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15427" name="Check Box 3" hidden="1">
              <a:extLst>
                <a:ext uri="{63B3BB69-23CF-44E3-9099-C40C66FF867C}">
                  <a14:compatExt spid="_x0000_s615427"/>
                </a:ext>
                <a:ext uri="{FF2B5EF4-FFF2-40B4-BE49-F238E27FC236}">
                  <a16:creationId xmlns:a16="http://schemas.microsoft.com/office/drawing/2014/main" id="{00000000-0008-0000-2600-000003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15428" name="Check Box 4" hidden="1">
              <a:extLst>
                <a:ext uri="{63B3BB69-23CF-44E3-9099-C40C66FF867C}">
                  <a14:compatExt spid="_x0000_s615428"/>
                </a:ext>
                <a:ext uri="{FF2B5EF4-FFF2-40B4-BE49-F238E27FC236}">
                  <a16:creationId xmlns:a16="http://schemas.microsoft.com/office/drawing/2014/main" id="{00000000-0008-0000-2600-000004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15429" name="Check Box 5" hidden="1">
              <a:extLst>
                <a:ext uri="{63B3BB69-23CF-44E3-9099-C40C66FF867C}">
                  <a14:compatExt spid="_x0000_s615429"/>
                </a:ext>
                <a:ext uri="{FF2B5EF4-FFF2-40B4-BE49-F238E27FC236}">
                  <a16:creationId xmlns:a16="http://schemas.microsoft.com/office/drawing/2014/main" id="{00000000-0008-0000-2600-000005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15430" name="Check Box 6" hidden="1">
              <a:extLst>
                <a:ext uri="{63B3BB69-23CF-44E3-9099-C40C66FF867C}">
                  <a14:compatExt spid="_x0000_s615430"/>
                </a:ext>
                <a:ext uri="{FF2B5EF4-FFF2-40B4-BE49-F238E27FC236}">
                  <a16:creationId xmlns:a16="http://schemas.microsoft.com/office/drawing/2014/main" id="{00000000-0008-0000-2600-000006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6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6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15431" name="Check Box 7" hidden="1">
              <a:extLst>
                <a:ext uri="{63B3BB69-23CF-44E3-9099-C40C66FF867C}">
                  <a14:compatExt spid="_x0000_s615431"/>
                </a:ext>
                <a:ext uri="{FF2B5EF4-FFF2-40B4-BE49-F238E27FC236}">
                  <a16:creationId xmlns:a16="http://schemas.microsoft.com/office/drawing/2014/main" id="{00000000-0008-0000-2600-000007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15432" name="Option Button 8" hidden="1">
              <a:extLst>
                <a:ext uri="{63B3BB69-23CF-44E3-9099-C40C66FF867C}">
                  <a14:compatExt spid="_x0000_s615432"/>
                </a:ext>
                <a:ext uri="{FF2B5EF4-FFF2-40B4-BE49-F238E27FC236}">
                  <a16:creationId xmlns:a16="http://schemas.microsoft.com/office/drawing/2014/main" id="{00000000-0008-0000-2600-000008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15433" name="Option Button 9" hidden="1">
              <a:extLst>
                <a:ext uri="{63B3BB69-23CF-44E3-9099-C40C66FF867C}">
                  <a14:compatExt spid="_x0000_s615433"/>
                </a:ext>
                <a:ext uri="{FF2B5EF4-FFF2-40B4-BE49-F238E27FC236}">
                  <a16:creationId xmlns:a16="http://schemas.microsoft.com/office/drawing/2014/main" id="{00000000-0008-0000-2600-000009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15434" name="Option Button 10" hidden="1">
              <a:extLst>
                <a:ext uri="{63B3BB69-23CF-44E3-9099-C40C66FF867C}">
                  <a14:compatExt spid="_x0000_s615434"/>
                </a:ext>
                <a:ext uri="{FF2B5EF4-FFF2-40B4-BE49-F238E27FC236}">
                  <a16:creationId xmlns:a16="http://schemas.microsoft.com/office/drawing/2014/main" id="{00000000-0008-0000-2600-00000A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15435" name="Option Button 11" hidden="1">
              <a:extLst>
                <a:ext uri="{63B3BB69-23CF-44E3-9099-C40C66FF867C}">
                  <a14:compatExt spid="_x0000_s615435"/>
                </a:ext>
                <a:ext uri="{FF2B5EF4-FFF2-40B4-BE49-F238E27FC236}">
                  <a16:creationId xmlns:a16="http://schemas.microsoft.com/office/drawing/2014/main" id="{00000000-0008-0000-2600-00000B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16449" name="Check Box 1" hidden="1">
              <a:extLst>
                <a:ext uri="{63B3BB69-23CF-44E3-9099-C40C66FF867C}">
                  <a14:compatExt spid="_x0000_s616449"/>
                </a:ext>
                <a:ext uri="{FF2B5EF4-FFF2-40B4-BE49-F238E27FC236}">
                  <a16:creationId xmlns:a16="http://schemas.microsoft.com/office/drawing/2014/main" id="{00000000-0008-0000-2700-000001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16450" name="Check Box 2" hidden="1">
              <a:extLst>
                <a:ext uri="{63B3BB69-23CF-44E3-9099-C40C66FF867C}">
                  <a14:compatExt spid="_x0000_s616450"/>
                </a:ext>
                <a:ext uri="{FF2B5EF4-FFF2-40B4-BE49-F238E27FC236}">
                  <a16:creationId xmlns:a16="http://schemas.microsoft.com/office/drawing/2014/main" id="{00000000-0008-0000-2700-000002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16451" name="Check Box 3" hidden="1">
              <a:extLst>
                <a:ext uri="{63B3BB69-23CF-44E3-9099-C40C66FF867C}">
                  <a14:compatExt spid="_x0000_s616451"/>
                </a:ext>
                <a:ext uri="{FF2B5EF4-FFF2-40B4-BE49-F238E27FC236}">
                  <a16:creationId xmlns:a16="http://schemas.microsoft.com/office/drawing/2014/main" id="{00000000-0008-0000-2700-000003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16452" name="Check Box 4" hidden="1">
              <a:extLst>
                <a:ext uri="{63B3BB69-23CF-44E3-9099-C40C66FF867C}">
                  <a14:compatExt spid="_x0000_s616452"/>
                </a:ext>
                <a:ext uri="{FF2B5EF4-FFF2-40B4-BE49-F238E27FC236}">
                  <a16:creationId xmlns:a16="http://schemas.microsoft.com/office/drawing/2014/main" id="{00000000-0008-0000-2700-000004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16453" name="Check Box 5" hidden="1">
              <a:extLst>
                <a:ext uri="{63B3BB69-23CF-44E3-9099-C40C66FF867C}">
                  <a14:compatExt spid="_x0000_s616453"/>
                </a:ext>
                <a:ext uri="{FF2B5EF4-FFF2-40B4-BE49-F238E27FC236}">
                  <a16:creationId xmlns:a16="http://schemas.microsoft.com/office/drawing/2014/main" id="{00000000-0008-0000-2700-000005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16454" name="Check Box 6" hidden="1">
              <a:extLst>
                <a:ext uri="{63B3BB69-23CF-44E3-9099-C40C66FF867C}">
                  <a14:compatExt spid="_x0000_s616454"/>
                </a:ext>
                <a:ext uri="{FF2B5EF4-FFF2-40B4-BE49-F238E27FC236}">
                  <a16:creationId xmlns:a16="http://schemas.microsoft.com/office/drawing/2014/main" id="{00000000-0008-0000-2700-000006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7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7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16455" name="Check Box 7" hidden="1">
              <a:extLst>
                <a:ext uri="{63B3BB69-23CF-44E3-9099-C40C66FF867C}">
                  <a14:compatExt spid="_x0000_s616455"/>
                </a:ext>
                <a:ext uri="{FF2B5EF4-FFF2-40B4-BE49-F238E27FC236}">
                  <a16:creationId xmlns:a16="http://schemas.microsoft.com/office/drawing/2014/main" id="{00000000-0008-0000-2700-000007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16456" name="Option Button 8" hidden="1">
              <a:extLst>
                <a:ext uri="{63B3BB69-23CF-44E3-9099-C40C66FF867C}">
                  <a14:compatExt spid="_x0000_s616456"/>
                </a:ext>
                <a:ext uri="{FF2B5EF4-FFF2-40B4-BE49-F238E27FC236}">
                  <a16:creationId xmlns:a16="http://schemas.microsoft.com/office/drawing/2014/main" id="{00000000-0008-0000-2700-000008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16457" name="Option Button 9" hidden="1">
              <a:extLst>
                <a:ext uri="{63B3BB69-23CF-44E3-9099-C40C66FF867C}">
                  <a14:compatExt spid="_x0000_s616457"/>
                </a:ext>
                <a:ext uri="{FF2B5EF4-FFF2-40B4-BE49-F238E27FC236}">
                  <a16:creationId xmlns:a16="http://schemas.microsoft.com/office/drawing/2014/main" id="{00000000-0008-0000-2700-000009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16458" name="Option Button 10" hidden="1">
              <a:extLst>
                <a:ext uri="{63B3BB69-23CF-44E3-9099-C40C66FF867C}">
                  <a14:compatExt spid="_x0000_s616458"/>
                </a:ext>
                <a:ext uri="{FF2B5EF4-FFF2-40B4-BE49-F238E27FC236}">
                  <a16:creationId xmlns:a16="http://schemas.microsoft.com/office/drawing/2014/main" id="{00000000-0008-0000-2700-00000A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16459" name="Option Button 11" hidden="1">
              <a:extLst>
                <a:ext uri="{63B3BB69-23CF-44E3-9099-C40C66FF867C}">
                  <a14:compatExt spid="_x0000_s616459"/>
                </a:ext>
                <a:ext uri="{FF2B5EF4-FFF2-40B4-BE49-F238E27FC236}">
                  <a16:creationId xmlns:a16="http://schemas.microsoft.com/office/drawing/2014/main" id="{00000000-0008-0000-2700-00000B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17473" name="Check Box 1" hidden="1">
              <a:extLst>
                <a:ext uri="{63B3BB69-23CF-44E3-9099-C40C66FF867C}">
                  <a14:compatExt spid="_x0000_s617473"/>
                </a:ext>
                <a:ext uri="{FF2B5EF4-FFF2-40B4-BE49-F238E27FC236}">
                  <a16:creationId xmlns:a16="http://schemas.microsoft.com/office/drawing/2014/main" id="{00000000-0008-0000-2800-000001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17474" name="Check Box 2" hidden="1">
              <a:extLst>
                <a:ext uri="{63B3BB69-23CF-44E3-9099-C40C66FF867C}">
                  <a14:compatExt spid="_x0000_s617474"/>
                </a:ext>
                <a:ext uri="{FF2B5EF4-FFF2-40B4-BE49-F238E27FC236}">
                  <a16:creationId xmlns:a16="http://schemas.microsoft.com/office/drawing/2014/main" id="{00000000-0008-0000-2800-000002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17475" name="Check Box 3" hidden="1">
              <a:extLst>
                <a:ext uri="{63B3BB69-23CF-44E3-9099-C40C66FF867C}">
                  <a14:compatExt spid="_x0000_s617475"/>
                </a:ext>
                <a:ext uri="{FF2B5EF4-FFF2-40B4-BE49-F238E27FC236}">
                  <a16:creationId xmlns:a16="http://schemas.microsoft.com/office/drawing/2014/main" id="{00000000-0008-0000-2800-000003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17476" name="Check Box 4" hidden="1">
              <a:extLst>
                <a:ext uri="{63B3BB69-23CF-44E3-9099-C40C66FF867C}">
                  <a14:compatExt spid="_x0000_s617476"/>
                </a:ext>
                <a:ext uri="{FF2B5EF4-FFF2-40B4-BE49-F238E27FC236}">
                  <a16:creationId xmlns:a16="http://schemas.microsoft.com/office/drawing/2014/main" id="{00000000-0008-0000-2800-000004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17477" name="Check Box 5" hidden="1">
              <a:extLst>
                <a:ext uri="{63B3BB69-23CF-44E3-9099-C40C66FF867C}">
                  <a14:compatExt spid="_x0000_s617477"/>
                </a:ext>
                <a:ext uri="{FF2B5EF4-FFF2-40B4-BE49-F238E27FC236}">
                  <a16:creationId xmlns:a16="http://schemas.microsoft.com/office/drawing/2014/main" id="{00000000-0008-0000-2800-000005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17478" name="Check Box 6" hidden="1">
              <a:extLst>
                <a:ext uri="{63B3BB69-23CF-44E3-9099-C40C66FF867C}">
                  <a14:compatExt spid="_x0000_s617478"/>
                </a:ext>
                <a:ext uri="{FF2B5EF4-FFF2-40B4-BE49-F238E27FC236}">
                  <a16:creationId xmlns:a16="http://schemas.microsoft.com/office/drawing/2014/main" id="{00000000-0008-0000-2800-000006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8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8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17479" name="Check Box 7" hidden="1">
              <a:extLst>
                <a:ext uri="{63B3BB69-23CF-44E3-9099-C40C66FF867C}">
                  <a14:compatExt spid="_x0000_s617479"/>
                </a:ext>
                <a:ext uri="{FF2B5EF4-FFF2-40B4-BE49-F238E27FC236}">
                  <a16:creationId xmlns:a16="http://schemas.microsoft.com/office/drawing/2014/main" id="{00000000-0008-0000-2800-000007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17480" name="Option Button 8" hidden="1">
              <a:extLst>
                <a:ext uri="{63B3BB69-23CF-44E3-9099-C40C66FF867C}">
                  <a14:compatExt spid="_x0000_s617480"/>
                </a:ext>
                <a:ext uri="{FF2B5EF4-FFF2-40B4-BE49-F238E27FC236}">
                  <a16:creationId xmlns:a16="http://schemas.microsoft.com/office/drawing/2014/main" id="{00000000-0008-0000-2800-000008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17481" name="Option Button 9" hidden="1">
              <a:extLst>
                <a:ext uri="{63B3BB69-23CF-44E3-9099-C40C66FF867C}">
                  <a14:compatExt spid="_x0000_s617481"/>
                </a:ext>
                <a:ext uri="{FF2B5EF4-FFF2-40B4-BE49-F238E27FC236}">
                  <a16:creationId xmlns:a16="http://schemas.microsoft.com/office/drawing/2014/main" id="{00000000-0008-0000-2800-000009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17482" name="Option Button 10" hidden="1">
              <a:extLst>
                <a:ext uri="{63B3BB69-23CF-44E3-9099-C40C66FF867C}">
                  <a14:compatExt spid="_x0000_s617482"/>
                </a:ext>
                <a:ext uri="{FF2B5EF4-FFF2-40B4-BE49-F238E27FC236}">
                  <a16:creationId xmlns:a16="http://schemas.microsoft.com/office/drawing/2014/main" id="{00000000-0008-0000-2800-00000A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17483" name="Option Button 11" hidden="1">
              <a:extLst>
                <a:ext uri="{63B3BB69-23CF-44E3-9099-C40C66FF867C}">
                  <a14:compatExt spid="_x0000_s617483"/>
                </a:ext>
                <a:ext uri="{FF2B5EF4-FFF2-40B4-BE49-F238E27FC236}">
                  <a16:creationId xmlns:a16="http://schemas.microsoft.com/office/drawing/2014/main" id="{00000000-0008-0000-2800-00000B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18497" name="Check Box 1" hidden="1">
              <a:extLst>
                <a:ext uri="{63B3BB69-23CF-44E3-9099-C40C66FF867C}">
                  <a14:compatExt spid="_x0000_s618497"/>
                </a:ext>
                <a:ext uri="{FF2B5EF4-FFF2-40B4-BE49-F238E27FC236}">
                  <a16:creationId xmlns:a16="http://schemas.microsoft.com/office/drawing/2014/main" id="{00000000-0008-0000-2900-000001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18498" name="Check Box 2" hidden="1">
              <a:extLst>
                <a:ext uri="{63B3BB69-23CF-44E3-9099-C40C66FF867C}">
                  <a14:compatExt spid="_x0000_s618498"/>
                </a:ext>
                <a:ext uri="{FF2B5EF4-FFF2-40B4-BE49-F238E27FC236}">
                  <a16:creationId xmlns:a16="http://schemas.microsoft.com/office/drawing/2014/main" id="{00000000-0008-0000-2900-000002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18499" name="Check Box 3" hidden="1">
              <a:extLst>
                <a:ext uri="{63B3BB69-23CF-44E3-9099-C40C66FF867C}">
                  <a14:compatExt spid="_x0000_s618499"/>
                </a:ext>
                <a:ext uri="{FF2B5EF4-FFF2-40B4-BE49-F238E27FC236}">
                  <a16:creationId xmlns:a16="http://schemas.microsoft.com/office/drawing/2014/main" id="{00000000-0008-0000-2900-000003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18500" name="Check Box 4" hidden="1">
              <a:extLst>
                <a:ext uri="{63B3BB69-23CF-44E3-9099-C40C66FF867C}">
                  <a14:compatExt spid="_x0000_s618500"/>
                </a:ext>
                <a:ext uri="{FF2B5EF4-FFF2-40B4-BE49-F238E27FC236}">
                  <a16:creationId xmlns:a16="http://schemas.microsoft.com/office/drawing/2014/main" id="{00000000-0008-0000-2900-000004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18501" name="Check Box 5" hidden="1">
              <a:extLst>
                <a:ext uri="{63B3BB69-23CF-44E3-9099-C40C66FF867C}">
                  <a14:compatExt spid="_x0000_s618501"/>
                </a:ext>
                <a:ext uri="{FF2B5EF4-FFF2-40B4-BE49-F238E27FC236}">
                  <a16:creationId xmlns:a16="http://schemas.microsoft.com/office/drawing/2014/main" id="{00000000-0008-0000-2900-000005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18502" name="Check Box 6" hidden="1">
              <a:extLst>
                <a:ext uri="{63B3BB69-23CF-44E3-9099-C40C66FF867C}">
                  <a14:compatExt spid="_x0000_s618502"/>
                </a:ext>
                <a:ext uri="{FF2B5EF4-FFF2-40B4-BE49-F238E27FC236}">
                  <a16:creationId xmlns:a16="http://schemas.microsoft.com/office/drawing/2014/main" id="{00000000-0008-0000-2900-000006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9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9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18503" name="Check Box 7" hidden="1">
              <a:extLst>
                <a:ext uri="{63B3BB69-23CF-44E3-9099-C40C66FF867C}">
                  <a14:compatExt spid="_x0000_s618503"/>
                </a:ext>
                <a:ext uri="{FF2B5EF4-FFF2-40B4-BE49-F238E27FC236}">
                  <a16:creationId xmlns:a16="http://schemas.microsoft.com/office/drawing/2014/main" id="{00000000-0008-0000-2900-000007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18504" name="Option Button 8" hidden="1">
              <a:extLst>
                <a:ext uri="{63B3BB69-23CF-44E3-9099-C40C66FF867C}">
                  <a14:compatExt spid="_x0000_s618504"/>
                </a:ext>
                <a:ext uri="{FF2B5EF4-FFF2-40B4-BE49-F238E27FC236}">
                  <a16:creationId xmlns:a16="http://schemas.microsoft.com/office/drawing/2014/main" id="{00000000-0008-0000-2900-000008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18505" name="Option Button 9" hidden="1">
              <a:extLst>
                <a:ext uri="{63B3BB69-23CF-44E3-9099-C40C66FF867C}">
                  <a14:compatExt spid="_x0000_s618505"/>
                </a:ext>
                <a:ext uri="{FF2B5EF4-FFF2-40B4-BE49-F238E27FC236}">
                  <a16:creationId xmlns:a16="http://schemas.microsoft.com/office/drawing/2014/main" id="{00000000-0008-0000-2900-000009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18506" name="Option Button 10" hidden="1">
              <a:extLst>
                <a:ext uri="{63B3BB69-23CF-44E3-9099-C40C66FF867C}">
                  <a14:compatExt spid="_x0000_s618506"/>
                </a:ext>
                <a:ext uri="{FF2B5EF4-FFF2-40B4-BE49-F238E27FC236}">
                  <a16:creationId xmlns:a16="http://schemas.microsoft.com/office/drawing/2014/main" id="{00000000-0008-0000-2900-00000A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18507" name="Option Button 11" hidden="1">
              <a:extLst>
                <a:ext uri="{63B3BB69-23CF-44E3-9099-C40C66FF867C}">
                  <a14:compatExt spid="_x0000_s618507"/>
                </a:ext>
                <a:ext uri="{FF2B5EF4-FFF2-40B4-BE49-F238E27FC236}">
                  <a16:creationId xmlns:a16="http://schemas.microsoft.com/office/drawing/2014/main" id="{00000000-0008-0000-2900-00000B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19521" name="Check Box 1" hidden="1">
              <a:extLst>
                <a:ext uri="{63B3BB69-23CF-44E3-9099-C40C66FF867C}">
                  <a14:compatExt spid="_x0000_s619521"/>
                </a:ext>
                <a:ext uri="{FF2B5EF4-FFF2-40B4-BE49-F238E27FC236}">
                  <a16:creationId xmlns:a16="http://schemas.microsoft.com/office/drawing/2014/main" id="{00000000-0008-0000-2A00-000001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19522" name="Check Box 2" hidden="1">
              <a:extLst>
                <a:ext uri="{63B3BB69-23CF-44E3-9099-C40C66FF867C}">
                  <a14:compatExt spid="_x0000_s619522"/>
                </a:ext>
                <a:ext uri="{FF2B5EF4-FFF2-40B4-BE49-F238E27FC236}">
                  <a16:creationId xmlns:a16="http://schemas.microsoft.com/office/drawing/2014/main" id="{00000000-0008-0000-2A00-000002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19523" name="Check Box 3" hidden="1">
              <a:extLst>
                <a:ext uri="{63B3BB69-23CF-44E3-9099-C40C66FF867C}">
                  <a14:compatExt spid="_x0000_s619523"/>
                </a:ext>
                <a:ext uri="{FF2B5EF4-FFF2-40B4-BE49-F238E27FC236}">
                  <a16:creationId xmlns:a16="http://schemas.microsoft.com/office/drawing/2014/main" id="{00000000-0008-0000-2A00-000003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19524" name="Check Box 4" hidden="1">
              <a:extLst>
                <a:ext uri="{63B3BB69-23CF-44E3-9099-C40C66FF867C}">
                  <a14:compatExt spid="_x0000_s619524"/>
                </a:ext>
                <a:ext uri="{FF2B5EF4-FFF2-40B4-BE49-F238E27FC236}">
                  <a16:creationId xmlns:a16="http://schemas.microsoft.com/office/drawing/2014/main" id="{00000000-0008-0000-2A00-000004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19525" name="Check Box 5" hidden="1">
              <a:extLst>
                <a:ext uri="{63B3BB69-23CF-44E3-9099-C40C66FF867C}">
                  <a14:compatExt spid="_x0000_s619525"/>
                </a:ext>
                <a:ext uri="{FF2B5EF4-FFF2-40B4-BE49-F238E27FC236}">
                  <a16:creationId xmlns:a16="http://schemas.microsoft.com/office/drawing/2014/main" id="{00000000-0008-0000-2A00-000005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19526" name="Check Box 6" hidden="1">
              <a:extLst>
                <a:ext uri="{63B3BB69-23CF-44E3-9099-C40C66FF867C}">
                  <a14:compatExt spid="_x0000_s619526"/>
                </a:ext>
                <a:ext uri="{FF2B5EF4-FFF2-40B4-BE49-F238E27FC236}">
                  <a16:creationId xmlns:a16="http://schemas.microsoft.com/office/drawing/2014/main" id="{00000000-0008-0000-2A00-000006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A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A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19527" name="Check Box 7" hidden="1">
              <a:extLst>
                <a:ext uri="{63B3BB69-23CF-44E3-9099-C40C66FF867C}">
                  <a14:compatExt spid="_x0000_s619527"/>
                </a:ext>
                <a:ext uri="{FF2B5EF4-FFF2-40B4-BE49-F238E27FC236}">
                  <a16:creationId xmlns:a16="http://schemas.microsoft.com/office/drawing/2014/main" id="{00000000-0008-0000-2A00-000007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19528" name="Option Button 8" hidden="1">
              <a:extLst>
                <a:ext uri="{63B3BB69-23CF-44E3-9099-C40C66FF867C}">
                  <a14:compatExt spid="_x0000_s619528"/>
                </a:ext>
                <a:ext uri="{FF2B5EF4-FFF2-40B4-BE49-F238E27FC236}">
                  <a16:creationId xmlns:a16="http://schemas.microsoft.com/office/drawing/2014/main" id="{00000000-0008-0000-2A00-000008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19529" name="Option Button 9" hidden="1">
              <a:extLst>
                <a:ext uri="{63B3BB69-23CF-44E3-9099-C40C66FF867C}">
                  <a14:compatExt spid="_x0000_s619529"/>
                </a:ext>
                <a:ext uri="{FF2B5EF4-FFF2-40B4-BE49-F238E27FC236}">
                  <a16:creationId xmlns:a16="http://schemas.microsoft.com/office/drawing/2014/main" id="{00000000-0008-0000-2A00-000009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19530" name="Option Button 10" hidden="1">
              <a:extLst>
                <a:ext uri="{63B3BB69-23CF-44E3-9099-C40C66FF867C}">
                  <a14:compatExt spid="_x0000_s619530"/>
                </a:ext>
                <a:ext uri="{FF2B5EF4-FFF2-40B4-BE49-F238E27FC236}">
                  <a16:creationId xmlns:a16="http://schemas.microsoft.com/office/drawing/2014/main" id="{00000000-0008-0000-2A00-00000A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19531" name="Option Button 11" hidden="1">
              <a:extLst>
                <a:ext uri="{63B3BB69-23CF-44E3-9099-C40C66FF867C}">
                  <a14:compatExt spid="_x0000_s619531"/>
                </a:ext>
                <a:ext uri="{FF2B5EF4-FFF2-40B4-BE49-F238E27FC236}">
                  <a16:creationId xmlns:a16="http://schemas.microsoft.com/office/drawing/2014/main" id="{00000000-0008-0000-2A00-00000B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20545" name="Check Box 1" hidden="1">
              <a:extLst>
                <a:ext uri="{63B3BB69-23CF-44E3-9099-C40C66FF867C}">
                  <a14:compatExt spid="_x0000_s620545"/>
                </a:ext>
                <a:ext uri="{FF2B5EF4-FFF2-40B4-BE49-F238E27FC236}">
                  <a16:creationId xmlns:a16="http://schemas.microsoft.com/office/drawing/2014/main" id="{00000000-0008-0000-2B00-000001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20546" name="Check Box 2" hidden="1">
              <a:extLst>
                <a:ext uri="{63B3BB69-23CF-44E3-9099-C40C66FF867C}">
                  <a14:compatExt spid="_x0000_s620546"/>
                </a:ext>
                <a:ext uri="{FF2B5EF4-FFF2-40B4-BE49-F238E27FC236}">
                  <a16:creationId xmlns:a16="http://schemas.microsoft.com/office/drawing/2014/main" id="{00000000-0008-0000-2B00-000002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20547" name="Check Box 3" hidden="1">
              <a:extLst>
                <a:ext uri="{63B3BB69-23CF-44E3-9099-C40C66FF867C}">
                  <a14:compatExt spid="_x0000_s620547"/>
                </a:ext>
                <a:ext uri="{FF2B5EF4-FFF2-40B4-BE49-F238E27FC236}">
                  <a16:creationId xmlns:a16="http://schemas.microsoft.com/office/drawing/2014/main" id="{00000000-0008-0000-2B00-000003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20548" name="Check Box 4" hidden="1">
              <a:extLst>
                <a:ext uri="{63B3BB69-23CF-44E3-9099-C40C66FF867C}">
                  <a14:compatExt spid="_x0000_s620548"/>
                </a:ext>
                <a:ext uri="{FF2B5EF4-FFF2-40B4-BE49-F238E27FC236}">
                  <a16:creationId xmlns:a16="http://schemas.microsoft.com/office/drawing/2014/main" id="{00000000-0008-0000-2B00-000004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20549" name="Check Box 5" hidden="1">
              <a:extLst>
                <a:ext uri="{63B3BB69-23CF-44E3-9099-C40C66FF867C}">
                  <a14:compatExt spid="_x0000_s620549"/>
                </a:ext>
                <a:ext uri="{FF2B5EF4-FFF2-40B4-BE49-F238E27FC236}">
                  <a16:creationId xmlns:a16="http://schemas.microsoft.com/office/drawing/2014/main" id="{00000000-0008-0000-2B00-000005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20550" name="Check Box 6" hidden="1">
              <a:extLst>
                <a:ext uri="{63B3BB69-23CF-44E3-9099-C40C66FF867C}">
                  <a14:compatExt spid="_x0000_s620550"/>
                </a:ext>
                <a:ext uri="{FF2B5EF4-FFF2-40B4-BE49-F238E27FC236}">
                  <a16:creationId xmlns:a16="http://schemas.microsoft.com/office/drawing/2014/main" id="{00000000-0008-0000-2B00-000006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B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B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20551" name="Check Box 7" hidden="1">
              <a:extLst>
                <a:ext uri="{63B3BB69-23CF-44E3-9099-C40C66FF867C}">
                  <a14:compatExt spid="_x0000_s620551"/>
                </a:ext>
                <a:ext uri="{FF2B5EF4-FFF2-40B4-BE49-F238E27FC236}">
                  <a16:creationId xmlns:a16="http://schemas.microsoft.com/office/drawing/2014/main" id="{00000000-0008-0000-2B00-000007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20552" name="Option Button 8" hidden="1">
              <a:extLst>
                <a:ext uri="{63B3BB69-23CF-44E3-9099-C40C66FF867C}">
                  <a14:compatExt spid="_x0000_s620552"/>
                </a:ext>
                <a:ext uri="{FF2B5EF4-FFF2-40B4-BE49-F238E27FC236}">
                  <a16:creationId xmlns:a16="http://schemas.microsoft.com/office/drawing/2014/main" id="{00000000-0008-0000-2B00-000008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20553" name="Option Button 9" hidden="1">
              <a:extLst>
                <a:ext uri="{63B3BB69-23CF-44E3-9099-C40C66FF867C}">
                  <a14:compatExt spid="_x0000_s620553"/>
                </a:ext>
                <a:ext uri="{FF2B5EF4-FFF2-40B4-BE49-F238E27FC236}">
                  <a16:creationId xmlns:a16="http://schemas.microsoft.com/office/drawing/2014/main" id="{00000000-0008-0000-2B00-000009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20554" name="Option Button 10" hidden="1">
              <a:extLst>
                <a:ext uri="{63B3BB69-23CF-44E3-9099-C40C66FF867C}">
                  <a14:compatExt spid="_x0000_s620554"/>
                </a:ext>
                <a:ext uri="{FF2B5EF4-FFF2-40B4-BE49-F238E27FC236}">
                  <a16:creationId xmlns:a16="http://schemas.microsoft.com/office/drawing/2014/main" id="{00000000-0008-0000-2B00-00000A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20555" name="Option Button 11" hidden="1">
              <a:extLst>
                <a:ext uri="{63B3BB69-23CF-44E3-9099-C40C66FF867C}">
                  <a14:compatExt spid="_x0000_s620555"/>
                </a:ext>
                <a:ext uri="{FF2B5EF4-FFF2-40B4-BE49-F238E27FC236}">
                  <a16:creationId xmlns:a16="http://schemas.microsoft.com/office/drawing/2014/main" id="{00000000-0008-0000-2B00-00000B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21569" name="Check Box 1" hidden="1">
              <a:extLst>
                <a:ext uri="{63B3BB69-23CF-44E3-9099-C40C66FF867C}">
                  <a14:compatExt spid="_x0000_s621569"/>
                </a:ext>
                <a:ext uri="{FF2B5EF4-FFF2-40B4-BE49-F238E27FC236}">
                  <a16:creationId xmlns:a16="http://schemas.microsoft.com/office/drawing/2014/main" id="{00000000-0008-0000-2C00-000001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21570" name="Check Box 2" hidden="1">
              <a:extLst>
                <a:ext uri="{63B3BB69-23CF-44E3-9099-C40C66FF867C}">
                  <a14:compatExt spid="_x0000_s621570"/>
                </a:ext>
                <a:ext uri="{FF2B5EF4-FFF2-40B4-BE49-F238E27FC236}">
                  <a16:creationId xmlns:a16="http://schemas.microsoft.com/office/drawing/2014/main" id="{00000000-0008-0000-2C00-000002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21571" name="Check Box 3" hidden="1">
              <a:extLst>
                <a:ext uri="{63B3BB69-23CF-44E3-9099-C40C66FF867C}">
                  <a14:compatExt spid="_x0000_s621571"/>
                </a:ext>
                <a:ext uri="{FF2B5EF4-FFF2-40B4-BE49-F238E27FC236}">
                  <a16:creationId xmlns:a16="http://schemas.microsoft.com/office/drawing/2014/main" id="{00000000-0008-0000-2C00-000003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21572" name="Check Box 4" hidden="1">
              <a:extLst>
                <a:ext uri="{63B3BB69-23CF-44E3-9099-C40C66FF867C}">
                  <a14:compatExt spid="_x0000_s621572"/>
                </a:ext>
                <a:ext uri="{FF2B5EF4-FFF2-40B4-BE49-F238E27FC236}">
                  <a16:creationId xmlns:a16="http://schemas.microsoft.com/office/drawing/2014/main" id="{00000000-0008-0000-2C00-000004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21573" name="Check Box 5" hidden="1">
              <a:extLst>
                <a:ext uri="{63B3BB69-23CF-44E3-9099-C40C66FF867C}">
                  <a14:compatExt spid="_x0000_s621573"/>
                </a:ext>
                <a:ext uri="{FF2B5EF4-FFF2-40B4-BE49-F238E27FC236}">
                  <a16:creationId xmlns:a16="http://schemas.microsoft.com/office/drawing/2014/main" id="{00000000-0008-0000-2C00-000005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21574" name="Check Box 6" hidden="1">
              <a:extLst>
                <a:ext uri="{63B3BB69-23CF-44E3-9099-C40C66FF867C}">
                  <a14:compatExt spid="_x0000_s621574"/>
                </a:ext>
                <a:ext uri="{FF2B5EF4-FFF2-40B4-BE49-F238E27FC236}">
                  <a16:creationId xmlns:a16="http://schemas.microsoft.com/office/drawing/2014/main" id="{00000000-0008-0000-2C00-000006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C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C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21575" name="Check Box 7" hidden="1">
              <a:extLst>
                <a:ext uri="{63B3BB69-23CF-44E3-9099-C40C66FF867C}">
                  <a14:compatExt spid="_x0000_s621575"/>
                </a:ext>
                <a:ext uri="{FF2B5EF4-FFF2-40B4-BE49-F238E27FC236}">
                  <a16:creationId xmlns:a16="http://schemas.microsoft.com/office/drawing/2014/main" id="{00000000-0008-0000-2C00-000007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21576" name="Option Button 8" hidden="1">
              <a:extLst>
                <a:ext uri="{63B3BB69-23CF-44E3-9099-C40C66FF867C}">
                  <a14:compatExt spid="_x0000_s621576"/>
                </a:ext>
                <a:ext uri="{FF2B5EF4-FFF2-40B4-BE49-F238E27FC236}">
                  <a16:creationId xmlns:a16="http://schemas.microsoft.com/office/drawing/2014/main" id="{00000000-0008-0000-2C00-000008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21577" name="Option Button 9" hidden="1">
              <a:extLst>
                <a:ext uri="{63B3BB69-23CF-44E3-9099-C40C66FF867C}">
                  <a14:compatExt spid="_x0000_s621577"/>
                </a:ext>
                <a:ext uri="{FF2B5EF4-FFF2-40B4-BE49-F238E27FC236}">
                  <a16:creationId xmlns:a16="http://schemas.microsoft.com/office/drawing/2014/main" id="{00000000-0008-0000-2C00-000009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21578" name="Option Button 10" hidden="1">
              <a:extLst>
                <a:ext uri="{63B3BB69-23CF-44E3-9099-C40C66FF867C}">
                  <a14:compatExt spid="_x0000_s621578"/>
                </a:ext>
                <a:ext uri="{FF2B5EF4-FFF2-40B4-BE49-F238E27FC236}">
                  <a16:creationId xmlns:a16="http://schemas.microsoft.com/office/drawing/2014/main" id="{00000000-0008-0000-2C00-00000A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21579" name="Option Button 11" hidden="1">
              <a:extLst>
                <a:ext uri="{63B3BB69-23CF-44E3-9099-C40C66FF867C}">
                  <a14:compatExt spid="_x0000_s621579"/>
                </a:ext>
                <a:ext uri="{FF2B5EF4-FFF2-40B4-BE49-F238E27FC236}">
                  <a16:creationId xmlns:a16="http://schemas.microsoft.com/office/drawing/2014/main" id="{00000000-0008-0000-2C00-00000B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679425</xdr:colOff>
      <xdr:row>24</xdr:row>
      <xdr:rowOff>95250</xdr:rowOff>
    </xdr:to>
    <xdr:graphicFrame macro="">
      <xdr:nvGraphicFramePr>
        <xdr:cNvPr id="2" name="Diagramm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19</xdr:col>
      <xdr:colOff>0</xdr:colOff>
      <xdr:row>24</xdr:row>
      <xdr:rowOff>123825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28</xdr:row>
      <xdr:rowOff>190500</xdr:rowOff>
    </xdr:from>
    <xdr:to>
      <xdr:col>12</xdr:col>
      <xdr:colOff>825</xdr:colOff>
      <xdr:row>56</xdr:row>
      <xdr:rowOff>66675</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676275</xdr:colOff>
      <xdr:row>28</xdr:row>
      <xdr:rowOff>190500</xdr:rowOff>
    </xdr:from>
    <xdr:to>
      <xdr:col>19</xdr:col>
      <xdr:colOff>0</xdr:colOff>
      <xdr:row>41</xdr:row>
      <xdr:rowOff>28575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676274</xdr:colOff>
      <xdr:row>44</xdr:row>
      <xdr:rowOff>1</xdr:rowOff>
    </xdr:from>
    <xdr:to>
      <xdr:col>19</xdr:col>
      <xdr:colOff>0</xdr:colOff>
      <xdr:row>56</xdr:row>
      <xdr:rowOff>47626</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133350</xdr:colOff>
      <xdr:row>1</xdr:row>
      <xdr:rowOff>0</xdr:rowOff>
    </xdr:from>
    <xdr:to>
      <xdr:col>31</xdr:col>
      <xdr:colOff>66750</xdr:colOff>
      <xdr:row>2</xdr:row>
      <xdr:rowOff>127575</xdr:rowOff>
    </xdr:to>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00000000-0008-0000-0500-000008000000}"/>
            </a:ext>
          </a:extLst>
        </xdr:cNvPr>
        <xdr:cNvSpPr/>
      </xdr:nvSpPr>
      <xdr:spPr>
        <a:xfrm>
          <a:off x="23355300" y="200025"/>
          <a:ext cx="19908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marL="0" indent="0" algn="ctr"/>
          <a:r>
            <a:rPr lang="en-US" sz="1100">
              <a:solidFill>
                <a:schemeClr val="lt1"/>
              </a:solidFill>
              <a:latin typeface="+mn-lt"/>
              <a:ea typeface="+mn-ea"/>
              <a:cs typeface="+mn-cs"/>
            </a:rPr>
            <a:t>METT 4 questions and scores</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220980</xdr:rowOff>
        </xdr:from>
        <xdr:to>
          <xdr:col>1</xdr:col>
          <xdr:colOff>297180</xdr:colOff>
          <xdr:row>20</xdr:row>
          <xdr:rowOff>419100</xdr:rowOff>
        </xdr:to>
        <xdr:sp macro="" textlink="">
          <xdr:nvSpPr>
            <xdr:cNvPr id="655361" name="Check Box 1" hidden="1">
              <a:extLst>
                <a:ext uri="{63B3BB69-23CF-44E3-9099-C40C66FF867C}">
                  <a14:compatExt spid="_x0000_s655361"/>
                </a:ext>
                <a:ext uri="{FF2B5EF4-FFF2-40B4-BE49-F238E27FC236}">
                  <a16:creationId xmlns:a16="http://schemas.microsoft.com/office/drawing/2014/main" id="{00000000-0008-0000-2D00-000001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160020</xdr:rowOff>
        </xdr:from>
        <xdr:to>
          <xdr:col>0</xdr:col>
          <xdr:colOff>868680</xdr:colOff>
          <xdr:row>25</xdr:row>
          <xdr:rowOff>373380</xdr:rowOff>
        </xdr:to>
        <xdr:sp macro="" textlink="">
          <xdr:nvSpPr>
            <xdr:cNvPr id="655362" name="Check Box 2" hidden="1">
              <a:extLst>
                <a:ext uri="{63B3BB69-23CF-44E3-9099-C40C66FF867C}">
                  <a14:compatExt spid="_x0000_s655362"/>
                </a:ext>
                <a:ext uri="{FF2B5EF4-FFF2-40B4-BE49-F238E27FC236}">
                  <a16:creationId xmlns:a16="http://schemas.microsoft.com/office/drawing/2014/main" id="{00000000-0008-0000-2D00-000002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114300</xdr:rowOff>
        </xdr:from>
        <xdr:to>
          <xdr:col>1</xdr:col>
          <xdr:colOff>259080</xdr:colOff>
          <xdr:row>22</xdr:row>
          <xdr:rowOff>7620</xdr:rowOff>
        </xdr:to>
        <xdr:sp macro="" textlink="">
          <xdr:nvSpPr>
            <xdr:cNvPr id="655363" name="Check Box 3" hidden="1">
              <a:extLst>
                <a:ext uri="{63B3BB69-23CF-44E3-9099-C40C66FF867C}">
                  <a14:compatExt spid="_x0000_s655363"/>
                </a:ext>
                <a:ext uri="{FF2B5EF4-FFF2-40B4-BE49-F238E27FC236}">
                  <a16:creationId xmlns:a16="http://schemas.microsoft.com/office/drawing/2014/main" id="{00000000-0008-0000-2D00-000003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198120</xdr:rowOff>
        </xdr:from>
        <xdr:to>
          <xdr:col>0</xdr:col>
          <xdr:colOff>800100</xdr:colOff>
          <xdr:row>22</xdr:row>
          <xdr:rowOff>411480</xdr:rowOff>
        </xdr:to>
        <xdr:sp macro="" textlink="">
          <xdr:nvSpPr>
            <xdr:cNvPr id="655364" name="Check Box 4" hidden="1">
              <a:extLst>
                <a:ext uri="{63B3BB69-23CF-44E3-9099-C40C66FF867C}">
                  <a14:compatExt spid="_x0000_s655364"/>
                </a:ext>
                <a:ext uri="{FF2B5EF4-FFF2-40B4-BE49-F238E27FC236}">
                  <a16:creationId xmlns:a16="http://schemas.microsoft.com/office/drawing/2014/main" id="{00000000-0008-0000-2D00-000004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220980</xdr:rowOff>
        </xdr:from>
        <xdr:to>
          <xdr:col>1</xdr:col>
          <xdr:colOff>266700</xdr:colOff>
          <xdr:row>23</xdr:row>
          <xdr:rowOff>388620</xdr:rowOff>
        </xdr:to>
        <xdr:sp macro="" textlink="">
          <xdr:nvSpPr>
            <xdr:cNvPr id="655365" name="Check Box 5" hidden="1">
              <a:extLst>
                <a:ext uri="{63B3BB69-23CF-44E3-9099-C40C66FF867C}">
                  <a14:compatExt spid="_x0000_s655365"/>
                </a:ext>
                <a:ext uri="{FF2B5EF4-FFF2-40B4-BE49-F238E27FC236}">
                  <a16:creationId xmlns:a16="http://schemas.microsoft.com/office/drawing/2014/main" id="{00000000-0008-0000-2D00-000005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68580</xdr:rowOff>
        </xdr:from>
        <xdr:to>
          <xdr:col>0</xdr:col>
          <xdr:colOff>1226820</xdr:colOff>
          <xdr:row>24</xdr:row>
          <xdr:rowOff>464820</xdr:rowOff>
        </xdr:to>
        <xdr:sp macro="" textlink="">
          <xdr:nvSpPr>
            <xdr:cNvPr id="655366" name="Check Box 6" hidden="1">
              <a:extLst>
                <a:ext uri="{63B3BB69-23CF-44E3-9099-C40C66FF867C}">
                  <a14:compatExt spid="_x0000_s655366"/>
                </a:ext>
                <a:ext uri="{FF2B5EF4-FFF2-40B4-BE49-F238E27FC236}">
                  <a16:creationId xmlns:a16="http://schemas.microsoft.com/office/drawing/2014/main" id="{00000000-0008-0000-2D00-000006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opinion/traditional knowledge</a:t>
              </a:r>
            </a:p>
          </xdr:txBody>
        </xdr:sp>
        <xdr:clientData/>
      </xdr:twoCellAnchor>
    </mc:Choice>
    <mc:Fallback/>
  </mc:AlternateContent>
  <xdr:twoCellAnchor>
    <xdr:from>
      <xdr:col>3</xdr:col>
      <xdr:colOff>38100</xdr:colOff>
      <xdr:row>0</xdr:row>
      <xdr:rowOff>333375</xdr:rowOff>
    </xdr:from>
    <xdr:to>
      <xdr:col>3</xdr:col>
      <xdr:colOff>2446500</xdr:colOff>
      <xdr:row>1</xdr:row>
      <xdr:rowOff>200175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a:xfrm>
          <a:off x="10782300" y="333375"/>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147677</xdr:rowOff>
    </xdr:from>
    <xdr:to>
      <xdr:col>3</xdr:col>
      <xdr:colOff>2442659</xdr:colOff>
      <xdr:row>3</xdr:row>
      <xdr:rowOff>109727</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D00-000009000000}"/>
            </a:ext>
          </a:extLst>
        </xdr:cNvPr>
        <xdr:cNvSpPr/>
      </xdr:nvSpPr>
      <xdr:spPr>
        <a:xfrm>
          <a:off x="10778459" y="814427"/>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2750820</xdr:colOff>
          <xdr:row>0</xdr:row>
          <xdr:rowOff>449580</xdr:rowOff>
        </xdr:from>
        <xdr:to>
          <xdr:col>1</xdr:col>
          <xdr:colOff>3055620</xdr:colOff>
          <xdr:row>2</xdr:row>
          <xdr:rowOff>0</xdr:rowOff>
        </xdr:to>
        <xdr:sp macro="" textlink="">
          <xdr:nvSpPr>
            <xdr:cNvPr id="655367" name="Check Box 7" hidden="1">
              <a:extLst>
                <a:ext uri="{63B3BB69-23CF-44E3-9099-C40C66FF867C}">
                  <a14:compatExt spid="_x0000_s655367"/>
                </a:ext>
                <a:ext uri="{FF2B5EF4-FFF2-40B4-BE49-F238E27FC236}">
                  <a16:creationId xmlns:a16="http://schemas.microsoft.com/office/drawing/2014/main" id="{00000000-0008-0000-2D00-000007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6</xdr:row>
          <xdr:rowOff>68580</xdr:rowOff>
        </xdr:from>
        <xdr:to>
          <xdr:col>0</xdr:col>
          <xdr:colOff>1409700</xdr:colOff>
          <xdr:row>6</xdr:row>
          <xdr:rowOff>297180</xdr:rowOff>
        </xdr:to>
        <xdr:sp macro="" textlink="">
          <xdr:nvSpPr>
            <xdr:cNvPr id="655368" name="Check Box 8" hidden="1">
              <a:extLst>
                <a:ext uri="{63B3BB69-23CF-44E3-9099-C40C66FF867C}">
                  <a14:compatExt spid="_x0000_s655368"/>
                </a:ext>
                <a:ext uri="{FF2B5EF4-FFF2-40B4-BE49-F238E27FC236}">
                  <a16:creationId xmlns:a16="http://schemas.microsoft.com/office/drawing/2014/main" id="{00000000-0008-0000-2D00-000008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45720</xdr:rowOff>
        </xdr:from>
        <xdr:to>
          <xdr:col>0</xdr:col>
          <xdr:colOff>1409700</xdr:colOff>
          <xdr:row>7</xdr:row>
          <xdr:rowOff>266700</xdr:rowOff>
        </xdr:to>
        <xdr:sp macro="" textlink="">
          <xdr:nvSpPr>
            <xdr:cNvPr id="655369" name="Check Box 9" hidden="1">
              <a:extLst>
                <a:ext uri="{63B3BB69-23CF-44E3-9099-C40C66FF867C}">
                  <a14:compatExt spid="_x0000_s655369"/>
                </a:ext>
                <a:ext uri="{FF2B5EF4-FFF2-40B4-BE49-F238E27FC236}">
                  <a16:creationId xmlns:a16="http://schemas.microsoft.com/office/drawing/2014/main" id="{00000000-0008-0000-2D00-000009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8</xdr:row>
          <xdr:rowOff>0</xdr:rowOff>
        </xdr:from>
        <xdr:to>
          <xdr:col>0</xdr:col>
          <xdr:colOff>1409700</xdr:colOff>
          <xdr:row>8</xdr:row>
          <xdr:rowOff>220980</xdr:rowOff>
        </xdr:to>
        <xdr:sp macro="" textlink="">
          <xdr:nvSpPr>
            <xdr:cNvPr id="655370" name="Check Box 10" hidden="1">
              <a:extLst>
                <a:ext uri="{63B3BB69-23CF-44E3-9099-C40C66FF867C}">
                  <a14:compatExt spid="_x0000_s655370"/>
                </a:ext>
                <a:ext uri="{FF2B5EF4-FFF2-40B4-BE49-F238E27FC236}">
                  <a16:creationId xmlns:a16="http://schemas.microsoft.com/office/drawing/2014/main" id="{00000000-0008-0000-2D00-00000A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56385" name="Check Box 1" hidden="1">
              <a:extLst>
                <a:ext uri="{63B3BB69-23CF-44E3-9099-C40C66FF867C}">
                  <a14:compatExt spid="_x0000_s656385"/>
                </a:ext>
                <a:ext uri="{FF2B5EF4-FFF2-40B4-BE49-F238E27FC236}">
                  <a16:creationId xmlns:a16="http://schemas.microsoft.com/office/drawing/2014/main" id="{00000000-0008-0000-2E00-000001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56386" name="Check Box 2" hidden="1">
              <a:extLst>
                <a:ext uri="{63B3BB69-23CF-44E3-9099-C40C66FF867C}">
                  <a14:compatExt spid="_x0000_s656386"/>
                </a:ext>
                <a:ext uri="{FF2B5EF4-FFF2-40B4-BE49-F238E27FC236}">
                  <a16:creationId xmlns:a16="http://schemas.microsoft.com/office/drawing/2014/main" id="{00000000-0008-0000-2E00-000002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56387" name="Check Box 3" hidden="1">
              <a:extLst>
                <a:ext uri="{63B3BB69-23CF-44E3-9099-C40C66FF867C}">
                  <a14:compatExt spid="_x0000_s656387"/>
                </a:ext>
                <a:ext uri="{FF2B5EF4-FFF2-40B4-BE49-F238E27FC236}">
                  <a16:creationId xmlns:a16="http://schemas.microsoft.com/office/drawing/2014/main" id="{00000000-0008-0000-2E00-000003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56388" name="Check Box 4" hidden="1">
              <a:extLst>
                <a:ext uri="{63B3BB69-23CF-44E3-9099-C40C66FF867C}">
                  <a14:compatExt spid="_x0000_s656388"/>
                </a:ext>
                <a:ext uri="{FF2B5EF4-FFF2-40B4-BE49-F238E27FC236}">
                  <a16:creationId xmlns:a16="http://schemas.microsoft.com/office/drawing/2014/main" id="{00000000-0008-0000-2E00-000004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56389" name="Check Box 5" hidden="1">
              <a:extLst>
                <a:ext uri="{63B3BB69-23CF-44E3-9099-C40C66FF867C}">
                  <a14:compatExt spid="_x0000_s656389"/>
                </a:ext>
                <a:ext uri="{FF2B5EF4-FFF2-40B4-BE49-F238E27FC236}">
                  <a16:creationId xmlns:a16="http://schemas.microsoft.com/office/drawing/2014/main" id="{00000000-0008-0000-2E00-000005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56390" name="Check Box 6" hidden="1">
              <a:extLst>
                <a:ext uri="{63B3BB69-23CF-44E3-9099-C40C66FF867C}">
                  <a14:compatExt spid="_x0000_s656390"/>
                </a:ext>
                <a:ext uri="{FF2B5EF4-FFF2-40B4-BE49-F238E27FC236}">
                  <a16:creationId xmlns:a16="http://schemas.microsoft.com/office/drawing/2014/main" id="{00000000-0008-0000-2E00-000006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E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E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56391" name="Check Box 7" hidden="1">
              <a:extLst>
                <a:ext uri="{63B3BB69-23CF-44E3-9099-C40C66FF867C}">
                  <a14:compatExt spid="_x0000_s656391"/>
                </a:ext>
                <a:ext uri="{FF2B5EF4-FFF2-40B4-BE49-F238E27FC236}">
                  <a16:creationId xmlns:a16="http://schemas.microsoft.com/office/drawing/2014/main" id="{00000000-0008-0000-2E00-000007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56392" name="Option Button 8" hidden="1">
              <a:extLst>
                <a:ext uri="{63B3BB69-23CF-44E3-9099-C40C66FF867C}">
                  <a14:compatExt spid="_x0000_s656392"/>
                </a:ext>
                <a:ext uri="{FF2B5EF4-FFF2-40B4-BE49-F238E27FC236}">
                  <a16:creationId xmlns:a16="http://schemas.microsoft.com/office/drawing/2014/main" id="{00000000-0008-0000-2E00-000008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56393" name="Option Button 9" hidden="1">
              <a:extLst>
                <a:ext uri="{63B3BB69-23CF-44E3-9099-C40C66FF867C}">
                  <a14:compatExt spid="_x0000_s656393"/>
                </a:ext>
                <a:ext uri="{FF2B5EF4-FFF2-40B4-BE49-F238E27FC236}">
                  <a16:creationId xmlns:a16="http://schemas.microsoft.com/office/drawing/2014/main" id="{00000000-0008-0000-2E00-000009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56394" name="Option Button 10" hidden="1">
              <a:extLst>
                <a:ext uri="{63B3BB69-23CF-44E3-9099-C40C66FF867C}">
                  <a14:compatExt spid="_x0000_s656394"/>
                </a:ext>
                <a:ext uri="{FF2B5EF4-FFF2-40B4-BE49-F238E27FC236}">
                  <a16:creationId xmlns:a16="http://schemas.microsoft.com/office/drawing/2014/main" id="{00000000-0008-0000-2E00-00000A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56395" name="Option Button 11" hidden="1">
              <a:extLst>
                <a:ext uri="{63B3BB69-23CF-44E3-9099-C40C66FF867C}">
                  <a14:compatExt spid="_x0000_s656395"/>
                </a:ext>
                <a:ext uri="{FF2B5EF4-FFF2-40B4-BE49-F238E27FC236}">
                  <a16:creationId xmlns:a16="http://schemas.microsoft.com/office/drawing/2014/main" id="{00000000-0008-0000-2E00-00000B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57409" name="Check Box 1" hidden="1">
              <a:extLst>
                <a:ext uri="{63B3BB69-23CF-44E3-9099-C40C66FF867C}">
                  <a14:compatExt spid="_x0000_s657409"/>
                </a:ext>
                <a:ext uri="{FF2B5EF4-FFF2-40B4-BE49-F238E27FC236}">
                  <a16:creationId xmlns:a16="http://schemas.microsoft.com/office/drawing/2014/main" id="{00000000-0008-0000-2F00-000001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57410" name="Check Box 2" hidden="1">
              <a:extLst>
                <a:ext uri="{63B3BB69-23CF-44E3-9099-C40C66FF867C}">
                  <a14:compatExt spid="_x0000_s657410"/>
                </a:ext>
                <a:ext uri="{FF2B5EF4-FFF2-40B4-BE49-F238E27FC236}">
                  <a16:creationId xmlns:a16="http://schemas.microsoft.com/office/drawing/2014/main" id="{00000000-0008-0000-2F00-000002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57411" name="Check Box 3" hidden="1">
              <a:extLst>
                <a:ext uri="{63B3BB69-23CF-44E3-9099-C40C66FF867C}">
                  <a14:compatExt spid="_x0000_s657411"/>
                </a:ext>
                <a:ext uri="{FF2B5EF4-FFF2-40B4-BE49-F238E27FC236}">
                  <a16:creationId xmlns:a16="http://schemas.microsoft.com/office/drawing/2014/main" id="{00000000-0008-0000-2F00-000003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57412" name="Check Box 4" hidden="1">
              <a:extLst>
                <a:ext uri="{63B3BB69-23CF-44E3-9099-C40C66FF867C}">
                  <a14:compatExt spid="_x0000_s657412"/>
                </a:ext>
                <a:ext uri="{FF2B5EF4-FFF2-40B4-BE49-F238E27FC236}">
                  <a16:creationId xmlns:a16="http://schemas.microsoft.com/office/drawing/2014/main" id="{00000000-0008-0000-2F00-000004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57413" name="Check Box 5" hidden="1">
              <a:extLst>
                <a:ext uri="{63B3BB69-23CF-44E3-9099-C40C66FF867C}">
                  <a14:compatExt spid="_x0000_s657413"/>
                </a:ext>
                <a:ext uri="{FF2B5EF4-FFF2-40B4-BE49-F238E27FC236}">
                  <a16:creationId xmlns:a16="http://schemas.microsoft.com/office/drawing/2014/main" id="{00000000-0008-0000-2F00-000005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57414" name="Check Box 6" hidden="1">
              <a:extLst>
                <a:ext uri="{63B3BB69-23CF-44E3-9099-C40C66FF867C}">
                  <a14:compatExt spid="_x0000_s657414"/>
                </a:ext>
                <a:ext uri="{FF2B5EF4-FFF2-40B4-BE49-F238E27FC236}">
                  <a16:creationId xmlns:a16="http://schemas.microsoft.com/office/drawing/2014/main" id="{00000000-0008-0000-2F00-000006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F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F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57415" name="Check Box 7" hidden="1">
              <a:extLst>
                <a:ext uri="{63B3BB69-23CF-44E3-9099-C40C66FF867C}">
                  <a14:compatExt spid="_x0000_s657415"/>
                </a:ext>
                <a:ext uri="{FF2B5EF4-FFF2-40B4-BE49-F238E27FC236}">
                  <a16:creationId xmlns:a16="http://schemas.microsoft.com/office/drawing/2014/main" id="{00000000-0008-0000-2F00-000007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57416" name="Option Button 8" hidden="1">
              <a:extLst>
                <a:ext uri="{63B3BB69-23CF-44E3-9099-C40C66FF867C}">
                  <a14:compatExt spid="_x0000_s657416"/>
                </a:ext>
                <a:ext uri="{FF2B5EF4-FFF2-40B4-BE49-F238E27FC236}">
                  <a16:creationId xmlns:a16="http://schemas.microsoft.com/office/drawing/2014/main" id="{00000000-0008-0000-2F00-000008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57417" name="Option Button 9" hidden="1">
              <a:extLst>
                <a:ext uri="{63B3BB69-23CF-44E3-9099-C40C66FF867C}">
                  <a14:compatExt spid="_x0000_s657417"/>
                </a:ext>
                <a:ext uri="{FF2B5EF4-FFF2-40B4-BE49-F238E27FC236}">
                  <a16:creationId xmlns:a16="http://schemas.microsoft.com/office/drawing/2014/main" id="{00000000-0008-0000-2F00-000009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57418" name="Option Button 10" hidden="1">
              <a:extLst>
                <a:ext uri="{63B3BB69-23CF-44E3-9099-C40C66FF867C}">
                  <a14:compatExt spid="_x0000_s657418"/>
                </a:ext>
                <a:ext uri="{FF2B5EF4-FFF2-40B4-BE49-F238E27FC236}">
                  <a16:creationId xmlns:a16="http://schemas.microsoft.com/office/drawing/2014/main" id="{00000000-0008-0000-2F00-00000A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57419" name="Option Button 11" hidden="1">
              <a:extLst>
                <a:ext uri="{63B3BB69-23CF-44E3-9099-C40C66FF867C}">
                  <a14:compatExt spid="_x0000_s657419"/>
                </a:ext>
                <a:ext uri="{FF2B5EF4-FFF2-40B4-BE49-F238E27FC236}">
                  <a16:creationId xmlns:a16="http://schemas.microsoft.com/office/drawing/2014/main" id="{00000000-0008-0000-2F00-00000B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58433" name="Check Box 1" hidden="1">
              <a:extLst>
                <a:ext uri="{63B3BB69-23CF-44E3-9099-C40C66FF867C}">
                  <a14:compatExt spid="_x0000_s658433"/>
                </a:ext>
                <a:ext uri="{FF2B5EF4-FFF2-40B4-BE49-F238E27FC236}">
                  <a16:creationId xmlns:a16="http://schemas.microsoft.com/office/drawing/2014/main" id="{00000000-0008-0000-3000-000001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58434" name="Check Box 2" hidden="1">
              <a:extLst>
                <a:ext uri="{63B3BB69-23CF-44E3-9099-C40C66FF867C}">
                  <a14:compatExt spid="_x0000_s658434"/>
                </a:ext>
                <a:ext uri="{FF2B5EF4-FFF2-40B4-BE49-F238E27FC236}">
                  <a16:creationId xmlns:a16="http://schemas.microsoft.com/office/drawing/2014/main" id="{00000000-0008-0000-3000-000002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58435" name="Check Box 3" hidden="1">
              <a:extLst>
                <a:ext uri="{63B3BB69-23CF-44E3-9099-C40C66FF867C}">
                  <a14:compatExt spid="_x0000_s658435"/>
                </a:ext>
                <a:ext uri="{FF2B5EF4-FFF2-40B4-BE49-F238E27FC236}">
                  <a16:creationId xmlns:a16="http://schemas.microsoft.com/office/drawing/2014/main" id="{00000000-0008-0000-3000-000003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58436" name="Check Box 4" hidden="1">
              <a:extLst>
                <a:ext uri="{63B3BB69-23CF-44E3-9099-C40C66FF867C}">
                  <a14:compatExt spid="_x0000_s658436"/>
                </a:ext>
                <a:ext uri="{FF2B5EF4-FFF2-40B4-BE49-F238E27FC236}">
                  <a16:creationId xmlns:a16="http://schemas.microsoft.com/office/drawing/2014/main" id="{00000000-0008-0000-3000-000004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58437" name="Check Box 5" hidden="1">
              <a:extLst>
                <a:ext uri="{63B3BB69-23CF-44E3-9099-C40C66FF867C}">
                  <a14:compatExt spid="_x0000_s658437"/>
                </a:ext>
                <a:ext uri="{FF2B5EF4-FFF2-40B4-BE49-F238E27FC236}">
                  <a16:creationId xmlns:a16="http://schemas.microsoft.com/office/drawing/2014/main" id="{00000000-0008-0000-3000-000005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58438" name="Check Box 6" hidden="1">
              <a:extLst>
                <a:ext uri="{63B3BB69-23CF-44E3-9099-C40C66FF867C}">
                  <a14:compatExt spid="_x0000_s658438"/>
                </a:ext>
                <a:ext uri="{FF2B5EF4-FFF2-40B4-BE49-F238E27FC236}">
                  <a16:creationId xmlns:a16="http://schemas.microsoft.com/office/drawing/2014/main" id="{00000000-0008-0000-3000-000006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0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0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58439" name="Check Box 7" hidden="1">
              <a:extLst>
                <a:ext uri="{63B3BB69-23CF-44E3-9099-C40C66FF867C}">
                  <a14:compatExt spid="_x0000_s658439"/>
                </a:ext>
                <a:ext uri="{FF2B5EF4-FFF2-40B4-BE49-F238E27FC236}">
                  <a16:creationId xmlns:a16="http://schemas.microsoft.com/office/drawing/2014/main" id="{00000000-0008-0000-3000-000007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58440" name="Option Button 8" hidden="1">
              <a:extLst>
                <a:ext uri="{63B3BB69-23CF-44E3-9099-C40C66FF867C}">
                  <a14:compatExt spid="_x0000_s658440"/>
                </a:ext>
                <a:ext uri="{FF2B5EF4-FFF2-40B4-BE49-F238E27FC236}">
                  <a16:creationId xmlns:a16="http://schemas.microsoft.com/office/drawing/2014/main" id="{00000000-0008-0000-3000-000008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58441" name="Option Button 9" hidden="1">
              <a:extLst>
                <a:ext uri="{63B3BB69-23CF-44E3-9099-C40C66FF867C}">
                  <a14:compatExt spid="_x0000_s658441"/>
                </a:ext>
                <a:ext uri="{FF2B5EF4-FFF2-40B4-BE49-F238E27FC236}">
                  <a16:creationId xmlns:a16="http://schemas.microsoft.com/office/drawing/2014/main" id="{00000000-0008-0000-3000-000009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58442" name="Option Button 10" hidden="1">
              <a:extLst>
                <a:ext uri="{63B3BB69-23CF-44E3-9099-C40C66FF867C}">
                  <a14:compatExt spid="_x0000_s658442"/>
                </a:ext>
                <a:ext uri="{FF2B5EF4-FFF2-40B4-BE49-F238E27FC236}">
                  <a16:creationId xmlns:a16="http://schemas.microsoft.com/office/drawing/2014/main" id="{00000000-0008-0000-3000-00000A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58443" name="Option Button 11" hidden="1">
              <a:extLst>
                <a:ext uri="{63B3BB69-23CF-44E3-9099-C40C66FF867C}">
                  <a14:compatExt spid="_x0000_s658443"/>
                </a:ext>
                <a:ext uri="{FF2B5EF4-FFF2-40B4-BE49-F238E27FC236}">
                  <a16:creationId xmlns:a16="http://schemas.microsoft.com/office/drawing/2014/main" id="{00000000-0008-0000-3000-00000B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1821180</xdr:colOff>
          <xdr:row>2</xdr:row>
          <xdr:rowOff>83820</xdr:rowOff>
        </xdr:from>
        <xdr:to>
          <xdr:col>3</xdr:col>
          <xdr:colOff>2133600</xdr:colOff>
          <xdr:row>2</xdr:row>
          <xdr:rowOff>312420</xdr:rowOff>
        </xdr:to>
        <xdr:sp macro="" textlink="">
          <xdr:nvSpPr>
            <xdr:cNvPr id="138241" name="Check Box 1" hidden="1">
              <a:extLst>
                <a:ext uri="{63B3BB69-23CF-44E3-9099-C40C66FF867C}">
                  <a14:compatExt spid="_x0000_s138241"/>
                </a:ext>
                <a:ext uri="{FF2B5EF4-FFF2-40B4-BE49-F238E27FC236}">
                  <a16:creationId xmlns:a16="http://schemas.microsoft.com/office/drawing/2014/main" id="{00000000-0008-0000-3100-0000011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5</xdr:col>
      <xdr:colOff>154800</xdr:colOff>
      <xdr:row>1</xdr:row>
      <xdr:rowOff>22493</xdr:rowOff>
    </xdr:from>
    <xdr:to>
      <xdr:col>6</xdr:col>
      <xdr:colOff>1297271</xdr:colOff>
      <xdr:row>1</xdr:row>
      <xdr:rowOff>347944</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3100-000005000000}"/>
            </a:ext>
          </a:extLst>
        </xdr:cNvPr>
        <xdr:cNvSpPr/>
      </xdr:nvSpPr>
      <xdr:spPr>
        <a:xfrm>
          <a:off x="11465738" y="320149"/>
          <a:ext cx="2404533" cy="325451"/>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5</xdr:col>
      <xdr:colOff>170009</xdr:colOff>
      <xdr:row>1</xdr:row>
      <xdr:rowOff>503547</xdr:rowOff>
    </xdr:from>
    <xdr:to>
      <xdr:col>6</xdr:col>
      <xdr:colOff>1311055</xdr:colOff>
      <xdr:row>1</xdr:row>
      <xdr:rowOff>827396</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3100-000006000000}"/>
            </a:ext>
          </a:extLst>
        </xdr:cNvPr>
        <xdr:cNvSpPr/>
      </xdr:nvSpPr>
      <xdr:spPr>
        <a:xfrm>
          <a:off x="11480947" y="801203"/>
          <a:ext cx="2403108" cy="323849"/>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59457" name="Check Box 1" hidden="1">
              <a:extLst>
                <a:ext uri="{63B3BB69-23CF-44E3-9099-C40C66FF867C}">
                  <a14:compatExt spid="_x0000_s659457"/>
                </a:ext>
                <a:ext uri="{FF2B5EF4-FFF2-40B4-BE49-F238E27FC236}">
                  <a16:creationId xmlns:a16="http://schemas.microsoft.com/office/drawing/2014/main" id="{00000000-0008-0000-3200-000001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59458" name="Check Box 2" hidden="1">
              <a:extLst>
                <a:ext uri="{63B3BB69-23CF-44E3-9099-C40C66FF867C}">
                  <a14:compatExt spid="_x0000_s659458"/>
                </a:ext>
                <a:ext uri="{FF2B5EF4-FFF2-40B4-BE49-F238E27FC236}">
                  <a16:creationId xmlns:a16="http://schemas.microsoft.com/office/drawing/2014/main" id="{00000000-0008-0000-3200-000002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59459" name="Check Box 3" hidden="1">
              <a:extLst>
                <a:ext uri="{63B3BB69-23CF-44E3-9099-C40C66FF867C}">
                  <a14:compatExt spid="_x0000_s659459"/>
                </a:ext>
                <a:ext uri="{FF2B5EF4-FFF2-40B4-BE49-F238E27FC236}">
                  <a16:creationId xmlns:a16="http://schemas.microsoft.com/office/drawing/2014/main" id="{00000000-0008-0000-3200-000003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59460" name="Check Box 4" hidden="1">
              <a:extLst>
                <a:ext uri="{63B3BB69-23CF-44E3-9099-C40C66FF867C}">
                  <a14:compatExt spid="_x0000_s659460"/>
                </a:ext>
                <a:ext uri="{FF2B5EF4-FFF2-40B4-BE49-F238E27FC236}">
                  <a16:creationId xmlns:a16="http://schemas.microsoft.com/office/drawing/2014/main" id="{00000000-0008-0000-3200-000004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59461" name="Check Box 5" hidden="1">
              <a:extLst>
                <a:ext uri="{63B3BB69-23CF-44E3-9099-C40C66FF867C}">
                  <a14:compatExt spid="_x0000_s659461"/>
                </a:ext>
                <a:ext uri="{FF2B5EF4-FFF2-40B4-BE49-F238E27FC236}">
                  <a16:creationId xmlns:a16="http://schemas.microsoft.com/office/drawing/2014/main" id="{00000000-0008-0000-3200-000005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59462" name="Check Box 6" hidden="1">
              <a:extLst>
                <a:ext uri="{63B3BB69-23CF-44E3-9099-C40C66FF867C}">
                  <a14:compatExt spid="_x0000_s659462"/>
                </a:ext>
                <a:ext uri="{FF2B5EF4-FFF2-40B4-BE49-F238E27FC236}">
                  <a16:creationId xmlns:a16="http://schemas.microsoft.com/office/drawing/2014/main" id="{00000000-0008-0000-3200-000006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2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2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59463" name="Check Box 7" hidden="1">
              <a:extLst>
                <a:ext uri="{63B3BB69-23CF-44E3-9099-C40C66FF867C}">
                  <a14:compatExt spid="_x0000_s659463"/>
                </a:ext>
                <a:ext uri="{FF2B5EF4-FFF2-40B4-BE49-F238E27FC236}">
                  <a16:creationId xmlns:a16="http://schemas.microsoft.com/office/drawing/2014/main" id="{00000000-0008-0000-3200-000007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59464" name="Option Button 8" hidden="1">
              <a:extLst>
                <a:ext uri="{63B3BB69-23CF-44E3-9099-C40C66FF867C}">
                  <a14:compatExt spid="_x0000_s659464"/>
                </a:ext>
                <a:ext uri="{FF2B5EF4-FFF2-40B4-BE49-F238E27FC236}">
                  <a16:creationId xmlns:a16="http://schemas.microsoft.com/office/drawing/2014/main" id="{00000000-0008-0000-3200-000008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59465" name="Option Button 9" hidden="1">
              <a:extLst>
                <a:ext uri="{63B3BB69-23CF-44E3-9099-C40C66FF867C}">
                  <a14:compatExt spid="_x0000_s659465"/>
                </a:ext>
                <a:ext uri="{FF2B5EF4-FFF2-40B4-BE49-F238E27FC236}">
                  <a16:creationId xmlns:a16="http://schemas.microsoft.com/office/drawing/2014/main" id="{00000000-0008-0000-3200-000009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59466" name="Option Button 10" hidden="1">
              <a:extLst>
                <a:ext uri="{63B3BB69-23CF-44E3-9099-C40C66FF867C}">
                  <a14:compatExt spid="_x0000_s659466"/>
                </a:ext>
                <a:ext uri="{FF2B5EF4-FFF2-40B4-BE49-F238E27FC236}">
                  <a16:creationId xmlns:a16="http://schemas.microsoft.com/office/drawing/2014/main" id="{00000000-0008-0000-3200-00000A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59467" name="Option Button 11" hidden="1">
              <a:extLst>
                <a:ext uri="{63B3BB69-23CF-44E3-9099-C40C66FF867C}">
                  <a14:compatExt spid="_x0000_s659467"/>
                </a:ext>
                <a:ext uri="{FF2B5EF4-FFF2-40B4-BE49-F238E27FC236}">
                  <a16:creationId xmlns:a16="http://schemas.microsoft.com/office/drawing/2014/main" id="{00000000-0008-0000-3200-00000B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220980</xdr:rowOff>
        </xdr:from>
        <xdr:to>
          <xdr:col>1</xdr:col>
          <xdr:colOff>297180</xdr:colOff>
          <xdr:row>20</xdr:row>
          <xdr:rowOff>419100</xdr:rowOff>
        </xdr:to>
        <xdr:sp macro="" textlink="">
          <xdr:nvSpPr>
            <xdr:cNvPr id="660481" name="Check Box 1" hidden="1">
              <a:extLst>
                <a:ext uri="{63B3BB69-23CF-44E3-9099-C40C66FF867C}">
                  <a14:compatExt spid="_x0000_s660481"/>
                </a:ext>
                <a:ext uri="{FF2B5EF4-FFF2-40B4-BE49-F238E27FC236}">
                  <a16:creationId xmlns:a16="http://schemas.microsoft.com/office/drawing/2014/main" id="{00000000-0008-0000-3300-000001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160020</xdr:rowOff>
        </xdr:from>
        <xdr:to>
          <xdr:col>0</xdr:col>
          <xdr:colOff>868680</xdr:colOff>
          <xdr:row>25</xdr:row>
          <xdr:rowOff>373380</xdr:rowOff>
        </xdr:to>
        <xdr:sp macro="" textlink="">
          <xdr:nvSpPr>
            <xdr:cNvPr id="660482" name="Check Box 2" hidden="1">
              <a:extLst>
                <a:ext uri="{63B3BB69-23CF-44E3-9099-C40C66FF867C}">
                  <a14:compatExt spid="_x0000_s660482"/>
                </a:ext>
                <a:ext uri="{FF2B5EF4-FFF2-40B4-BE49-F238E27FC236}">
                  <a16:creationId xmlns:a16="http://schemas.microsoft.com/office/drawing/2014/main" id="{00000000-0008-0000-3300-000002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114300</xdr:rowOff>
        </xdr:from>
        <xdr:to>
          <xdr:col>1</xdr:col>
          <xdr:colOff>259080</xdr:colOff>
          <xdr:row>22</xdr:row>
          <xdr:rowOff>7620</xdr:rowOff>
        </xdr:to>
        <xdr:sp macro="" textlink="">
          <xdr:nvSpPr>
            <xdr:cNvPr id="660483" name="Check Box 3" hidden="1">
              <a:extLst>
                <a:ext uri="{63B3BB69-23CF-44E3-9099-C40C66FF867C}">
                  <a14:compatExt spid="_x0000_s660483"/>
                </a:ext>
                <a:ext uri="{FF2B5EF4-FFF2-40B4-BE49-F238E27FC236}">
                  <a16:creationId xmlns:a16="http://schemas.microsoft.com/office/drawing/2014/main" id="{00000000-0008-0000-3300-000003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198120</xdr:rowOff>
        </xdr:from>
        <xdr:to>
          <xdr:col>0</xdr:col>
          <xdr:colOff>800100</xdr:colOff>
          <xdr:row>22</xdr:row>
          <xdr:rowOff>411480</xdr:rowOff>
        </xdr:to>
        <xdr:sp macro="" textlink="">
          <xdr:nvSpPr>
            <xdr:cNvPr id="660484" name="Check Box 4" hidden="1">
              <a:extLst>
                <a:ext uri="{63B3BB69-23CF-44E3-9099-C40C66FF867C}">
                  <a14:compatExt spid="_x0000_s660484"/>
                </a:ext>
                <a:ext uri="{FF2B5EF4-FFF2-40B4-BE49-F238E27FC236}">
                  <a16:creationId xmlns:a16="http://schemas.microsoft.com/office/drawing/2014/main" id="{00000000-0008-0000-3300-000004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220980</xdr:rowOff>
        </xdr:from>
        <xdr:to>
          <xdr:col>1</xdr:col>
          <xdr:colOff>266700</xdr:colOff>
          <xdr:row>23</xdr:row>
          <xdr:rowOff>388620</xdr:rowOff>
        </xdr:to>
        <xdr:sp macro="" textlink="">
          <xdr:nvSpPr>
            <xdr:cNvPr id="660485" name="Check Box 5" hidden="1">
              <a:extLst>
                <a:ext uri="{63B3BB69-23CF-44E3-9099-C40C66FF867C}">
                  <a14:compatExt spid="_x0000_s660485"/>
                </a:ext>
                <a:ext uri="{FF2B5EF4-FFF2-40B4-BE49-F238E27FC236}">
                  <a16:creationId xmlns:a16="http://schemas.microsoft.com/office/drawing/2014/main" id="{00000000-0008-0000-3300-000005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68580</xdr:rowOff>
        </xdr:from>
        <xdr:to>
          <xdr:col>0</xdr:col>
          <xdr:colOff>1333500</xdr:colOff>
          <xdr:row>24</xdr:row>
          <xdr:rowOff>464820</xdr:rowOff>
        </xdr:to>
        <xdr:sp macro="" textlink="">
          <xdr:nvSpPr>
            <xdr:cNvPr id="660486" name="Check Box 6" hidden="1">
              <a:extLst>
                <a:ext uri="{63B3BB69-23CF-44E3-9099-C40C66FF867C}">
                  <a14:compatExt spid="_x0000_s660486"/>
                </a:ext>
                <a:ext uri="{FF2B5EF4-FFF2-40B4-BE49-F238E27FC236}">
                  <a16:creationId xmlns:a16="http://schemas.microsoft.com/office/drawing/2014/main" id="{00000000-0008-0000-3300-000006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opinion/traditional knowledge</a:t>
              </a:r>
            </a:p>
          </xdr:txBody>
        </xdr:sp>
        <xdr:clientData/>
      </xdr:twoCellAnchor>
    </mc:Choice>
    <mc:Fallback/>
  </mc:AlternateContent>
  <xdr:twoCellAnchor>
    <xdr:from>
      <xdr:col>3</xdr:col>
      <xdr:colOff>38100</xdr:colOff>
      <xdr:row>0</xdr:row>
      <xdr:rowOff>333375</xdr:rowOff>
    </xdr:from>
    <xdr:to>
      <xdr:col>3</xdr:col>
      <xdr:colOff>2446500</xdr:colOff>
      <xdr:row>1</xdr:row>
      <xdr:rowOff>200175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a:xfrm>
          <a:off x="10782300" y="333375"/>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147677</xdr:rowOff>
    </xdr:from>
    <xdr:to>
      <xdr:col>3</xdr:col>
      <xdr:colOff>2442659</xdr:colOff>
      <xdr:row>3</xdr:row>
      <xdr:rowOff>109727</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300-000009000000}"/>
            </a:ext>
          </a:extLst>
        </xdr:cNvPr>
        <xdr:cNvSpPr/>
      </xdr:nvSpPr>
      <xdr:spPr>
        <a:xfrm>
          <a:off x="10778459" y="814427"/>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2750820</xdr:colOff>
          <xdr:row>0</xdr:row>
          <xdr:rowOff>449580</xdr:rowOff>
        </xdr:from>
        <xdr:to>
          <xdr:col>1</xdr:col>
          <xdr:colOff>3055620</xdr:colOff>
          <xdr:row>2</xdr:row>
          <xdr:rowOff>0</xdr:rowOff>
        </xdr:to>
        <xdr:sp macro="" textlink="">
          <xdr:nvSpPr>
            <xdr:cNvPr id="660487" name="Check Box 7" hidden="1">
              <a:extLst>
                <a:ext uri="{63B3BB69-23CF-44E3-9099-C40C66FF867C}">
                  <a14:compatExt spid="_x0000_s660487"/>
                </a:ext>
                <a:ext uri="{FF2B5EF4-FFF2-40B4-BE49-F238E27FC236}">
                  <a16:creationId xmlns:a16="http://schemas.microsoft.com/office/drawing/2014/main" id="{00000000-0008-0000-3300-000007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6</xdr:row>
          <xdr:rowOff>68580</xdr:rowOff>
        </xdr:from>
        <xdr:to>
          <xdr:col>0</xdr:col>
          <xdr:colOff>1409700</xdr:colOff>
          <xdr:row>6</xdr:row>
          <xdr:rowOff>297180</xdr:rowOff>
        </xdr:to>
        <xdr:sp macro="" textlink="">
          <xdr:nvSpPr>
            <xdr:cNvPr id="660488" name="Check Box 8" hidden="1">
              <a:extLst>
                <a:ext uri="{63B3BB69-23CF-44E3-9099-C40C66FF867C}">
                  <a14:compatExt spid="_x0000_s660488"/>
                </a:ext>
                <a:ext uri="{FF2B5EF4-FFF2-40B4-BE49-F238E27FC236}">
                  <a16:creationId xmlns:a16="http://schemas.microsoft.com/office/drawing/2014/main" id="{00000000-0008-0000-3300-000008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0</xdr:rowOff>
        </xdr:from>
        <xdr:to>
          <xdr:col>0</xdr:col>
          <xdr:colOff>1409700</xdr:colOff>
          <xdr:row>7</xdr:row>
          <xdr:rowOff>220980</xdr:rowOff>
        </xdr:to>
        <xdr:sp macro="" textlink="">
          <xdr:nvSpPr>
            <xdr:cNvPr id="660489" name="Check Box 9" hidden="1">
              <a:extLst>
                <a:ext uri="{63B3BB69-23CF-44E3-9099-C40C66FF867C}">
                  <a14:compatExt spid="_x0000_s660489"/>
                </a:ext>
                <a:ext uri="{FF2B5EF4-FFF2-40B4-BE49-F238E27FC236}">
                  <a16:creationId xmlns:a16="http://schemas.microsoft.com/office/drawing/2014/main" id="{00000000-0008-0000-3300-000009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335280</xdr:rowOff>
        </xdr:from>
        <xdr:to>
          <xdr:col>0</xdr:col>
          <xdr:colOff>1409700</xdr:colOff>
          <xdr:row>8</xdr:row>
          <xdr:rowOff>114300</xdr:rowOff>
        </xdr:to>
        <xdr:sp macro="" textlink="">
          <xdr:nvSpPr>
            <xdr:cNvPr id="660490" name="Check Box 10" hidden="1">
              <a:extLst>
                <a:ext uri="{63B3BB69-23CF-44E3-9099-C40C66FF867C}">
                  <a14:compatExt spid="_x0000_s660490"/>
                </a:ext>
                <a:ext uri="{FF2B5EF4-FFF2-40B4-BE49-F238E27FC236}">
                  <a16:creationId xmlns:a16="http://schemas.microsoft.com/office/drawing/2014/main" id="{00000000-0008-0000-3300-00000A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61505" name="Check Box 1" hidden="1">
              <a:extLst>
                <a:ext uri="{63B3BB69-23CF-44E3-9099-C40C66FF867C}">
                  <a14:compatExt spid="_x0000_s661505"/>
                </a:ext>
                <a:ext uri="{FF2B5EF4-FFF2-40B4-BE49-F238E27FC236}">
                  <a16:creationId xmlns:a16="http://schemas.microsoft.com/office/drawing/2014/main" id="{00000000-0008-0000-3400-000001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61506" name="Check Box 2" hidden="1">
              <a:extLst>
                <a:ext uri="{63B3BB69-23CF-44E3-9099-C40C66FF867C}">
                  <a14:compatExt spid="_x0000_s661506"/>
                </a:ext>
                <a:ext uri="{FF2B5EF4-FFF2-40B4-BE49-F238E27FC236}">
                  <a16:creationId xmlns:a16="http://schemas.microsoft.com/office/drawing/2014/main" id="{00000000-0008-0000-3400-000002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61507" name="Check Box 3" hidden="1">
              <a:extLst>
                <a:ext uri="{63B3BB69-23CF-44E3-9099-C40C66FF867C}">
                  <a14:compatExt spid="_x0000_s661507"/>
                </a:ext>
                <a:ext uri="{FF2B5EF4-FFF2-40B4-BE49-F238E27FC236}">
                  <a16:creationId xmlns:a16="http://schemas.microsoft.com/office/drawing/2014/main" id="{00000000-0008-0000-3400-000003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61508" name="Check Box 4" hidden="1">
              <a:extLst>
                <a:ext uri="{63B3BB69-23CF-44E3-9099-C40C66FF867C}">
                  <a14:compatExt spid="_x0000_s661508"/>
                </a:ext>
                <a:ext uri="{FF2B5EF4-FFF2-40B4-BE49-F238E27FC236}">
                  <a16:creationId xmlns:a16="http://schemas.microsoft.com/office/drawing/2014/main" id="{00000000-0008-0000-3400-000004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61509" name="Check Box 5" hidden="1">
              <a:extLst>
                <a:ext uri="{63B3BB69-23CF-44E3-9099-C40C66FF867C}">
                  <a14:compatExt spid="_x0000_s661509"/>
                </a:ext>
                <a:ext uri="{FF2B5EF4-FFF2-40B4-BE49-F238E27FC236}">
                  <a16:creationId xmlns:a16="http://schemas.microsoft.com/office/drawing/2014/main" id="{00000000-0008-0000-3400-000005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61510" name="Check Box 6" hidden="1">
              <a:extLst>
                <a:ext uri="{63B3BB69-23CF-44E3-9099-C40C66FF867C}">
                  <a14:compatExt spid="_x0000_s661510"/>
                </a:ext>
                <a:ext uri="{FF2B5EF4-FFF2-40B4-BE49-F238E27FC236}">
                  <a16:creationId xmlns:a16="http://schemas.microsoft.com/office/drawing/2014/main" id="{00000000-0008-0000-3400-000006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4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4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61511" name="Check Box 7" hidden="1">
              <a:extLst>
                <a:ext uri="{63B3BB69-23CF-44E3-9099-C40C66FF867C}">
                  <a14:compatExt spid="_x0000_s661511"/>
                </a:ext>
                <a:ext uri="{FF2B5EF4-FFF2-40B4-BE49-F238E27FC236}">
                  <a16:creationId xmlns:a16="http://schemas.microsoft.com/office/drawing/2014/main" id="{00000000-0008-0000-3400-000007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61512" name="Option Button 8" hidden="1">
              <a:extLst>
                <a:ext uri="{63B3BB69-23CF-44E3-9099-C40C66FF867C}">
                  <a14:compatExt spid="_x0000_s661512"/>
                </a:ext>
                <a:ext uri="{FF2B5EF4-FFF2-40B4-BE49-F238E27FC236}">
                  <a16:creationId xmlns:a16="http://schemas.microsoft.com/office/drawing/2014/main" id="{00000000-0008-0000-3400-000008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61513" name="Option Button 9" hidden="1">
              <a:extLst>
                <a:ext uri="{63B3BB69-23CF-44E3-9099-C40C66FF867C}">
                  <a14:compatExt spid="_x0000_s661513"/>
                </a:ext>
                <a:ext uri="{FF2B5EF4-FFF2-40B4-BE49-F238E27FC236}">
                  <a16:creationId xmlns:a16="http://schemas.microsoft.com/office/drawing/2014/main" id="{00000000-0008-0000-3400-000009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61514" name="Option Button 10" hidden="1">
              <a:extLst>
                <a:ext uri="{63B3BB69-23CF-44E3-9099-C40C66FF867C}">
                  <a14:compatExt spid="_x0000_s661514"/>
                </a:ext>
                <a:ext uri="{FF2B5EF4-FFF2-40B4-BE49-F238E27FC236}">
                  <a16:creationId xmlns:a16="http://schemas.microsoft.com/office/drawing/2014/main" id="{00000000-0008-0000-3400-00000A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61515" name="Option Button 11" hidden="1">
              <a:extLst>
                <a:ext uri="{63B3BB69-23CF-44E3-9099-C40C66FF867C}">
                  <a14:compatExt spid="_x0000_s661515"/>
                </a:ext>
                <a:ext uri="{FF2B5EF4-FFF2-40B4-BE49-F238E27FC236}">
                  <a16:creationId xmlns:a16="http://schemas.microsoft.com/office/drawing/2014/main" id="{00000000-0008-0000-3400-00000B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220980</xdr:rowOff>
        </xdr:from>
        <xdr:to>
          <xdr:col>1</xdr:col>
          <xdr:colOff>297180</xdr:colOff>
          <xdr:row>20</xdr:row>
          <xdr:rowOff>419100</xdr:rowOff>
        </xdr:to>
        <xdr:sp macro="" textlink="">
          <xdr:nvSpPr>
            <xdr:cNvPr id="662529" name="Check Box 1" hidden="1">
              <a:extLst>
                <a:ext uri="{63B3BB69-23CF-44E3-9099-C40C66FF867C}">
                  <a14:compatExt spid="_x0000_s662529"/>
                </a:ext>
                <a:ext uri="{FF2B5EF4-FFF2-40B4-BE49-F238E27FC236}">
                  <a16:creationId xmlns:a16="http://schemas.microsoft.com/office/drawing/2014/main" id="{00000000-0008-0000-3500-000001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160020</xdr:rowOff>
        </xdr:from>
        <xdr:to>
          <xdr:col>0</xdr:col>
          <xdr:colOff>868680</xdr:colOff>
          <xdr:row>25</xdr:row>
          <xdr:rowOff>373380</xdr:rowOff>
        </xdr:to>
        <xdr:sp macro="" textlink="">
          <xdr:nvSpPr>
            <xdr:cNvPr id="662530" name="Check Box 2" hidden="1">
              <a:extLst>
                <a:ext uri="{63B3BB69-23CF-44E3-9099-C40C66FF867C}">
                  <a14:compatExt spid="_x0000_s662530"/>
                </a:ext>
                <a:ext uri="{FF2B5EF4-FFF2-40B4-BE49-F238E27FC236}">
                  <a16:creationId xmlns:a16="http://schemas.microsoft.com/office/drawing/2014/main" id="{00000000-0008-0000-3500-000002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114300</xdr:rowOff>
        </xdr:from>
        <xdr:to>
          <xdr:col>1</xdr:col>
          <xdr:colOff>259080</xdr:colOff>
          <xdr:row>22</xdr:row>
          <xdr:rowOff>7620</xdr:rowOff>
        </xdr:to>
        <xdr:sp macro="" textlink="">
          <xdr:nvSpPr>
            <xdr:cNvPr id="662531" name="Check Box 3" hidden="1">
              <a:extLst>
                <a:ext uri="{63B3BB69-23CF-44E3-9099-C40C66FF867C}">
                  <a14:compatExt spid="_x0000_s662531"/>
                </a:ext>
                <a:ext uri="{FF2B5EF4-FFF2-40B4-BE49-F238E27FC236}">
                  <a16:creationId xmlns:a16="http://schemas.microsoft.com/office/drawing/2014/main" id="{00000000-0008-0000-3500-000003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198120</xdr:rowOff>
        </xdr:from>
        <xdr:to>
          <xdr:col>0</xdr:col>
          <xdr:colOff>800100</xdr:colOff>
          <xdr:row>22</xdr:row>
          <xdr:rowOff>411480</xdr:rowOff>
        </xdr:to>
        <xdr:sp macro="" textlink="">
          <xdr:nvSpPr>
            <xdr:cNvPr id="662532" name="Check Box 4" hidden="1">
              <a:extLst>
                <a:ext uri="{63B3BB69-23CF-44E3-9099-C40C66FF867C}">
                  <a14:compatExt spid="_x0000_s662532"/>
                </a:ext>
                <a:ext uri="{FF2B5EF4-FFF2-40B4-BE49-F238E27FC236}">
                  <a16:creationId xmlns:a16="http://schemas.microsoft.com/office/drawing/2014/main" id="{00000000-0008-0000-3500-000004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220980</xdr:rowOff>
        </xdr:from>
        <xdr:to>
          <xdr:col>1</xdr:col>
          <xdr:colOff>266700</xdr:colOff>
          <xdr:row>23</xdr:row>
          <xdr:rowOff>388620</xdr:rowOff>
        </xdr:to>
        <xdr:sp macro="" textlink="">
          <xdr:nvSpPr>
            <xdr:cNvPr id="662533" name="Check Box 5" hidden="1">
              <a:extLst>
                <a:ext uri="{63B3BB69-23CF-44E3-9099-C40C66FF867C}">
                  <a14:compatExt spid="_x0000_s662533"/>
                </a:ext>
                <a:ext uri="{FF2B5EF4-FFF2-40B4-BE49-F238E27FC236}">
                  <a16:creationId xmlns:a16="http://schemas.microsoft.com/office/drawing/2014/main" id="{00000000-0008-0000-3500-000005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68580</xdr:rowOff>
        </xdr:from>
        <xdr:to>
          <xdr:col>0</xdr:col>
          <xdr:colOff>1325880</xdr:colOff>
          <xdr:row>24</xdr:row>
          <xdr:rowOff>464820</xdr:rowOff>
        </xdr:to>
        <xdr:sp macro="" textlink="">
          <xdr:nvSpPr>
            <xdr:cNvPr id="662534" name="Check Box 6" hidden="1">
              <a:extLst>
                <a:ext uri="{63B3BB69-23CF-44E3-9099-C40C66FF867C}">
                  <a14:compatExt spid="_x0000_s662534"/>
                </a:ext>
                <a:ext uri="{FF2B5EF4-FFF2-40B4-BE49-F238E27FC236}">
                  <a16:creationId xmlns:a16="http://schemas.microsoft.com/office/drawing/2014/main" id="{00000000-0008-0000-3500-000006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opinion/traditional knowledge</a:t>
              </a:r>
            </a:p>
          </xdr:txBody>
        </xdr:sp>
        <xdr:clientData/>
      </xdr:twoCellAnchor>
    </mc:Choice>
    <mc:Fallback/>
  </mc:AlternateContent>
  <xdr:twoCellAnchor>
    <xdr:from>
      <xdr:col>3</xdr:col>
      <xdr:colOff>38100</xdr:colOff>
      <xdr:row>0</xdr:row>
      <xdr:rowOff>333375</xdr:rowOff>
    </xdr:from>
    <xdr:to>
      <xdr:col>3</xdr:col>
      <xdr:colOff>2446500</xdr:colOff>
      <xdr:row>1</xdr:row>
      <xdr:rowOff>200175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500-000008000000}"/>
            </a:ext>
          </a:extLst>
        </xdr:cNvPr>
        <xdr:cNvSpPr/>
      </xdr:nvSpPr>
      <xdr:spPr>
        <a:xfrm>
          <a:off x="10782300" y="333375"/>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147677</xdr:rowOff>
    </xdr:from>
    <xdr:to>
      <xdr:col>3</xdr:col>
      <xdr:colOff>2442659</xdr:colOff>
      <xdr:row>3</xdr:row>
      <xdr:rowOff>109727</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500-000009000000}"/>
            </a:ext>
          </a:extLst>
        </xdr:cNvPr>
        <xdr:cNvSpPr/>
      </xdr:nvSpPr>
      <xdr:spPr>
        <a:xfrm>
          <a:off x="10778459" y="814427"/>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2750820</xdr:colOff>
          <xdr:row>0</xdr:row>
          <xdr:rowOff>449580</xdr:rowOff>
        </xdr:from>
        <xdr:to>
          <xdr:col>1</xdr:col>
          <xdr:colOff>3055620</xdr:colOff>
          <xdr:row>2</xdr:row>
          <xdr:rowOff>0</xdr:rowOff>
        </xdr:to>
        <xdr:sp macro="" textlink="">
          <xdr:nvSpPr>
            <xdr:cNvPr id="662535" name="Check Box 7" hidden="1">
              <a:extLst>
                <a:ext uri="{63B3BB69-23CF-44E3-9099-C40C66FF867C}">
                  <a14:compatExt spid="_x0000_s662535"/>
                </a:ext>
                <a:ext uri="{FF2B5EF4-FFF2-40B4-BE49-F238E27FC236}">
                  <a16:creationId xmlns:a16="http://schemas.microsoft.com/office/drawing/2014/main" id="{00000000-0008-0000-3500-000007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6</xdr:row>
          <xdr:rowOff>68580</xdr:rowOff>
        </xdr:from>
        <xdr:to>
          <xdr:col>0</xdr:col>
          <xdr:colOff>1409700</xdr:colOff>
          <xdr:row>6</xdr:row>
          <xdr:rowOff>297180</xdr:rowOff>
        </xdr:to>
        <xdr:sp macro="" textlink="">
          <xdr:nvSpPr>
            <xdr:cNvPr id="662536" name="Check Box 8" hidden="1">
              <a:extLst>
                <a:ext uri="{63B3BB69-23CF-44E3-9099-C40C66FF867C}">
                  <a14:compatExt spid="_x0000_s662536"/>
                </a:ext>
                <a:ext uri="{FF2B5EF4-FFF2-40B4-BE49-F238E27FC236}">
                  <a16:creationId xmlns:a16="http://schemas.microsoft.com/office/drawing/2014/main" id="{00000000-0008-0000-3500-000008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0</xdr:rowOff>
        </xdr:from>
        <xdr:to>
          <xdr:col>0</xdr:col>
          <xdr:colOff>1409700</xdr:colOff>
          <xdr:row>7</xdr:row>
          <xdr:rowOff>220980</xdr:rowOff>
        </xdr:to>
        <xdr:sp macro="" textlink="">
          <xdr:nvSpPr>
            <xdr:cNvPr id="662537" name="Check Box 9" hidden="1">
              <a:extLst>
                <a:ext uri="{63B3BB69-23CF-44E3-9099-C40C66FF867C}">
                  <a14:compatExt spid="_x0000_s662537"/>
                </a:ext>
                <a:ext uri="{FF2B5EF4-FFF2-40B4-BE49-F238E27FC236}">
                  <a16:creationId xmlns:a16="http://schemas.microsoft.com/office/drawing/2014/main" id="{00000000-0008-0000-3500-000009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335280</xdr:rowOff>
        </xdr:from>
        <xdr:to>
          <xdr:col>0</xdr:col>
          <xdr:colOff>1409700</xdr:colOff>
          <xdr:row>8</xdr:row>
          <xdr:rowOff>114300</xdr:rowOff>
        </xdr:to>
        <xdr:sp macro="" textlink="">
          <xdr:nvSpPr>
            <xdr:cNvPr id="662538" name="Check Box 10" hidden="1">
              <a:extLst>
                <a:ext uri="{63B3BB69-23CF-44E3-9099-C40C66FF867C}">
                  <a14:compatExt spid="_x0000_s662538"/>
                </a:ext>
                <a:ext uri="{FF2B5EF4-FFF2-40B4-BE49-F238E27FC236}">
                  <a16:creationId xmlns:a16="http://schemas.microsoft.com/office/drawing/2014/main" id="{00000000-0008-0000-3500-00000A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2468880</xdr:colOff>
          <xdr:row>2</xdr:row>
          <xdr:rowOff>30480</xdr:rowOff>
        </xdr:from>
        <xdr:to>
          <xdr:col>4</xdr:col>
          <xdr:colOff>68580</xdr:colOff>
          <xdr:row>2</xdr:row>
          <xdr:rowOff>259080</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3600-00000130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404830</xdr:colOff>
      <xdr:row>1</xdr:row>
      <xdr:rowOff>23817</xdr:rowOff>
    </xdr:from>
    <xdr:to>
      <xdr:col>10</xdr:col>
      <xdr:colOff>1544656</xdr:colOff>
      <xdr:row>1</xdr:row>
      <xdr:rowOff>349267</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3600-000005000000}"/>
            </a:ext>
          </a:extLst>
        </xdr:cNvPr>
        <xdr:cNvSpPr/>
      </xdr:nvSpPr>
      <xdr:spPr>
        <a:xfrm>
          <a:off x="16109174" y="321473"/>
          <a:ext cx="2401888"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9</xdr:col>
      <xdr:colOff>420039</xdr:colOff>
      <xdr:row>1</xdr:row>
      <xdr:rowOff>504870</xdr:rowOff>
    </xdr:from>
    <xdr:to>
      <xdr:col>10</xdr:col>
      <xdr:colOff>1558440</xdr:colOff>
      <xdr:row>2</xdr:row>
      <xdr:rowOff>90532</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3600-000006000000}"/>
            </a:ext>
          </a:extLst>
        </xdr:cNvPr>
        <xdr:cNvSpPr/>
      </xdr:nvSpPr>
      <xdr:spPr>
        <a:xfrm>
          <a:off x="16124383" y="802526"/>
          <a:ext cx="2400463"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4</xdr:col>
      <xdr:colOff>19050</xdr:colOff>
      <xdr:row>0</xdr:row>
      <xdr:rowOff>173114</xdr:rowOff>
    </xdr:to>
    <xdr:pic>
      <xdr:nvPicPr>
        <xdr:cNvPr id="2" name="Picture 1" descr="GEF logo new.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63100" y="0"/>
          <a:ext cx="9525" cy="176924"/>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4</xdr:col>
      <xdr:colOff>0</xdr:colOff>
      <xdr:row>0</xdr:row>
      <xdr:rowOff>269539</xdr:rowOff>
    </xdr:to>
    <xdr:pic>
      <xdr:nvPicPr>
        <xdr:cNvPr id="3" name="Picture 2" descr="GEF logo new.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rcRect/>
        <a:stretch>
          <a:fillRect/>
        </a:stretch>
      </xdr:blipFill>
      <xdr:spPr bwMode="auto">
        <a:xfrm>
          <a:off x="9563100" y="0"/>
          <a:ext cx="0" cy="265605"/>
        </a:xfrm>
        <a:prstGeom prst="rect">
          <a:avLst/>
        </a:prstGeom>
        <a:noFill/>
        <a:ln w="9525">
          <a:noFill/>
          <a:miter lim="800000"/>
          <a:headEnd/>
          <a:tailEnd/>
        </a:ln>
      </xdr:spPr>
    </xdr:pic>
    <xdr:clientData/>
  </xdr:twoCellAnchor>
  <xdr:twoCellAnchor editAs="oneCell">
    <xdr:from>
      <xdr:col>0</xdr:col>
      <xdr:colOff>2743200</xdr:colOff>
      <xdr:row>0</xdr:row>
      <xdr:rowOff>0</xdr:rowOff>
    </xdr:from>
    <xdr:to>
      <xdr:col>0</xdr:col>
      <xdr:colOff>2743200</xdr:colOff>
      <xdr:row>0</xdr:row>
      <xdr:rowOff>269539</xdr:rowOff>
    </xdr:to>
    <xdr:pic>
      <xdr:nvPicPr>
        <xdr:cNvPr id="4" name="Picture 3" descr="GEF logo new.jp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rcRect/>
        <a:stretch>
          <a:fillRect/>
        </a:stretch>
      </xdr:blipFill>
      <xdr:spPr bwMode="auto">
        <a:xfrm>
          <a:off x="2984500" y="0"/>
          <a:ext cx="0" cy="265605"/>
        </a:xfrm>
        <a:prstGeom prst="rect">
          <a:avLst/>
        </a:prstGeom>
        <a:noFill/>
        <a:ln w="9525">
          <a:noFill/>
          <a:miter lim="800000"/>
          <a:headEnd/>
          <a:tailEnd/>
        </a:ln>
      </xdr:spPr>
    </xdr:pic>
    <xdr:clientData/>
  </xdr:twoCellAnchor>
  <xdr:twoCellAnchor editAs="oneCell">
    <xdr:from>
      <xdr:col>0</xdr:col>
      <xdr:colOff>2743200</xdr:colOff>
      <xdr:row>0</xdr:row>
      <xdr:rowOff>0</xdr:rowOff>
    </xdr:from>
    <xdr:to>
      <xdr:col>0</xdr:col>
      <xdr:colOff>2743200</xdr:colOff>
      <xdr:row>0</xdr:row>
      <xdr:rowOff>323551</xdr:rowOff>
    </xdr:to>
    <xdr:pic>
      <xdr:nvPicPr>
        <xdr:cNvPr id="5" name="Picture 3" descr="GEF logo new.jp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2984500" y="0"/>
          <a:ext cx="0" cy="317500"/>
        </a:xfrm>
        <a:prstGeom prst="rect">
          <a:avLst/>
        </a:prstGeom>
        <a:noFill/>
        <a:ln w="9525">
          <a:noFill/>
          <a:miter lim="800000"/>
          <a:headEnd/>
          <a:tailEnd/>
        </a:ln>
      </xdr:spPr>
    </xdr:pic>
    <xdr:clientData/>
  </xdr:twoCellAnchor>
  <xdr:twoCellAnchor>
    <xdr:from>
      <xdr:col>4</xdr:col>
      <xdr:colOff>161684</xdr:colOff>
      <xdr:row>1</xdr:row>
      <xdr:rowOff>8806</xdr:rowOff>
    </xdr:from>
    <xdr:to>
      <xdr:col>6</xdr:col>
      <xdr:colOff>251212</xdr:colOff>
      <xdr:row>1</xdr:row>
      <xdr:rowOff>336406</xdr:rowOff>
    </xdr:to>
    <xdr:sp macro="" textlink="">
      <xdr:nvSpPr>
        <xdr:cNvPr id="12" name="Rectangle: Rounded Corners 11">
          <a:hlinkClick xmlns:r="http://schemas.openxmlformats.org/officeDocument/2006/relationships" r:id="rId4"/>
          <a:extLst>
            <a:ext uri="{FF2B5EF4-FFF2-40B4-BE49-F238E27FC236}">
              <a16:creationId xmlns:a16="http://schemas.microsoft.com/office/drawing/2014/main" id="{00000000-0008-0000-0600-00000C000000}"/>
            </a:ext>
          </a:extLst>
        </xdr:cNvPr>
        <xdr:cNvSpPr/>
      </xdr:nvSpPr>
      <xdr:spPr>
        <a:xfrm>
          <a:off x="17905398" y="525877"/>
          <a:ext cx="17496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Threat Assessment Sheet</a:t>
          </a:r>
        </a:p>
      </xdr:txBody>
    </xdr:sp>
    <xdr:clientData/>
  </xdr:twoCellAnchor>
  <xdr:twoCellAnchor>
    <xdr:from>
      <xdr:col>4</xdr:col>
      <xdr:colOff>149680</xdr:colOff>
      <xdr:row>2</xdr:row>
      <xdr:rowOff>136073</xdr:rowOff>
    </xdr:from>
    <xdr:to>
      <xdr:col>6</xdr:col>
      <xdr:colOff>239208</xdr:colOff>
      <xdr:row>4</xdr:row>
      <xdr:rowOff>55459</xdr:rowOff>
    </xdr:to>
    <xdr:sp macro="[0]!Copy_Paste_Below_Last_Cell_Attributes" textlink="">
      <xdr:nvSpPr>
        <xdr:cNvPr id="13" name="Rectangle: Rounded Corners 12">
          <a:extLst>
            <a:ext uri="{FF2B5EF4-FFF2-40B4-BE49-F238E27FC236}">
              <a16:creationId xmlns:a16="http://schemas.microsoft.com/office/drawing/2014/main" id="{00000000-0008-0000-0600-00000D000000}"/>
            </a:ext>
          </a:extLst>
        </xdr:cNvPr>
        <xdr:cNvSpPr/>
      </xdr:nvSpPr>
      <xdr:spPr>
        <a:xfrm>
          <a:off x="17893394" y="1006930"/>
          <a:ext cx="17496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Export PA Attribute Data</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63553" name="Check Box 1" hidden="1">
              <a:extLst>
                <a:ext uri="{63B3BB69-23CF-44E3-9099-C40C66FF867C}">
                  <a14:compatExt spid="_x0000_s663553"/>
                </a:ext>
                <a:ext uri="{FF2B5EF4-FFF2-40B4-BE49-F238E27FC236}">
                  <a16:creationId xmlns:a16="http://schemas.microsoft.com/office/drawing/2014/main" id="{00000000-0008-0000-3700-000001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63554" name="Check Box 2" hidden="1">
              <a:extLst>
                <a:ext uri="{63B3BB69-23CF-44E3-9099-C40C66FF867C}">
                  <a14:compatExt spid="_x0000_s663554"/>
                </a:ext>
                <a:ext uri="{FF2B5EF4-FFF2-40B4-BE49-F238E27FC236}">
                  <a16:creationId xmlns:a16="http://schemas.microsoft.com/office/drawing/2014/main" id="{00000000-0008-0000-3700-000002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63555" name="Check Box 3" hidden="1">
              <a:extLst>
                <a:ext uri="{63B3BB69-23CF-44E3-9099-C40C66FF867C}">
                  <a14:compatExt spid="_x0000_s663555"/>
                </a:ext>
                <a:ext uri="{FF2B5EF4-FFF2-40B4-BE49-F238E27FC236}">
                  <a16:creationId xmlns:a16="http://schemas.microsoft.com/office/drawing/2014/main" id="{00000000-0008-0000-3700-000003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63556" name="Check Box 4" hidden="1">
              <a:extLst>
                <a:ext uri="{63B3BB69-23CF-44E3-9099-C40C66FF867C}">
                  <a14:compatExt spid="_x0000_s663556"/>
                </a:ext>
                <a:ext uri="{FF2B5EF4-FFF2-40B4-BE49-F238E27FC236}">
                  <a16:creationId xmlns:a16="http://schemas.microsoft.com/office/drawing/2014/main" id="{00000000-0008-0000-3700-000004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63557" name="Check Box 5" hidden="1">
              <a:extLst>
                <a:ext uri="{63B3BB69-23CF-44E3-9099-C40C66FF867C}">
                  <a14:compatExt spid="_x0000_s663557"/>
                </a:ext>
                <a:ext uri="{FF2B5EF4-FFF2-40B4-BE49-F238E27FC236}">
                  <a16:creationId xmlns:a16="http://schemas.microsoft.com/office/drawing/2014/main" id="{00000000-0008-0000-3700-000005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63558" name="Check Box 6" hidden="1">
              <a:extLst>
                <a:ext uri="{63B3BB69-23CF-44E3-9099-C40C66FF867C}">
                  <a14:compatExt spid="_x0000_s663558"/>
                </a:ext>
                <a:ext uri="{FF2B5EF4-FFF2-40B4-BE49-F238E27FC236}">
                  <a16:creationId xmlns:a16="http://schemas.microsoft.com/office/drawing/2014/main" id="{00000000-0008-0000-3700-000006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7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7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63559" name="Check Box 7" hidden="1">
              <a:extLst>
                <a:ext uri="{63B3BB69-23CF-44E3-9099-C40C66FF867C}">
                  <a14:compatExt spid="_x0000_s663559"/>
                </a:ext>
                <a:ext uri="{FF2B5EF4-FFF2-40B4-BE49-F238E27FC236}">
                  <a16:creationId xmlns:a16="http://schemas.microsoft.com/office/drawing/2014/main" id="{00000000-0008-0000-3700-000007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63560" name="Option Button 8" hidden="1">
              <a:extLst>
                <a:ext uri="{63B3BB69-23CF-44E3-9099-C40C66FF867C}">
                  <a14:compatExt spid="_x0000_s663560"/>
                </a:ext>
                <a:ext uri="{FF2B5EF4-FFF2-40B4-BE49-F238E27FC236}">
                  <a16:creationId xmlns:a16="http://schemas.microsoft.com/office/drawing/2014/main" id="{00000000-0008-0000-3700-000008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63561" name="Option Button 9" hidden="1">
              <a:extLst>
                <a:ext uri="{63B3BB69-23CF-44E3-9099-C40C66FF867C}">
                  <a14:compatExt spid="_x0000_s663561"/>
                </a:ext>
                <a:ext uri="{FF2B5EF4-FFF2-40B4-BE49-F238E27FC236}">
                  <a16:creationId xmlns:a16="http://schemas.microsoft.com/office/drawing/2014/main" id="{00000000-0008-0000-3700-000009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63562" name="Option Button 10" hidden="1">
              <a:extLst>
                <a:ext uri="{63B3BB69-23CF-44E3-9099-C40C66FF867C}">
                  <a14:compatExt spid="_x0000_s663562"/>
                </a:ext>
                <a:ext uri="{FF2B5EF4-FFF2-40B4-BE49-F238E27FC236}">
                  <a16:creationId xmlns:a16="http://schemas.microsoft.com/office/drawing/2014/main" id="{00000000-0008-0000-3700-00000A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63563" name="Option Button 11" hidden="1">
              <a:extLst>
                <a:ext uri="{63B3BB69-23CF-44E3-9099-C40C66FF867C}">
                  <a14:compatExt spid="_x0000_s663563"/>
                </a:ext>
                <a:ext uri="{FF2B5EF4-FFF2-40B4-BE49-F238E27FC236}">
                  <a16:creationId xmlns:a16="http://schemas.microsoft.com/office/drawing/2014/main" id="{00000000-0008-0000-3700-00000B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8</xdr:col>
      <xdr:colOff>301625</xdr:colOff>
      <xdr:row>1</xdr:row>
      <xdr:rowOff>200025</xdr:rowOff>
    </xdr:from>
    <xdr:to>
      <xdr:col>9</xdr:col>
      <xdr:colOff>1806575</xdr:colOff>
      <xdr:row>1</xdr:row>
      <xdr:rowOff>525475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3800-000005000000}"/>
            </a:ext>
          </a:extLst>
        </xdr:cNvPr>
        <xdr:cNvSpPr/>
      </xdr:nvSpPr>
      <xdr:spPr>
        <a:xfrm>
          <a:off x="14335125" y="501650"/>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8</xdr:col>
      <xdr:colOff>316834</xdr:colOff>
      <xdr:row>1</xdr:row>
      <xdr:rowOff>681078</xdr:rowOff>
    </xdr:from>
    <xdr:to>
      <xdr:col>9</xdr:col>
      <xdr:colOff>1820359</xdr:colOff>
      <xdr:row>2</xdr:row>
      <xdr:rowOff>271503</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3800-000006000000}"/>
            </a:ext>
          </a:extLst>
        </xdr:cNvPr>
        <xdr:cNvSpPr/>
      </xdr:nvSpPr>
      <xdr:spPr>
        <a:xfrm>
          <a:off x="14350334" y="982703"/>
          <a:ext cx="2408400" cy="320675"/>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4</xdr:col>
          <xdr:colOff>807720</xdr:colOff>
          <xdr:row>2</xdr:row>
          <xdr:rowOff>0</xdr:rowOff>
        </xdr:from>
        <xdr:to>
          <xdr:col>4</xdr:col>
          <xdr:colOff>1135380</xdr:colOff>
          <xdr:row>2</xdr:row>
          <xdr:rowOff>266700</xdr:rowOff>
        </xdr:to>
        <xdr:sp macro="" textlink="">
          <xdr:nvSpPr>
            <xdr:cNvPr id="144391" name="Check Box 7" hidden="1">
              <a:extLst>
                <a:ext uri="{63B3BB69-23CF-44E3-9099-C40C66FF867C}">
                  <a14:compatExt spid="_x0000_s144391"/>
                </a:ext>
                <a:ext uri="{FF2B5EF4-FFF2-40B4-BE49-F238E27FC236}">
                  <a16:creationId xmlns:a16="http://schemas.microsoft.com/office/drawing/2014/main" id="{00000000-0008-0000-3800-00000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664577" name="Check Box 1" hidden="1">
              <a:extLst>
                <a:ext uri="{63B3BB69-23CF-44E3-9099-C40C66FF867C}">
                  <a14:compatExt spid="_x0000_s664577"/>
                </a:ext>
                <a:ext uri="{FF2B5EF4-FFF2-40B4-BE49-F238E27FC236}">
                  <a16:creationId xmlns:a16="http://schemas.microsoft.com/office/drawing/2014/main" id="{00000000-0008-0000-3900-000001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664578" name="Check Box 2" hidden="1">
              <a:extLst>
                <a:ext uri="{63B3BB69-23CF-44E3-9099-C40C66FF867C}">
                  <a14:compatExt spid="_x0000_s664578"/>
                </a:ext>
                <a:ext uri="{FF2B5EF4-FFF2-40B4-BE49-F238E27FC236}">
                  <a16:creationId xmlns:a16="http://schemas.microsoft.com/office/drawing/2014/main" id="{00000000-0008-0000-3900-000002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664579" name="Check Box 3" hidden="1">
              <a:extLst>
                <a:ext uri="{63B3BB69-23CF-44E3-9099-C40C66FF867C}">
                  <a14:compatExt spid="_x0000_s664579"/>
                </a:ext>
                <a:ext uri="{FF2B5EF4-FFF2-40B4-BE49-F238E27FC236}">
                  <a16:creationId xmlns:a16="http://schemas.microsoft.com/office/drawing/2014/main" id="{00000000-0008-0000-3900-000003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664580" name="Check Box 4" hidden="1">
              <a:extLst>
                <a:ext uri="{63B3BB69-23CF-44E3-9099-C40C66FF867C}">
                  <a14:compatExt spid="_x0000_s664580"/>
                </a:ext>
                <a:ext uri="{FF2B5EF4-FFF2-40B4-BE49-F238E27FC236}">
                  <a16:creationId xmlns:a16="http://schemas.microsoft.com/office/drawing/2014/main" id="{00000000-0008-0000-3900-000004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664581" name="Check Box 5" hidden="1">
              <a:extLst>
                <a:ext uri="{63B3BB69-23CF-44E3-9099-C40C66FF867C}">
                  <a14:compatExt spid="_x0000_s664581"/>
                </a:ext>
                <a:ext uri="{FF2B5EF4-FFF2-40B4-BE49-F238E27FC236}">
                  <a16:creationId xmlns:a16="http://schemas.microsoft.com/office/drawing/2014/main" id="{00000000-0008-0000-3900-000005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664582" name="Check Box 6" hidden="1">
              <a:extLst>
                <a:ext uri="{63B3BB69-23CF-44E3-9099-C40C66FF867C}">
                  <a14:compatExt spid="_x0000_s664582"/>
                </a:ext>
                <a:ext uri="{FF2B5EF4-FFF2-40B4-BE49-F238E27FC236}">
                  <a16:creationId xmlns:a16="http://schemas.microsoft.com/office/drawing/2014/main" id="{00000000-0008-0000-3900-000006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9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9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2712720</xdr:colOff>
          <xdr:row>0</xdr:row>
          <xdr:rowOff>449580</xdr:rowOff>
        </xdr:from>
        <xdr:to>
          <xdr:col>1</xdr:col>
          <xdr:colOff>3017520</xdr:colOff>
          <xdr:row>1</xdr:row>
          <xdr:rowOff>198120</xdr:rowOff>
        </xdr:to>
        <xdr:sp macro="" textlink="">
          <xdr:nvSpPr>
            <xdr:cNvPr id="664583" name="Check Box 7" hidden="1">
              <a:extLst>
                <a:ext uri="{63B3BB69-23CF-44E3-9099-C40C66FF867C}">
                  <a14:compatExt spid="_x0000_s664583"/>
                </a:ext>
                <a:ext uri="{FF2B5EF4-FFF2-40B4-BE49-F238E27FC236}">
                  <a16:creationId xmlns:a16="http://schemas.microsoft.com/office/drawing/2014/main" id="{00000000-0008-0000-3900-000007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664584" name="Option Button 8" hidden="1">
              <a:extLst>
                <a:ext uri="{63B3BB69-23CF-44E3-9099-C40C66FF867C}">
                  <a14:compatExt spid="_x0000_s664584"/>
                </a:ext>
                <a:ext uri="{FF2B5EF4-FFF2-40B4-BE49-F238E27FC236}">
                  <a16:creationId xmlns:a16="http://schemas.microsoft.com/office/drawing/2014/main" id="{00000000-0008-0000-3900-000008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664585" name="Option Button 9" hidden="1">
              <a:extLst>
                <a:ext uri="{63B3BB69-23CF-44E3-9099-C40C66FF867C}">
                  <a14:compatExt spid="_x0000_s664585"/>
                </a:ext>
                <a:ext uri="{FF2B5EF4-FFF2-40B4-BE49-F238E27FC236}">
                  <a16:creationId xmlns:a16="http://schemas.microsoft.com/office/drawing/2014/main" id="{00000000-0008-0000-3900-000009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664586" name="Option Button 10" hidden="1">
              <a:extLst>
                <a:ext uri="{63B3BB69-23CF-44E3-9099-C40C66FF867C}">
                  <a14:compatExt spid="_x0000_s664586"/>
                </a:ext>
                <a:ext uri="{FF2B5EF4-FFF2-40B4-BE49-F238E27FC236}">
                  <a16:creationId xmlns:a16="http://schemas.microsoft.com/office/drawing/2014/main" id="{00000000-0008-0000-3900-00000A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664587" name="Option Button 11" hidden="1">
              <a:extLst>
                <a:ext uri="{63B3BB69-23CF-44E3-9099-C40C66FF867C}">
                  <a14:compatExt spid="_x0000_s664587"/>
                </a:ext>
                <a:ext uri="{FF2B5EF4-FFF2-40B4-BE49-F238E27FC236}">
                  <a16:creationId xmlns:a16="http://schemas.microsoft.com/office/drawing/2014/main" id="{00000000-0008-0000-3900-00000B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xdr:from>
      <xdr:col>11</xdr:col>
      <xdr:colOff>107156</xdr:colOff>
      <xdr:row>0</xdr:row>
      <xdr:rowOff>333375</xdr:rowOff>
    </xdr:from>
    <xdr:to>
      <xdr:col>12</xdr:col>
      <xdr:colOff>64294</xdr:colOff>
      <xdr:row>0</xdr:row>
      <xdr:rowOff>658825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77165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14</xdr:col>
      <xdr:colOff>104775</xdr:colOff>
      <xdr:row>1</xdr:row>
      <xdr:rowOff>0</xdr:rowOff>
    </xdr:from>
    <xdr:to>
      <xdr:col>14</xdr:col>
      <xdr:colOff>2514600</xdr:colOff>
      <xdr:row>2</xdr:row>
      <xdr:rowOff>125425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0000000-0008-0000-3B00-000004000000}"/>
            </a:ext>
          </a:extLst>
        </xdr:cNvPr>
        <xdr:cNvSpPr/>
      </xdr:nvSpPr>
      <xdr:spPr>
        <a:xfrm>
          <a:off x="9820275" y="27622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a:solidFill>
                <a:schemeClr val="lt1"/>
              </a:solidFill>
              <a:effectLst/>
              <a:latin typeface="+mn-lt"/>
              <a:ea typeface="+mn-ea"/>
              <a:cs typeface="+mn-cs"/>
            </a:rPr>
            <a:t>Return to PA Attributes Main values</a:t>
          </a:r>
          <a:endParaRPr lang="en-MY">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221688</xdr:colOff>
      <xdr:row>1</xdr:row>
      <xdr:rowOff>585923</xdr:rowOff>
    </xdr:from>
    <xdr:to>
      <xdr:col>11</xdr:col>
      <xdr:colOff>545613</xdr:colOff>
      <xdr:row>1</xdr:row>
      <xdr:rowOff>913523</xdr:rowOff>
    </xdr:to>
    <xdr:sp macro="[0]!Copy_Paste_Below_Last_Cell_Threats" textlink="">
      <xdr:nvSpPr>
        <xdr:cNvPr id="17" name="Rectangle: Rounded Corners 16">
          <a:extLst>
            <a:ext uri="{FF2B5EF4-FFF2-40B4-BE49-F238E27FC236}">
              <a16:creationId xmlns:a16="http://schemas.microsoft.com/office/drawing/2014/main" id="{00000000-0008-0000-0800-000011000000}"/>
            </a:ext>
          </a:extLst>
        </xdr:cNvPr>
        <xdr:cNvSpPr/>
      </xdr:nvSpPr>
      <xdr:spPr>
        <a:xfrm>
          <a:off x="17985813" y="1371736"/>
          <a:ext cx="19908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marL="0" indent="0" algn="ctr"/>
          <a:r>
            <a:rPr lang="en-US" sz="1100">
              <a:solidFill>
                <a:schemeClr val="lt1"/>
              </a:solidFill>
              <a:latin typeface="+mn-lt"/>
              <a:ea typeface="+mn-ea"/>
              <a:cs typeface="+mn-cs"/>
            </a:rPr>
            <a:t>Export Threat Data</a:t>
          </a:r>
        </a:p>
      </xdr:txBody>
    </xdr:sp>
    <xdr:clientData/>
  </xdr:twoCellAnchor>
  <xdr:twoCellAnchor>
    <xdr:from>
      <xdr:col>9</xdr:col>
      <xdr:colOff>223423</xdr:colOff>
      <xdr:row>1</xdr:row>
      <xdr:rowOff>105398</xdr:rowOff>
    </xdr:from>
    <xdr:to>
      <xdr:col>11</xdr:col>
      <xdr:colOff>547348</xdr:colOff>
      <xdr:row>1</xdr:row>
      <xdr:rowOff>432998</xdr:rowOff>
    </xdr:to>
    <xdr:sp macro="" textlink="">
      <xdr:nvSpPr>
        <xdr:cNvPr id="128" name="Rectangle: Rounded Corners 127">
          <a:hlinkClick xmlns:r="http://schemas.openxmlformats.org/officeDocument/2006/relationships" r:id="rId1"/>
          <a:extLst>
            <a:ext uri="{FF2B5EF4-FFF2-40B4-BE49-F238E27FC236}">
              <a16:creationId xmlns:a16="http://schemas.microsoft.com/office/drawing/2014/main" id="{00000000-0008-0000-0800-000080000000}"/>
            </a:ext>
          </a:extLst>
        </xdr:cNvPr>
        <xdr:cNvSpPr/>
      </xdr:nvSpPr>
      <xdr:spPr>
        <a:xfrm>
          <a:off x="17987548" y="891211"/>
          <a:ext cx="19908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marL="0" indent="0" algn="ctr"/>
          <a:r>
            <a:rPr lang="en-US" sz="1100">
              <a:solidFill>
                <a:schemeClr val="lt1"/>
              </a:solidFill>
              <a:latin typeface="+mn-lt"/>
              <a:ea typeface="+mn-ea"/>
              <a:cs typeface="+mn-cs"/>
            </a:rPr>
            <a:t>METT 4 questions and scores</a:t>
          </a:r>
        </a:p>
      </xdr:txBody>
    </xdr:sp>
    <xdr:clientData/>
  </xdr:twoCellAnchor>
  <xdr:twoCellAnchor>
    <xdr:from>
      <xdr:col>9</xdr:col>
      <xdr:colOff>215260</xdr:colOff>
      <xdr:row>0</xdr:row>
      <xdr:rowOff>159445</xdr:rowOff>
    </xdr:from>
    <xdr:to>
      <xdr:col>11</xdr:col>
      <xdr:colOff>539185</xdr:colOff>
      <xdr:row>0</xdr:row>
      <xdr:rowOff>487045</xdr:rowOff>
    </xdr:to>
    <xdr:sp macro="" textlink="">
      <xdr:nvSpPr>
        <xdr:cNvPr id="129" name="Rectangle: Rounded Corners 128">
          <a:hlinkClick xmlns:r="http://schemas.openxmlformats.org/officeDocument/2006/relationships" r:id="rId2"/>
          <a:extLst>
            <a:ext uri="{FF2B5EF4-FFF2-40B4-BE49-F238E27FC236}">
              <a16:creationId xmlns:a16="http://schemas.microsoft.com/office/drawing/2014/main" id="{00000000-0008-0000-0800-000081000000}"/>
            </a:ext>
          </a:extLst>
        </xdr:cNvPr>
        <xdr:cNvSpPr/>
      </xdr:nvSpPr>
      <xdr:spPr>
        <a:xfrm>
          <a:off x="18384198" y="159445"/>
          <a:ext cx="19908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marL="0" indent="0" algn="ctr"/>
          <a:r>
            <a:rPr lang="en-US" sz="1100">
              <a:solidFill>
                <a:schemeClr val="lt1"/>
              </a:solidFill>
              <a:latin typeface="+mn-lt"/>
              <a:ea typeface="+mn-ea"/>
              <a:cs typeface="+mn-cs"/>
            </a:rPr>
            <a:t>Dashboard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244933</xdr:colOff>
      <xdr:row>3</xdr:row>
      <xdr:rowOff>67774</xdr:rowOff>
    </xdr:from>
    <xdr:to>
      <xdr:col>9</xdr:col>
      <xdr:colOff>465040</xdr:colOff>
      <xdr:row>4</xdr:row>
      <xdr:rowOff>183708</xdr:rowOff>
    </xdr:to>
    <xdr:sp macro="[0]!Copy_Paste_Below_Last_Cell_Questions" textlink="">
      <xdr:nvSpPr>
        <xdr:cNvPr id="5" name="Rectangle: Rounded Corners 4">
          <a:extLst>
            <a:ext uri="{FF2B5EF4-FFF2-40B4-BE49-F238E27FC236}">
              <a16:creationId xmlns:a16="http://schemas.microsoft.com/office/drawing/2014/main" id="{00000000-0008-0000-0B00-000005000000}"/>
            </a:ext>
          </a:extLst>
        </xdr:cNvPr>
        <xdr:cNvSpPr/>
      </xdr:nvSpPr>
      <xdr:spPr>
        <a:xfrm>
          <a:off x="15702647" y="666488"/>
          <a:ext cx="2560536" cy="320041"/>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algn="ctr"/>
          <a:r>
            <a:rPr lang="en-US" sz="1100">
              <a:solidFill>
                <a:schemeClr val="lt1"/>
              </a:solidFill>
              <a:effectLst/>
              <a:latin typeface="+mn-lt"/>
              <a:ea typeface="+mn-ea"/>
              <a:cs typeface="+mn-cs"/>
            </a:rPr>
            <a:t>Export Assessment Result</a:t>
          </a:r>
          <a:endParaRPr lang="en-MY">
            <a:effectLst/>
          </a:endParaRPr>
        </a:p>
      </xdr:txBody>
    </xdr:sp>
    <xdr:clientData/>
  </xdr:twoCellAnchor>
  <xdr:twoCellAnchor>
    <xdr:from>
      <xdr:col>7</xdr:col>
      <xdr:colOff>246668</xdr:colOff>
      <xdr:row>1</xdr:row>
      <xdr:rowOff>179916</xdr:rowOff>
    </xdr:from>
    <xdr:to>
      <xdr:col>9</xdr:col>
      <xdr:colOff>466775</xdr:colOff>
      <xdr:row>2</xdr:row>
      <xdr:rowOff>179433</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00000000-0008-0000-0B00-000007000000}"/>
            </a:ext>
          </a:extLst>
        </xdr:cNvPr>
        <xdr:cNvSpPr/>
      </xdr:nvSpPr>
      <xdr:spPr>
        <a:xfrm>
          <a:off x="15704382" y="179916"/>
          <a:ext cx="2560536" cy="326088"/>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algn="ctr"/>
          <a:r>
            <a:rPr lang="en-US" sz="1100">
              <a:solidFill>
                <a:schemeClr val="lt1"/>
              </a:solidFill>
              <a:effectLst/>
              <a:latin typeface="+mn-lt"/>
              <a:ea typeface="+mn-ea"/>
              <a:cs typeface="+mn-cs"/>
            </a:rPr>
            <a:t>Review Actions to improve management</a:t>
          </a:r>
          <a:endParaRPr lang="en-MY">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1021080</xdr:colOff>
          <xdr:row>2</xdr:row>
          <xdr:rowOff>68580</xdr:rowOff>
        </xdr:from>
        <xdr:to>
          <xdr:col>6</xdr:col>
          <xdr:colOff>2049780</xdr:colOff>
          <xdr:row>3</xdr:row>
          <xdr:rowOff>106680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0B00-000004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Show Guidance</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D00-000003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D00-00000A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D00-000015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D00-000016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D00-000017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D00-000018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13" name="Rectangle: Rounded Corners 12">
          <a:hlinkClick xmlns:r="http://schemas.openxmlformats.org/officeDocument/2006/relationships" r:id="rId1"/>
          <a:extLst>
            <a:ext uri="{FF2B5EF4-FFF2-40B4-BE49-F238E27FC236}">
              <a16:creationId xmlns:a16="http://schemas.microsoft.com/office/drawing/2014/main" id="{00000000-0008-0000-0D00-00000D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14" name="Rectangle: Rounded Corners 13">
          <a:hlinkClick xmlns:r="http://schemas.openxmlformats.org/officeDocument/2006/relationships" r:id="rId2"/>
          <a:extLst>
            <a:ext uri="{FF2B5EF4-FFF2-40B4-BE49-F238E27FC236}">
              <a16:creationId xmlns:a16="http://schemas.microsoft.com/office/drawing/2014/main" id="{00000000-0008-0000-0D00-00000E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2697480</xdr:colOff>
          <xdr:row>0</xdr:row>
          <xdr:rowOff>449580</xdr:rowOff>
        </xdr:from>
        <xdr:to>
          <xdr:col>1</xdr:col>
          <xdr:colOff>3002280</xdr:colOff>
          <xdr:row>1</xdr:row>
          <xdr:rowOff>198120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D00-000019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45082" name="Option Button 26" hidden="1">
              <a:extLst>
                <a:ext uri="{63B3BB69-23CF-44E3-9099-C40C66FF867C}">
                  <a14:compatExt spid="_x0000_s45082"/>
                </a:ext>
                <a:ext uri="{FF2B5EF4-FFF2-40B4-BE49-F238E27FC236}">
                  <a16:creationId xmlns:a16="http://schemas.microsoft.com/office/drawing/2014/main" id="{00000000-0008-0000-0D00-00001A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45083" name="Option Button 27" hidden="1">
              <a:extLst>
                <a:ext uri="{63B3BB69-23CF-44E3-9099-C40C66FF867C}">
                  <a14:compatExt spid="_x0000_s45083"/>
                </a:ext>
                <a:ext uri="{FF2B5EF4-FFF2-40B4-BE49-F238E27FC236}">
                  <a16:creationId xmlns:a16="http://schemas.microsoft.com/office/drawing/2014/main" id="{00000000-0008-0000-0D00-00001B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45084" name="Option Button 28" hidden="1">
              <a:extLst>
                <a:ext uri="{63B3BB69-23CF-44E3-9099-C40C66FF867C}">
                  <a14:compatExt spid="_x0000_s45084"/>
                </a:ext>
                <a:ext uri="{FF2B5EF4-FFF2-40B4-BE49-F238E27FC236}">
                  <a16:creationId xmlns:a16="http://schemas.microsoft.com/office/drawing/2014/main" id="{00000000-0008-0000-0D00-00001C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45085" name="Option Button 29" hidden="1">
              <a:extLst>
                <a:ext uri="{63B3BB69-23CF-44E3-9099-C40C66FF867C}">
                  <a14:compatExt spid="_x0000_s45085"/>
                </a:ext>
                <a:ext uri="{FF2B5EF4-FFF2-40B4-BE49-F238E27FC236}">
                  <a16:creationId xmlns:a16="http://schemas.microsoft.com/office/drawing/2014/main" id="{00000000-0008-0000-0D00-00001D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83820</xdr:rowOff>
        </xdr:from>
        <xdr:to>
          <xdr:col>0</xdr:col>
          <xdr:colOff>1143000</xdr:colOff>
          <xdr:row>23</xdr:row>
          <xdr:rowOff>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0E00-000001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83820</xdr:rowOff>
        </xdr:from>
        <xdr:to>
          <xdr:col>0</xdr:col>
          <xdr:colOff>868680</xdr:colOff>
          <xdr:row>27</xdr:row>
          <xdr:rowOff>297180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0E00-000002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1211580</xdr:colOff>
          <xdr:row>23</xdr:row>
          <xdr:rowOff>464820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0E00-000003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373380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0E00-000004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144780</xdr:rowOff>
        </xdr:from>
        <xdr:to>
          <xdr:col>1</xdr:col>
          <xdr:colOff>266700</xdr:colOff>
          <xdr:row>25</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0E00-000005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1249680</xdr:colOff>
          <xdr:row>26</xdr:row>
          <xdr:rowOff>495300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0E00-000006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0E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2697480</xdr:colOff>
          <xdr:row>0</xdr:row>
          <xdr:rowOff>449580</xdr:rowOff>
        </xdr:from>
        <xdr:to>
          <xdr:col>1</xdr:col>
          <xdr:colOff>3002280</xdr:colOff>
          <xdr:row>1</xdr:row>
          <xdr:rowOff>198120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0E00-000007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7</xdr:row>
          <xdr:rowOff>30480</xdr:rowOff>
        </xdr:from>
        <xdr:to>
          <xdr:col>0</xdr:col>
          <xdr:colOff>1181100</xdr:colOff>
          <xdr:row>7</xdr:row>
          <xdr:rowOff>220980</xdr:rowOff>
        </xdr:to>
        <xdr:sp macro="" textlink="">
          <xdr:nvSpPr>
            <xdr:cNvPr id="409608" name="Option Button 8" hidden="1">
              <a:extLst>
                <a:ext uri="{63B3BB69-23CF-44E3-9099-C40C66FF867C}">
                  <a14:compatExt spid="_x0000_s409608"/>
                </a:ext>
                <a:ext uri="{FF2B5EF4-FFF2-40B4-BE49-F238E27FC236}">
                  <a16:creationId xmlns:a16="http://schemas.microsoft.com/office/drawing/2014/main" id="{00000000-0008-0000-0E00-000008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8</xdr:row>
          <xdr:rowOff>30480</xdr:rowOff>
        </xdr:from>
        <xdr:to>
          <xdr:col>0</xdr:col>
          <xdr:colOff>1181100</xdr:colOff>
          <xdr:row>8</xdr:row>
          <xdr:rowOff>220980</xdr:rowOff>
        </xdr:to>
        <xdr:sp macro="" textlink="">
          <xdr:nvSpPr>
            <xdr:cNvPr id="409609" name="Option Button 9" hidden="1">
              <a:extLst>
                <a:ext uri="{63B3BB69-23CF-44E3-9099-C40C66FF867C}">
                  <a14:compatExt spid="_x0000_s409609"/>
                </a:ext>
                <a:ext uri="{FF2B5EF4-FFF2-40B4-BE49-F238E27FC236}">
                  <a16:creationId xmlns:a16="http://schemas.microsoft.com/office/drawing/2014/main" id="{00000000-0008-0000-0E00-000009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982980</xdr:colOff>
          <xdr:row>9</xdr:row>
          <xdr:rowOff>30480</xdr:rowOff>
        </xdr:from>
        <xdr:to>
          <xdr:col>0</xdr:col>
          <xdr:colOff>1188720</xdr:colOff>
          <xdr:row>9</xdr:row>
          <xdr:rowOff>220980</xdr:rowOff>
        </xdr:to>
        <xdr:sp macro="" textlink="">
          <xdr:nvSpPr>
            <xdr:cNvPr id="409610" name="Option Button 10" hidden="1">
              <a:extLst>
                <a:ext uri="{63B3BB69-23CF-44E3-9099-C40C66FF867C}">
                  <a14:compatExt spid="_x0000_s409610"/>
                </a:ext>
                <a:ext uri="{FF2B5EF4-FFF2-40B4-BE49-F238E27FC236}">
                  <a16:creationId xmlns:a16="http://schemas.microsoft.com/office/drawing/2014/main" id="{00000000-0008-0000-0E00-00000A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7620</xdr:rowOff>
        </xdr:from>
        <xdr:to>
          <xdr:col>0</xdr:col>
          <xdr:colOff>1211580</xdr:colOff>
          <xdr:row>10</xdr:row>
          <xdr:rowOff>198120</xdr:rowOff>
        </xdr:to>
        <xdr:sp macro="" textlink="">
          <xdr:nvSpPr>
            <xdr:cNvPr id="409611" name="Option Button 11" hidden="1">
              <a:extLst>
                <a:ext uri="{63B3BB69-23CF-44E3-9099-C40C66FF867C}">
                  <a14:compatExt spid="_x0000_s409611"/>
                </a:ext>
                <a:ext uri="{FF2B5EF4-FFF2-40B4-BE49-F238E27FC236}">
                  <a16:creationId xmlns:a16="http://schemas.microsoft.com/office/drawing/2014/main" id="{00000000-0008-0000-0E00-00000B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0F8645F-6E2F-4CCE-8AF3-06E59AC89771}" name="Table2" displayName="Table2" ref="U5:Y11" totalsRowShown="0" headerRowDxfId="88" headerRowBorderDxfId="87">
  <tableColumns count="5">
    <tableColumn id="1" xr3:uid="{96709865-8AC9-4F67-B095-9271DC7E8B24}" name="Element" dataDxfId="86"/>
    <tableColumn id="2" xr3:uid="{79A6420C-D9A1-4262-9B3B-D1820EB15B18}" name="Your Element Score" dataDxfId="85"/>
    <tableColumn id="3" xr3:uid="{2B69EEE2-873C-4961-B8D9-D98A52ACD9B7}" name="Maximum Element Score" dataDxfId="84"/>
    <tableColumn id="4" xr3:uid="{109874D1-B108-4DF2-A375-87607590431A}" name="Your Element %" dataDxfId="83">
      <calculatedColumnFormula>V6/W6</calculatedColumnFormula>
    </tableColumn>
    <tableColumn id="5" xr3:uid="{0E73EBAD-9D0D-4C96-82A2-5D8B0C27E5A4}" name="Max %" dataDxfId="82"/>
  </tableColumns>
  <tableStyleInfo name="TableStyleMedium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DC5F2A6-EA55-4E43-8AA9-102C0FAE3026}" name="Table4" displayName="Table4" ref="U30:AA35" totalsRowShown="0" headerRowDxfId="81" dataDxfId="80">
  <tableColumns count="7">
    <tableColumn id="1" xr3:uid="{AABB45E3-8727-45FB-8DED-E7834CE55A0F}" name="Species" dataDxfId="79">
      <calculatedColumnFormula>'Detailed assessment of species'!A12</calculatedColumnFormula>
    </tableColumn>
    <tableColumn id="2" xr3:uid="{DB11C87F-46C1-4068-8BE0-76A62684320C}" name="Range" dataDxfId="78">
      <calculatedColumnFormula>'Detailed assessment of species'!B12</calculatedColumnFormula>
    </tableColumn>
    <tableColumn id="3" xr3:uid="{90032F6A-9904-4F13-B104-BB201D889AA6}" name="Population size" dataDxfId="77">
      <calculatedColumnFormula>'Detailed assessment of species'!C12</calculatedColumnFormula>
    </tableColumn>
    <tableColumn id="4" xr3:uid="{A5D51E1C-56C9-49C2-9109-AC9E2C9EA9CD}" name="Pop process" dataDxfId="76">
      <calculatedColumnFormula>'Detailed assessment of species'!D12</calculatedColumnFormula>
    </tableColumn>
    <tableColumn id="5" xr3:uid="{6E0E7292-A483-4506-BF81-80852F173D76}" name="Habitat area" dataDxfId="75">
      <calculatedColumnFormula>'Detailed assessment of species'!E12</calculatedColumnFormula>
    </tableColumn>
    <tableColumn id="6" xr3:uid="{A9E9E9B0-86BC-4321-A1BC-166A16706B02}" name="Habitat quality" dataDxfId="74">
      <calculatedColumnFormula>'Detailed assessment of species'!F12</calculatedColumnFormula>
    </tableColumn>
    <tableColumn id="7" xr3:uid="{83A5A833-EDD8-4069-9013-C3DB3AC5BEBE}" name="Extent of  threats" dataDxfId="73">
      <calculatedColumnFormula>'Detailed assessment of species'!G12</calculatedColumnFormula>
    </tableColumn>
  </tableColumns>
  <tableStyleInfo name="TableStyleMedium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F28B5E-CE21-4D44-B496-C775017D67A4}" name="Table5" displayName="Table5" ref="U45:Y50" totalsRowShown="0" dataDxfId="71" headerRowBorderDxfId="72">
  <tableColumns count="5">
    <tableColumn id="1" xr3:uid="{C11B6F81-72C1-4C4E-9C97-4FB2966A0804}" name="Key habitats" dataDxfId="70">
      <calculatedColumnFormula>'Detailed assessment of habitat'!A11</calculatedColumnFormula>
    </tableColumn>
    <tableColumn id="2" xr3:uid="{7BE33A3C-AC06-40B6-8C8C-2E3863E4374B}" name="Range" dataDxfId="69">
      <calculatedColumnFormula>'Detailed assessment of habitat'!B11</calculatedColumnFormula>
    </tableColumn>
    <tableColumn id="3" xr3:uid="{F1BA4141-D759-42D8-B35A-BECEBCF86638}" name="Area of habitat" dataDxfId="68">
      <calculatedColumnFormula>'Detailed assessment of habitat'!C11</calculatedColumnFormula>
    </tableColumn>
    <tableColumn id="4" xr3:uid="{E595147E-112C-4D32-93FB-920D1945067E}" name="Structure and function" dataDxfId="67">
      <calculatedColumnFormula>'Detailed assessment of habitat'!D11</calculatedColumnFormula>
    </tableColumn>
    <tableColumn id="5" xr3:uid="{A8F68551-E7D8-44F0-86FD-F203D67A486A}" name="Extent of  threats" dataDxfId="66">
      <calculatedColumnFormula>'Detailed assessment of habitat'!E11</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CDA221A-88BC-4CC8-A01C-4596181FE707}" name="Table1" displayName="Table1" ref="B5:G51" totalsRowShown="0" headerRowDxfId="35" tableBorderDxfId="34">
  <tableColumns count="6">
    <tableColumn id="1" xr3:uid="{5582E677-8BA1-4273-8950-EFBFCF37FF79}" name="No." dataDxfId="33"/>
    <tableColumn id="2" xr3:uid="{58D38D5D-BF91-43B5-BA81-2FCF9675FD9B}" name="Question" dataDxfId="32" dataCellStyle="Hyperlink"/>
    <tableColumn id="3" xr3:uid="{50F7F689-6942-4B5B-AFDE-894E224CA6EE}" name="Maximum METT score" dataDxfId="31"/>
    <tableColumn id="4" xr3:uid="{0DD7F1E8-0B63-478E-8C46-37A05726C10D}" name="Your METT score (this column will be filled automatically as the METT is completed)" dataDxfId="30"/>
    <tableColumn id="5" xr3:uid="{3329D51B-44A1-419A-82E2-4D728A09CE5E}" name="Your METT score from last assessment (if available)" dataDxfId="29"/>
    <tableColumn id="6" xr3:uid="{B04660DD-ED29-4EA6-9DD1-372FF2E4B6BD}" name="Management element" dataDxfId="28"/>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E52DF3D-41D3-4A0D-926D-197EE528A789}" name="Table6" displayName="Table6" ref="A18:E23" totalsRowShown="0" headerRowDxfId="27" dataDxfId="26">
  <tableColumns count="5">
    <tableColumn id="1" xr3:uid="{BD140D16-93DA-48DF-B76F-70466CE069E5}" name="Value" dataDxfId="25">
      <calculatedColumnFormula>'Protected area attributes'!B30</calculatedColumnFormula>
    </tableColumn>
    <tableColumn id="2" xr3:uid="{8748C552-CD50-40C5-86CC-3D203801BCEA}" name="Condition" dataDxfId="24"/>
    <tableColumn id="3" xr3:uid="{6A831066-9493-4327-8831-DC9FDEAD2DC1}" name="Trend" dataDxfId="23"/>
    <tableColumn id="4" xr3:uid="{2157D6D3-275A-4C59-9DE0-B0FADFAAAE98}" name="Justification  for the rating" dataDxfId="22"/>
    <tableColumn id="5" xr3:uid="{8E9C0157-8C1C-42D6-9AD8-B6EB4A2DFDF4}" name="Ways to improve value" dataDxfId="21"/>
  </tableColumns>
  <tableStyleInfo name="TableStyleMedium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40F15A4-B0E5-4E88-95A7-A5FB1EE578B5}" name="Table9" displayName="Table9" ref="A11:I16" totalsRowShown="0" headerRowDxfId="20" dataDxfId="19">
  <tableColumns count="9">
    <tableColumn id="1" xr3:uid="{6BEC29A6-25D9-44BB-86A2-B770D253EC0A}" name="Key indicator species" dataDxfId="18"/>
    <tableColumn id="2" xr3:uid="{72A7F65E-60B8-4A7E-9711-791EADA3BCE6}" name="Range" dataDxfId="17"/>
    <tableColumn id="3" xr3:uid="{FCEF2BE5-5BAA-4E93-92C3-A045DEE2D047}" name="Population size" dataDxfId="16"/>
    <tableColumn id="4" xr3:uid="{20367145-4B6A-4937-9F49-19AC245BB5F7}" name="Reproduction, mortality, age structure" dataDxfId="15"/>
    <tableColumn id="5" xr3:uid="{30530450-2DA9-4991-8B79-E2A31738939B}" name="Area of habitats" dataDxfId="14"/>
    <tableColumn id="6" xr3:uid="{7E4C1D6D-6E04-4D87-BC29-32AC47BB931D}" name="Habitat quality" dataDxfId="13"/>
    <tableColumn id="7" xr3:uid="{D36D2CB4-1431-4127-9F73-0FC5940D8668}" name="Extent of  threats" dataDxfId="12"/>
    <tableColumn id="8" xr3:uid="{6EF3C4B9-6A81-4F8C-B23A-E5408D17B766}" name="Reason for the rating" dataDxfId="11"/>
    <tableColumn id="9" xr3:uid="{4BA08674-AEDB-47CF-A350-C597F62C681F}" name="Ways to improve species conservation status" dataDxfId="10"/>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249E9DB-1951-4B50-827B-672FCB642634}" name="Table8" displayName="Table8" ref="A10:H15" totalsRowShown="0" headerRowDxfId="9" dataDxfId="8">
  <tableColumns count="8">
    <tableColumn id="1" xr3:uid="{A134E58E-7B16-4DC9-8229-CEFD19670FB9}" name="Key habitats" dataDxfId="7"/>
    <tableColumn id="2" xr3:uid="{96DE16DE-3D26-4208-B343-F05ADCA0A82D}" name="Range" dataDxfId="6"/>
    <tableColumn id="3" xr3:uid="{FA79D954-3D86-4CDB-B0CD-08D989D5252B}" name="Area of habitat" dataDxfId="5"/>
    <tableColumn id="4" xr3:uid="{4B21AFE6-F714-4223-8E10-1D5B72226386}" name="Structure and function" dataDxfId="4"/>
    <tableColumn id="5" xr3:uid="{35F1D2EE-E46B-48A4-AE31-55425872C669}" name="Extent of  threats" dataDxfId="3"/>
    <tableColumn id="6" xr3:uid="{A3C6413B-65FF-4576-8E64-31A8DE366800}" name="Reason for the rating" dataDxfId="2"/>
    <tableColumn id="7" xr3:uid="{8A96D9E3-F7B6-4907-8C5B-D9502D2BE6BF}" name="Ways to improve habitat conservation status" dataDxfId="1"/>
    <tableColumn id="8" xr3:uid="{0F03C3D9-5B25-4236-A2E0-D53D37A39752}" name="  " dataDxfId="0"/>
  </tableColumns>
  <tableStyleInfo name="TableStyleMedium10"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table" Target="../tables/table4.xml"/><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8.xml"/><Relationship Id="rId1" Type="http://schemas.openxmlformats.org/officeDocument/2006/relationships/printerSettings" Target="../printerSettings/printerSettings14.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3" Type="http://schemas.openxmlformats.org/officeDocument/2006/relationships/vmlDrawing" Target="../drawings/vmlDrawing5.vml"/><Relationship Id="rId7" Type="http://schemas.openxmlformats.org/officeDocument/2006/relationships/ctrlProp" Target="../ctrlProps/ctrlProp28.xml"/><Relationship Id="rId12" Type="http://schemas.openxmlformats.org/officeDocument/2006/relationships/ctrlProp" Target="../ctrlProps/ctrlProp33.xml"/><Relationship Id="rId2" Type="http://schemas.openxmlformats.org/officeDocument/2006/relationships/drawing" Target="../drawings/drawing10.xml"/><Relationship Id="rId1" Type="http://schemas.openxmlformats.org/officeDocument/2006/relationships/printerSettings" Target="../printerSettings/printerSettings16.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0" Type="http://schemas.openxmlformats.org/officeDocument/2006/relationships/ctrlProp" Target="../ctrlProps/ctrlProp31.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3" Type="http://schemas.openxmlformats.org/officeDocument/2006/relationships/vmlDrawing" Target="../drawings/vmlDrawing6.vml"/><Relationship Id="rId7" Type="http://schemas.openxmlformats.org/officeDocument/2006/relationships/ctrlProp" Target="../ctrlProps/ctrlProp39.xml"/><Relationship Id="rId12"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3" Type="http://schemas.openxmlformats.org/officeDocument/2006/relationships/vmlDrawing" Target="../drawings/vmlDrawing7.vml"/><Relationship Id="rId7" Type="http://schemas.openxmlformats.org/officeDocument/2006/relationships/ctrlProp" Target="../ctrlProps/ctrlProp50.xml"/><Relationship Id="rId12" Type="http://schemas.openxmlformats.org/officeDocument/2006/relationships/ctrlProp" Target="../ctrlProps/ctrlProp55.xml"/><Relationship Id="rId2" Type="http://schemas.openxmlformats.org/officeDocument/2006/relationships/drawing" Target="../drawings/drawing12.xml"/><Relationship Id="rId1" Type="http://schemas.openxmlformats.org/officeDocument/2006/relationships/printerSettings" Target="../printerSettings/printerSettings18.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3" Type="http://schemas.openxmlformats.org/officeDocument/2006/relationships/vmlDrawing" Target="../drawings/vmlDrawing8.vml"/><Relationship Id="rId7" Type="http://schemas.openxmlformats.org/officeDocument/2006/relationships/ctrlProp" Target="../ctrlProps/ctrlProp61.xml"/><Relationship Id="rId12" Type="http://schemas.openxmlformats.org/officeDocument/2006/relationships/ctrlProp" Target="../ctrlProps/ctrlProp66.xml"/><Relationship Id="rId2" Type="http://schemas.openxmlformats.org/officeDocument/2006/relationships/drawing" Target="../drawings/drawing13.xml"/><Relationship Id="rId1" Type="http://schemas.openxmlformats.org/officeDocument/2006/relationships/printerSettings" Target="../printerSettings/printerSettings19.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0" Type="http://schemas.openxmlformats.org/officeDocument/2006/relationships/ctrlProp" Target="../ctrlProps/ctrlProp64.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9.vml"/><Relationship Id="rId7" Type="http://schemas.openxmlformats.org/officeDocument/2006/relationships/ctrlProp" Target="../ctrlProps/ctrlProp72.xml"/><Relationship Id="rId12" Type="http://schemas.openxmlformats.org/officeDocument/2006/relationships/ctrlProp" Target="../ctrlProps/ctrlProp77.xml"/><Relationship Id="rId2" Type="http://schemas.openxmlformats.org/officeDocument/2006/relationships/drawing" Target="../drawings/drawing14.xml"/><Relationship Id="rId1" Type="http://schemas.openxmlformats.org/officeDocument/2006/relationships/printerSettings" Target="../printerSettings/printerSettings20.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84.xml"/><Relationship Id="rId13" Type="http://schemas.openxmlformats.org/officeDocument/2006/relationships/ctrlProp" Target="../ctrlProps/ctrlProp89.xml"/><Relationship Id="rId3" Type="http://schemas.openxmlformats.org/officeDocument/2006/relationships/vmlDrawing" Target="../drawings/vmlDrawing10.vml"/><Relationship Id="rId7" Type="http://schemas.openxmlformats.org/officeDocument/2006/relationships/ctrlProp" Target="../ctrlProps/ctrlProp83.xml"/><Relationship Id="rId12" Type="http://schemas.openxmlformats.org/officeDocument/2006/relationships/ctrlProp" Target="../ctrlProps/ctrlProp88.xml"/><Relationship Id="rId2" Type="http://schemas.openxmlformats.org/officeDocument/2006/relationships/drawing" Target="../drawings/drawing15.xml"/><Relationship Id="rId1" Type="http://schemas.openxmlformats.org/officeDocument/2006/relationships/printerSettings" Target="../printerSettings/printerSettings21.bin"/><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ctrlProp" Target="../ctrlProps/ctrlProp81.xml"/><Relationship Id="rId10" Type="http://schemas.openxmlformats.org/officeDocument/2006/relationships/ctrlProp" Target="../ctrlProps/ctrlProp86.xml"/><Relationship Id="rId4" Type="http://schemas.openxmlformats.org/officeDocument/2006/relationships/ctrlProp" Target="../ctrlProps/ctrlProp80.xml"/><Relationship Id="rId9" Type="http://schemas.openxmlformats.org/officeDocument/2006/relationships/ctrlProp" Target="../ctrlProps/ctrlProp8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4.xml"/><Relationship Id="rId13" Type="http://schemas.openxmlformats.org/officeDocument/2006/relationships/ctrlProp" Target="../ctrlProps/ctrlProp99.xml"/><Relationship Id="rId3" Type="http://schemas.openxmlformats.org/officeDocument/2006/relationships/vmlDrawing" Target="../drawings/vmlDrawing11.vml"/><Relationship Id="rId7" Type="http://schemas.openxmlformats.org/officeDocument/2006/relationships/ctrlProp" Target="../ctrlProps/ctrlProp93.xml"/><Relationship Id="rId12" Type="http://schemas.openxmlformats.org/officeDocument/2006/relationships/ctrlProp" Target="../ctrlProps/ctrlProp98.xml"/><Relationship Id="rId2" Type="http://schemas.openxmlformats.org/officeDocument/2006/relationships/drawing" Target="../drawings/drawing16.xml"/><Relationship Id="rId1" Type="http://schemas.openxmlformats.org/officeDocument/2006/relationships/printerSettings" Target="../printerSettings/printerSettings22.bin"/><Relationship Id="rId6" Type="http://schemas.openxmlformats.org/officeDocument/2006/relationships/ctrlProp" Target="../ctrlProps/ctrlProp92.xml"/><Relationship Id="rId11" Type="http://schemas.openxmlformats.org/officeDocument/2006/relationships/ctrlProp" Target="../ctrlProps/ctrlProp97.xml"/><Relationship Id="rId5" Type="http://schemas.openxmlformats.org/officeDocument/2006/relationships/ctrlProp" Target="../ctrlProps/ctrlProp91.xml"/><Relationship Id="rId10" Type="http://schemas.openxmlformats.org/officeDocument/2006/relationships/ctrlProp" Target="../ctrlProps/ctrlProp96.xml"/><Relationship Id="rId4" Type="http://schemas.openxmlformats.org/officeDocument/2006/relationships/ctrlProp" Target="../ctrlProps/ctrlProp90.xml"/><Relationship Id="rId9" Type="http://schemas.openxmlformats.org/officeDocument/2006/relationships/ctrlProp" Target="../ctrlProps/ctrlProp95.xml"/><Relationship Id="rId14" Type="http://schemas.openxmlformats.org/officeDocument/2006/relationships/ctrlProp" Target="../ctrlProps/ctrlProp10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3" Type="http://schemas.openxmlformats.org/officeDocument/2006/relationships/vmlDrawing" Target="../drawings/vmlDrawing12.vml"/><Relationship Id="rId7" Type="http://schemas.openxmlformats.org/officeDocument/2006/relationships/ctrlProp" Target="../ctrlProps/ctrlProp104.xml"/><Relationship Id="rId12" Type="http://schemas.openxmlformats.org/officeDocument/2006/relationships/ctrlProp" Target="../ctrlProps/ctrlProp109.xml"/><Relationship Id="rId2" Type="http://schemas.openxmlformats.org/officeDocument/2006/relationships/drawing" Target="../drawings/drawing17.xml"/><Relationship Id="rId1" Type="http://schemas.openxmlformats.org/officeDocument/2006/relationships/printerSettings" Target="../printerSettings/printerSettings23.bin"/><Relationship Id="rId6" Type="http://schemas.openxmlformats.org/officeDocument/2006/relationships/ctrlProp" Target="../ctrlProps/ctrlProp103.xml"/><Relationship Id="rId11" Type="http://schemas.openxmlformats.org/officeDocument/2006/relationships/ctrlProp" Target="../ctrlProps/ctrlProp108.xml"/><Relationship Id="rId5" Type="http://schemas.openxmlformats.org/officeDocument/2006/relationships/ctrlProp" Target="../ctrlProps/ctrlProp102.xml"/><Relationship Id="rId10" Type="http://schemas.openxmlformats.org/officeDocument/2006/relationships/ctrlProp" Target="../ctrlProps/ctrlProp107.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trlProp" Target="../ctrlProps/ctrlProp11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16.xml"/><Relationship Id="rId13" Type="http://schemas.openxmlformats.org/officeDocument/2006/relationships/ctrlProp" Target="../ctrlProps/ctrlProp121.xml"/><Relationship Id="rId3" Type="http://schemas.openxmlformats.org/officeDocument/2006/relationships/vmlDrawing" Target="../drawings/vmlDrawing13.vml"/><Relationship Id="rId7" Type="http://schemas.openxmlformats.org/officeDocument/2006/relationships/ctrlProp" Target="../ctrlProps/ctrlProp115.xml"/><Relationship Id="rId12" Type="http://schemas.openxmlformats.org/officeDocument/2006/relationships/ctrlProp" Target="../ctrlProps/ctrlProp120.xml"/><Relationship Id="rId2" Type="http://schemas.openxmlformats.org/officeDocument/2006/relationships/drawing" Target="../drawings/drawing18.xml"/><Relationship Id="rId1" Type="http://schemas.openxmlformats.org/officeDocument/2006/relationships/printerSettings" Target="../printerSettings/printerSettings24.bin"/><Relationship Id="rId6" Type="http://schemas.openxmlformats.org/officeDocument/2006/relationships/ctrlProp" Target="../ctrlProps/ctrlProp114.xml"/><Relationship Id="rId11" Type="http://schemas.openxmlformats.org/officeDocument/2006/relationships/ctrlProp" Target="../ctrlProps/ctrlProp119.xml"/><Relationship Id="rId5" Type="http://schemas.openxmlformats.org/officeDocument/2006/relationships/ctrlProp" Target="../ctrlProps/ctrlProp113.xml"/><Relationship Id="rId10" Type="http://schemas.openxmlformats.org/officeDocument/2006/relationships/ctrlProp" Target="../ctrlProps/ctrlProp118.xml"/><Relationship Id="rId4" Type="http://schemas.openxmlformats.org/officeDocument/2006/relationships/ctrlProp" Target="../ctrlProps/ctrlProp112.xml"/><Relationship Id="rId9" Type="http://schemas.openxmlformats.org/officeDocument/2006/relationships/ctrlProp" Target="../ctrlProps/ctrlProp117.xml"/><Relationship Id="rId14" Type="http://schemas.openxmlformats.org/officeDocument/2006/relationships/ctrlProp" Target="../ctrlProps/ctrlProp122.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27.xml"/><Relationship Id="rId13" Type="http://schemas.openxmlformats.org/officeDocument/2006/relationships/ctrlProp" Target="../ctrlProps/ctrlProp132.xml"/><Relationship Id="rId3" Type="http://schemas.openxmlformats.org/officeDocument/2006/relationships/vmlDrawing" Target="../drawings/vmlDrawing14.vml"/><Relationship Id="rId7" Type="http://schemas.openxmlformats.org/officeDocument/2006/relationships/ctrlProp" Target="../ctrlProps/ctrlProp126.xml"/><Relationship Id="rId12" Type="http://schemas.openxmlformats.org/officeDocument/2006/relationships/ctrlProp" Target="../ctrlProps/ctrlProp131.xml"/><Relationship Id="rId2" Type="http://schemas.openxmlformats.org/officeDocument/2006/relationships/drawing" Target="../drawings/drawing19.xml"/><Relationship Id="rId1" Type="http://schemas.openxmlformats.org/officeDocument/2006/relationships/printerSettings" Target="../printerSettings/printerSettings25.bin"/><Relationship Id="rId6" Type="http://schemas.openxmlformats.org/officeDocument/2006/relationships/ctrlProp" Target="../ctrlProps/ctrlProp125.xml"/><Relationship Id="rId11" Type="http://schemas.openxmlformats.org/officeDocument/2006/relationships/ctrlProp" Target="../ctrlProps/ctrlProp130.xml"/><Relationship Id="rId5" Type="http://schemas.openxmlformats.org/officeDocument/2006/relationships/ctrlProp" Target="../ctrlProps/ctrlProp124.xml"/><Relationship Id="rId10" Type="http://schemas.openxmlformats.org/officeDocument/2006/relationships/ctrlProp" Target="../ctrlProps/ctrlProp129.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3" Type="http://schemas.openxmlformats.org/officeDocument/2006/relationships/vmlDrawing" Target="../drawings/vmlDrawing15.vml"/><Relationship Id="rId7" Type="http://schemas.openxmlformats.org/officeDocument/2006/relationships/ctrlProp" Target="../ctrlProps/ctrlProp137.xml"/><Relationship Id="rId12" Type="http://schemas.openxmlformats.org/officeDocument/2006/relationships/ctrlProp" Target="../ctrlProps/ctrlProp142.xml"/><Relationship Id="rId2" Type="http://schemas.openxmlformats.org/officeDocument/2006/relationships/drawing" Target="../drawings/drawing20.xml"/><Relationship Id="rId1" Type="http://schemas.openxmlformats.org/officeDocument/2006/relationships/printerSettings" Target="../printerSettings/printerSettings26.bin"/><Relationship Id="rId6" Type="http://schemas.openxmlformats.org/officeDocument/2006/relationships/ctrlProp" Target="../ctrlProps/ctrlProp136.xml"/><Relationship Id="rId11" Type="http://schemas.openxmlformats.org/officeDocument/2006/relationships/ctrlProp" Target="../ctrlProps/ctrlProp141.xml"/><Relationship Id="rId5" Type="http://schemas.openxmlformats.org/officeDocument/2006/relationships/ctrlProp" Target="../ctrlProps/ctrlProp135.xml"/><Relationship Id="rId10" Type="http://schemas.openxmlformats.org/officeDocument/2006/relationships/ctrlProp" Target="../ctrlProps/ctrlProp140.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3" Type="http://schemas.openxmlformats.org/officeDocument/2006/relationships/vmlDrawing" Target="../drawings/vmlDrawing16.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21.xml"/><Relationship Id="rId1" Type="http://schemas.openxmlformats.org/officeDocument/2006/relationships/printerSettings" Target="../printerSettings/printerSettings27.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60.xml"/><Relationship Id="rId13" Type="http://schemas.openxmlformats.org/officeDocument/2006/relationships/ctrlProp" Target="../ctrlProps/ctrlProp165.xml"/><Relationship Id="rId3" Type="http://schemas.openxmlformats.org/officeDocument/2006/relationships/vmlDrawing" Target="../drawings/vmlDrawing17.vml"/><Relationship Id="rId7" Type="http://schemas.openxmlformats.org/officeDocument/2006/relationships/ctrlProp" Target="../ctrlProps/ctrlProp159.xml"/><Relationship Id="rId12" Type="http://schemas.openxmlformats.org/officeDocument/2006/relationships/ctrlProp" Target="../ctrlProps/ctrlProp164.xml"/><Relationship Id="rId2" Type="http://schemas.openxmlformats.org/officeDocument/2006/relationships/drawing" Target="../drawings/drawing22.xml"/><Relationship Id="rId1" Type="http://schemas.openxmlformats.org/officeDocument/2006/relationships/printerSettings" Target="../printerSettings/printerSettings28.bin"/><Relationship Id="rId6" Type="http://schemas.openxmlformats.org/officeDocument/2006/relationships/ctrlProp" Target="../ctrlProps/ctrlProp158.xml"/><Relationship Id="rId11" Type="http://schemas.openxmlformats.org/officeDocument/2006/relationships/ctrlProp" Target="../ctrlProps/ctrlProp163.xml"/><Relationship Id="rId5" Type="http://schemas.openxmlformats.org/officeDocument/2006/relationships/ctrlProp" Target="../ctrlProps/ctrlProp157.xml"/><Relationship Id="rId10" Type="http://schemas.openxmlformats.org/officeDocument/2006/relationships/ctrlProp" Target="../ctrlProps/ctrlProp162.xml"/><Relationship Id="rId4" Type="http://schemas.openxmlformats.org/officeDocument/2006/relationships/ctrlProp" Target="../ctrlProps/ctrlProp156.xml"/><Relationship Id="rId9" Type="http://schemas.openxmlformats.org/officeDocument/2006/relationships/ctrlProp" Target="../ctrlProps/ctrlProp161.xml"/><Relationship Id="rId14" Type="http://schemas.openxmlformats.org/officeDocument/2006/relationships/ctrlProp" Target="../ctrlProps/ctrlProp16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3" Type="http://schemas.openxmlformats.org/officeDocument/2006/relationships/vmlDrawing" Target="../drawings/vmlDrawing18.vml"/><Relationship Id="rId7" Type="http://schemas.openxmlformats.org/officeDocument/2006/relationships/ctrlProp" Target="../ctrlProps/ctrlProp170.xml"/><Relationship Id="rId12" Type="http://schemas.openxmlformats.org/officeDocument/2006/relationships/ctrlProp" Target="../ctrlProps/ctrlProp175.xml"/><Relationship Id="rId2" Type="http://schemas.openxmlformats.org/officeDocument/2006/relationships/drawing" Target="../drawings/drawing23.xml"/><Relationship Id="rId1" Type="http://schemas.openxmlformats.org/officeDocument/2006/relationships/printerSettings" Target="../printerSettings/printerSettings29.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0" Type="http://schemas.openxmlformats.org/officeDocument/2006/relationships/ctrlProp" Target="../ctrlProps/ctrlProp173.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182.xml"/><Relationship Id="rId13" Type="http://schemas.openxmlformats.org/officeDocument/2006/relationships/ctrlProp" Target="../ctrlProps/ctrlProp187.xml"/><Relationship Id="rId3" Type="http://schemas.openxmlformats.org/officeDocument/2006/relationships/vmlDrawing" Target="../drawings/vmlDrawing19.vml"/><Relationship Id="rId7" Type="http://schemas.openxmlformats.org/officeDocument/2006/relationships/ctrlProp" Target="../ctrlProps/ctrlProp181.xml"/><Relationship Id="rId12" Type="http://schemas.openxmlformats.org/officeDocument/2006/relationships/ctrlProp" Target="../ctrlProps/ctrlProp186.xml"/><Relationship Id="rId2" Type="http://schemas.openxmlformats.org/officeDocument/2006/relationships/drawing" Target="../drawings/drawing24.xml"/><Relationship Id="rId1" Type="http://schemas.openxmlformats.org/officeDocument/2006/relationships/printerSettings" Target="../printerSettings/printerSettings30.bin"/><Relationship Id="rId6" Type="http://schemas.openxmlformats.org/officeDocument/2006/relationships/ctrlProp" Target="../ctrlProps/ctrlProp180.xml"/><Relationship Id="rId11" Type="http://schemas.openxmlformats.org/officeDocument/2006/relationships/ctrlProp" Target="../ctrlProps/ctrlProp185.xml"/><Relationship Id="rId5" Type="http://schemas.openxmlformats.org/officeDocument/2006/relationships/ctrlProp" Target="../ctrlProps/ctrlProp179.xml"/><Relationship Id="rId10" Type="http://schemas.openxmlformats.org/officeDocument/2006/relationships/ctrlProp" Target="../ctrlProps/ctrlProp184.xml"/><Relationship Id="rId4" Type="http://schemas.openxmlformats.org/officeDocument/2006/relationships/ctrlProp" Target="../ctrlProps/ctrlProp178.xml"/><Relationship Id="rId9" Type="http://schemas.openxmlformats.org/officeDocument/2006/relationships/ctrlProp" Target="../ctrlProps/ctrlProp183.xml"/><Relationship Id="rId14" Type="http://schemas.openxmlformats.org/officeDocument/2006/relationships/ctrlProp" Target="../ctrlProps/ctrlProp188.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93.xml"/><Relationship Id="rId13" Type="http://schemas.openxmlformats.org/officeDocument/2006/relationships/ctrlProp" Target="../ctrlProps/ctrlProp198.xml"/><Relationship Id="rId3" Type="http://schemas.openxmlformats.org/officeDocument/2006/relationships/vmlDrawing" Target="../drawings/vmlDrawing20.vml"/><Relationship Id="rId7" Type="http://schemas.openxmlformats.org/officeDocument/2006/relationships/ctrlProp" Target="../ctrlProps/ctrlProp192.xml"/><Relationship Id="rId12" Type="http://schemas.openxmlformats.org/officeDocument/2006/relationships/ctrlProp" Target="../ctrlProps/ctrlProp197.xml"/><Relationship Id="rId2" Type="http://schemas.openxmlformats.org/officeDocument/2006/relationships/drawing" Target="../drawings/drawing25.xml"/><Relationship Id="rId1" Type="http://schemas.openxmlformats.org/officeDocument/2006/relationships/printerSettings" Target="../printerSettings/printerSettings31.bin"/><Relationship Id="rId6" Type="http://schemas.openxmlformats.org/officeDocument/2006/relationships/ctrlProp" Target="../ctrlProps/ctrlProp191.xml"/><Relationship Id="rId11" Type="http://schemas.openxmlformats.org/officeDocument/2006/relationships/ctrlProp" Target="../ctrlProps/ctrlProp196.xml"/><Relationship Id="rId5" Type="http://schemas.openxmlformats.org/officeDocument/2006/relationships/ctrlProp" Target="../ctrlProps/ctrlProp190.xml"/><Relationship Id="rId10" Type="http://schemas.openxmlformats.org/officeDocument/2006/relationships/ctrlProp" Target="../ctrlProps/ctrlProp195.xml"/><Relationship Id="rId4" Type="http://schemas.openxmlformats.org/officeDocument/2006/relationships/ctrlProp" Target="../ctrlProps/ctrlProp189.xml"/><Relationship Id="rId9" Type="http://schemas.openxmlformats.org/officeDocument/2006/relationships/ctrlProp" Target="../ctrlProps/ctrlProp194.xml"/><Relationship Id="rId14" Type="http://schemas.openxmlformats.org/officeDocument/2006/relationships/ctrlProp" Target="../ctrlProps/ctrlProp199.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04.xml"/><Relationship Id="rId13" Type="http://schemas.openxmlformats.org/officeDocument/2006/relationships/ctrlProp" Target="../ctrlProps/ctrlProp209.xml"/><Relationship Id="rId3" Type="http://schemas.openxmlformats.org/officeDocument/2006/relationships/vmlDrawing" Target="../drawings/vmlDrawing21.vml"/><Relationship Id="rId7" Type="http://schemas.openxmlformats.org/officeDocument/2006/relationships/ctrlProp" Target="../ctrlProps/ctrlProp203.xml"/><Relationship Id="rId12" Type="http://schemas.openxmlformats.org/officeDocument/2006/relationships/ctrlProp" Target="../ctrlProps/ctrlProp208.xml"/><Relationship Id="rId2" Type="http://schemas.openxmlformats.org/officeDocument/2006/relationships/drawing" Target="../drawings/drawing26.xml"/><Relationship Id="rId1" Type="http://schemas.openxmlformats.org/officeDocument/2006/relationships/printerSettings" Target="../printerSettings/printerSettings32.bin"/><Relationship Id="rId6" Type="http://schemas.openxmlformats.org/officeDocument/2006/relationships/ctrlProp" Target="../ctrlProps/ctrlProp202.xml"/><Relationship Id="rId11" Type="http://schemas.openxmlformats.org/officeDocument/2006/relationships/ctrlProp" Target="../ctrlProps/ctrlProp207.xml"/><Relationship Id="rId5" Type="http://schemas.openxmlformats.org/officeDocument/2006/relationships/ctrlProp" Target="../ctrlProps/ctrlProp201.xml"/><Relationship Id="rId10" Type="http://schemas.openxmlformats.org/officeDocument/2006/relationships/ctrlProp" Target="../ctrlProps/ctrlProp206.xml"/><Relationship Id="rId4" Type="http://schemas.openxmlformats.org/officeDocument/2006/relationships/ctrlProp" Target="../ctrlProps/ctrlProp200.xml"/><Relationship Id="rId9" Type="http://schemas.openxmlformats.org/officeDocument/2006/relationships/ctrlProp" Target="../ctrlProps/ctrlProp205.xml"/><Relationship Id="rId14" Type="http://schemas.openxmlformats.org/officeDocument/2006/relationships/ctrlProp" Target="../ctrlProps/ctrlProp210.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3" Type="http://schemas.openxmlformats.org/officeDocument/2006/relationships/vmlDrawing" Target="../drawings/vmlDrawing22.vml"/><Relationship Id="rId7" Type="http://schemas.openxmlformats.org/officeDocument/2006/relationships/ctrlProp" Target="../ctrlProps/ctrlProp214.xml"/><Relationship Id="rId12" Type="http://schemas.openxmlformats.org/officeDocument/2006/relationships/ctrlProp" Target="../ctrlProps/ctrlProp219.xml"/><Relationship Id="rId2" Type="http://schemas.openxmlformats.org/officeDocument/2006/relationships/drawing" Target="../drawings/drawing27.xml"/><Relationship Id="rId1" Type="http://schemas.openxmlformats.org/officeDocument/2006/relationships/printerSettings" Target="../printerSettings/printerSettings33.bin"/><Relationship Id="rId6" Type="http://schemas.openxmlformats.org/officeDocument/2006/relationships/ctrlProp" Target="../ctrlProps/ctrlProp213.xml"/><Relationship Id="rId11" Type="http://schemas.openxmlformats.org/officeDocument/2006/relationships/ctrlProp" Target="../ctrlProps/ctrlProp218.xml"/><Relationship Id="rId5" Type="http://schemas.openxmlformats.org/officeDocument/2006/relationships/ctrlProp" Target="../ctrlProps/ctrlProp212.xml"/><Relationship Id="rId10" Type="http://schemas.openxmlformats.org/officeDocument/2006/relationships/ctrlProp" Target="../ctrlProps/ctrlProp217.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26.xml"/><Relationship Id="rId13" Type="http://schemas.openxmlformats.org/officeDocument/2006/relationships/ctrlProp" Target="../ctrlProps/ctrlProp231.xml"/><Relationship Id="rId3" Type="http://schemas.openxmlformats.org/officeDocument/2006/relationships/vmlDrawing" Target="../drawings/vmlDrawing23.vml"/><Relationship Id="rId7" Type="http://schemas.openxmlformats.org/officeDocument/2006/relationships/ctrlProp" Target="../ctrlProps/ctrlProp225.xml"/><Relationship Id="rId12" Type="http://schemas.openxmlformats.org/officeDocument/2006/relationships/ctrlProp" Target="../ctrlProps/ctrlProp230.xml"/><Relationship Id="rId2" Type="http://schemas.openxmlformats.org/officeDocument/2006/relationships/drawing" Target="../drawings/drawing28.xml"/><Relationship Id="rId1" Type="http://schemas.openxmlformats.org/officeDocument/2006/relationships/printerSettings" Target="../printerSettings/printerSettings34.bin"/><Relationship Id="rId6" Type="http://schemas.openxmlformats.org/officeDocument/2006/relationships/ctrlProp" Target="../ctrlProps/ctrlProp224.xml"/><Relationship Id="rId11" Type="http://schemas.openxmlformats.org/officeDocument/2006/relationships/ctrlProp" Target="../ctrlProps/ctrlProp229.xml"/><Relationship Id="rId5" Type="http://schemas.openxmlformats.org/officeDocument/2006/relationships/ctrlProp" Target="../ctrlProps/ctrlProp223.xml"/><Relationship Id="rId10" Type="http://schemas.openxmlformats.org/officeDocument/2006/relationships/ctrlProp" Target="../ctrlProps/ctrlProp228.xml"/><Relationship Id="rId4" Type="http://schemas.openxmlformats.org/officeDocument/2006/relationships/ctrlProp" Target="../ctrlProps/ctrlProp222.xml"/><Relationship Id="rId9" Type="http://schemas.openxmlformats.org/officeDocument/2006/relationships/ctrlProp" Target="../ctrlProps/ctrlProp227.xml"/><Relationship Id="rId14" Type="http://schemas.openxmlformats.org/officeDocument/2006/relationships/ctrlProp" Target="../ctrlProps/ctrlProp232.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237.xml"/><Relationship Id="rId13" Type="http://schemas.openxmlformats.org/officeDocument/2006/relationships/ctrlProp" Target="../ctrlProps/ctrlProp242.xml"/><Relationship Id="rId3" Type="http://schemas.openxmlformats.org/officeDocument/2006/relationships/vmlDrawing" Target="../drawings/vmlDrawing24.vml"/><Relationship Id="rId7" Type="http://schemas.openxmlformats.org/officeDocument/2006/relationships/ctrlProp" Target="../ctrlProps/ctrlProp236.xml"/><Relationship Id="rId12" Type="http://schemas.openxmlformats.org/officeDocument/2006/relationships/ctrlProp" Target="../ctrlProps/ctrlProp241.xml"/><Relationship Id="rId2" Type="http://schemas.openxmlformats.org/officeDocument/2006/relationships/drawing" Target="../drawings/drawing29.xml"/><Relationship Id="rId1" Type="http://schemas.openxmlformats.org/officeDocument/2006/relationships/printerSettings" Target="../printerSettings/printerSettings35.bin"/><Relationship Id="rId6" Type="http://schemas.openxmlformats.org/officeDocument/2006/relationships/ctrlProp" Target="../ctrlProps/ctrlProp235.xml"/><Relationship Id="rId11" Type="http://schemas.openxmlformats.org/officeDocument/2006/relationships/ctrlProp" Target="../ctrlProps/ctrlProp240.xml"/><Relationship Id="rId5" Type="http://schemas.openxmlformats.org/officeDocument/2006/relationships/ctrlProp" Target="../ctrlProps/ctrlProp234.xml"/><Relationship Id="rId10" Type="http://schemas.openxmlformats.org/officeDocument/2006/relationships/ctrlProp" Target="../ctrlProps/ctrlProp239.xml"/><Relationship Id="rId4" Type="http://schemas.openxmlformats.org/officeDocument/2006/relationships/ctrlProp" Target="../ctrlProps/ctrlProp233.xml"/><Relationship Id="rId9" Type="http://schemas.openxmlformats.org/officeDocument/2006/relationships/ctrlProp" Target="../ctrlProps/ctrlProp238.xml"/><Relationship Id="rId14" Type="http://schemas.openxmlformats.org/officeDocument/2006/relationships/ctrlProp" Target="../ctrlProps/ctrlProp24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48.xml"/><Relationship Id="rId13" Type="http://schemas.openxmlformats.org/officeDocument/2006/relationships/ctrlProp" Target="../ctrlProps/ctrlProp253.xml"/><Relationship Id="rId3" Type="http://schemas.openxmlformats.org/officeDocument/2006/relationships/vmlDrawing" Target="../drawings/vmlDrawing25.vml"/><Relationship Id="rId7" Type="http://schemas.openxmlformats.org/officeDocument/2006/relationships/ctrlProp" Target="../ctrlProps/ctrlProp247.xml"/><Relationship Id="rId12" Type="http://schemas.openxmlformats.org/officeDocument/2006/relationships/ctrlProp" Target="../ctrlProps/ctrlProp252.xml"/><Relationship Id="rId2" Type="http://schemas.openxmlformats.org/officeDocument/2006/relationships/drawing" Target="../drawings/drawing30.xml"/><Relationship Id="rId1" Type="http://schemas.openxmlformats.org/officeDocument/2006/relationships/printerSettings" Target="../printerSettings/printerSettings36.bin"/><Relationship Id="rId6" Type="http://schemas.openxmlformats.org/officeDocument/2006/relationships/ctrlProp" Target="../ctrlProps/ctrlProp246.xml"/><Relationship Id="rId11" Type="http://schemas.openxmlformats.org/officeDocument/2006/relationships/ctrlProp" Target="../ctrlProps/ctrlProp251.xml"/><Relationship Id="rId5" Type="http://schemas.openxmlformats.org/officeDocument/2006/relationships/ctrlProp" Target="../ctrlProps/ctrlProp245.xml"/><Relationship Id="rId10" Type="http://schemas.openxmlformats.org/officeDocument/2006/relationships/ctrlProp" Target="../ctrlProps/ctrlProp250.xml"/><Relationship Id="rId4" Type="http://schemas.openxmlformats.org/officeDocument/2006/relationships/ctrlProp" Target="../ctrlProps/ctrlProp244.xml"/><Relationship Id="rId9" Type="http://schemas.openxmlformats.org/officeDocument/2006/relationships/ctrlProp" Target="../ctrlProps/ctrlProp249.xml"/><Relationship Id="rId14" Type="http://schemas.openxmlformats.org/officeDocument/2006/relationships/ctrlProp" Target="../ctrlProps/ctrlProp25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3" Type="http://schemas.openxmlformats.org/officeDocument/2006/relationships/vmlDrawing" Target="../drawings/vmlDrawing26.vml"/><Relationship Id="rId7" Type="http://schemas.openxmlformats.org/officeDocument/2006/relationships/ctrlProp" Target="../ctrlProps/ctrlProp258.xml"/><Relationship Id="rId12" Type="http://schemas.openxmlformats.org/officeDocument/2006/relationships/ctrlProp" Target="../ctrlProps/ctrlProp263.xml"/><Relationship Id="rId2" Type="http://schemas.openxmlformats.org/officeDocument/2006/relationships/drawing" Target="../drawings/drawing31.xml"/><Relationship Id="rId1" Type="http://schemas.openxmlformats.org/officeDocument/2006/relationships/printerSettings" Target="../printerSettings/printerSettings37.bin"/><Relationship Id="rId6" Type="http://schemas.openxmlformats.org/officeDocument/2006/relationships/ctrlProp" Target="../ctrlProps/ctrlProp257.xml"/><Relationship Id="rId11" Type="http://schemas.openxmlformats.org/officeDocument/2006/relationships/ctrlProp" Target="../ctrlProps/ctrlProp262.xml"/><Relationship Id="rId5" Type="http://schemas.openxmlformats.org/officeDocument/2006/relationships/ctrlProp" Target="../ctrlProps/ctrlProp256.xml"/><Relationship Id="rId10" Type="http://schemas.openxmlformats.org/officeDocument/2006/relationships/ctrlProp" Target="../ctrlProps/ctrlProp261.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3" Type="http://schemas.openxmlformats.org/officeDocument/2006/relationships/vmlDrawing" Target="../drawings/vmlDrawing27.vml"/><Relationship Id="rId7" Type="http://schemas.openxmlformats.org/officeDocument/2006/relationships/ctrlProp" Target="../ctrlProps/ctrlProp269.xml"/><Relationship Id="rId12" Type="http://schemas.openxmlformats.org/officeDocument/2006/relationships/ctrlProp" Target="../ctrlProps/ctrlProp274.xml"/><Relationship Id="rId2" Type="http://schemas.openxmlformats.org/officeDocument/2006/relationships/drawing" Target="../drawings/drawing32.xml"/><Relationship Id="rId1" Type="http://schemas.openxmlformats.org/officeDocument/2006/relationships/printerSettings" Target="../printerSettings/printerSettings38.bin"/><Relationship Id="rId6" Type="http://schemas.openxmlformats.org/officeDocument/2006/relationships/ctrlProp" Target="../ctrlProps/ctrlProp268.xml"/><Relationship Id="rId11" Type="http://schemas.openxmlformats.org/officeDocument/2006/relationships/ctrlProp" Target="../ctrlProps/ctrlProp273.xml"/><Relationship Id="rId5" Type="http://schemas.openxmlformats.org/officeDocument/2006/relationships/ctrlProp" Target="../ctrlProps/ctrlProp267.xml"/><Relationship Id="rId10" Type="http://schemas.openxmlformats.org/officeDocument/2006/relationships/ctrlProp" Target="../ctrlProps/ctrlProp272.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vmlDrawing" Target="../drawings/vmlDrawing28.v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drawing" Target="../drawings/drawing33.xml"/><Relationship Id="rId1" Type="http://schemas.openxmlformats.org/officeDocument/2006/relationships/printerSettings" Target="../printerSettings/printerSettings39.bin"/><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0" Type="http://schemas.openxmlformats.org/officeDocument/2006/relationships/ctrlProp" Target="../ctrlProps/ctrlProp283.xml"/><Relationship Id="rId4" Type="http://schemas.openxmlformats.org/officeDocument/2006/relationships/ctrlProp" Target="../ctrlProps/ctrlProp277.x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292.xml"/><Relationship Id="rId13" Type="http://schemas.openxmlformats.org/officeDocument/2006/relationships/ctrlProp" Target="../ctrlProps/ctrlProp297.xml"/><Relationship Id="rId3" Type="http://schemas.openxmlformats.org/officeDocument/2006/relationships/vmlDrawing" Target="../drawings/vmlDrawing29.vml"/><Relationship Id="rId7" Type="http://schemas.openxmlformats.org/officeDocument/2006/relationships/ctrlProp" Target="../ctrlProps/ctrlProp291.xml"/><Relationship Id="rId12" Type="http://schemas.openxmlformats.org/officeDocument/2006/relationships/ctrlProp" Target="../ctrlProps/ctrlProp296.xml"/><Relationship Id="rId2" Type="http://schemas.openxmlformats.org/officeDocument/2006/relationships/drawing" Target="../drawings/drawing34.xml"/><Relationship Id="rId1" Type="http://schemas.openxmlformats.org/officeDocument/2006/relationships/printerSettings" Target="../printerSettings/printerSettings40.bin"/><Relationship Id="rId6" Type="http://schemas.openxmlformats.org/officeDocument/2006/relationships/ctrlProp" Target="../ctrlProps/ctrlProp290.xml"/><Relationship Id="rId11" Type="http://schemas.openxmlformats.org/officeDocument/2006/relationships/ctrlProp" Target="../ctrlProps/ctrlProp295.xml"/><Relationship Id="rId5" Type="http://schemas.openxmlformats.org/officeDocument/2006/relationships/ctrlProp" Target="../ctrlProps/ctrlProp289.xml"/><Relationship Id="rId10" Type="http://schemas.openxmlformats.org/officeDocument/2006/relationships/ctrlProp" Target="../ctrlProps/ctrlProp294.xml"/><Relationship Id="rId4" Type="http://schemas.openxmlformats.org/officeDocument/2006/relationships/ctrlProp" Target="../ctrlProps/ctrlProp288.xml"/><Relationship Id="rId9" Type="http://schemas.openxmlformats.org/officeDocument/2006/relationships/ctrlProp" Target="../ctrlProps/ctrlProp293.xml"/><Relationship Id="rId14" Type="http://schemas.openxmlformats.org/officeDocument/2006/relationships/ctrlProp" Target="../ctrlProps/ctrlProp298.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3" Type="http://schemas.openxmlformats.org/officeDocument/2006/relationships/vmlDrawing" Target="../drawings/vmlDrawing30.vml"/><Relationship Id="rId7" Type="http://schemas.openxmlformats.org/officeDocument/2006/relationships/ctrlProp" Target="../ctrlProps/ctrlProp302.xml"/><Relationship Id="rId12" Type="http://schemas.openxmlformats.org/officeDocument/2006/relationships/ctrlProp" Target="../ctrlProps/ctrlProp307.xml"/><Relationship Id="rId2" Type="http://schemas.openxmlformats.org/officeDocument/2006/relationships/drawing" Target="../drawings/drawing35.xml"/><Relationship Id="rId1" Type="http://schemas.openxmlformats.org/officeDocument/2006/relationships/printerSettings" Target="../printerSettings/printerSettings41.bin"/><Relationship Id="rId6" Type="http://schemas.openxmlformats.org/officeDocument/2006/relationships/ctrlProp" Target="../ctrlProps/ctrlProp301.xml"/><Relationship Id="rId11" Type="http://schemas.openxmlformats.org/officeDocument/2006/relationships/ctrlProp" Target="../ctrlProps/ctrlProp306.xml"/><Relationship Id="rId5" Type="http://schemas.openxmlformats.org/officeDocument/2006/relationships/ctrlProp" Target="../ctrlProps/ctrlProp300.xml"/><Relationship Id="rId10" Type="http://schemas.openxmlformats.org/officeDocument/2006/relationships/ctrlProp" Target="../ctrlProps/ctrlProp305.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314.xml"/><Relationship Id="rId13" Type="http://schemas.openxmlformats.org/officeDocument/2006/relationships/ctrlProp" Target="../ctrlProps/ctrlProp319.xml"/><Relationship Id="rId3" Type="http://schemas.openxmlformats.org/officeDocument/2006/relationships/vmlDrawing" Target="../drawings/vmlDrawing31.vml"/><Relationship Id="rId7" Type="http://schemas.openxmlformats.org/officeDocument/2006/relationships/ctrlProp" Target="../ctrlProps/ctrlProp313.xml"/><Relationship Id="rId12" Type="http://schemas.openxmlformats.org/officeDocument/2006/relationships/ctrlProp" Target="../ctrlProps/ctrlProp318.xml"/><Relationship Id="rId2" Type="http://schemas.openxmlformats.org/officeDocument/2006/relationships/drawing" Target="../drawings/drawing36.xml"/><Relationship Id="rId1" Type="http://schemas.openxmlformats.org/officeDocument/2006/relationships/printerSettings" Target="../printerSettings/printerSettings42.bin"/><Relationship Id="rId6" Type="http://schemas.openxmlformats.org/officeDocument/2006/relationships/ctrlProp" Target="../ctrlProps/ctrlProp312.xml"/><Relationship Id="rId11" Type="http://schemas.openxmlformats.org/officeDocument/2006/relationships/ctrlProp" Target="../ctrlProps/ctrlProp317.xml"/><Relationship Id="rId5" Type="http://schemas.openxmlformats.org/officeDocument/2006/relationships/ctrlProp" Target="../ctrlProps/ctrlProp311.xml"/><Relationship Id="rId10" Type="http://schemas.openxmlformats.org/officeDocument/2006/relationships/ctrlProp" Target="../ctrlProps/ctrlProp316.xml"/><Relationship Id="rId4" Type="http://schemas.openxmlformats.org/officeDocument/2006/relationships/ctrlProp" Target="../ctrlProps/ctrlProp310.xml"/><Relationship Id="rId9" Type="http://schemas.openxmlformats.org/officeDocument/2006/relationships/ctrlProp" Target="../ctrlProps/ctrlProp315.xml"/><Relationship Id="rId14" Type="http://schemas.openxmlformats.org/officeDocument/2006/relationships/ctrlProp" Target="../ctrlProps/ctrlProp320.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3" Type="http://schemas.openxmlformats.org/officeDocument/2006/relationships/vmlDrawing" Target="../drawings/vmlDrawing32.vml"/><Relationship Id="rId7" Type="http://schemas.openxmlformats.org/officeDocument/2006/relationships/ctrlProp" Target="../ctrlProps/ctrlProp324.xml"/><Relationship Id="rId12" Type="http://schemas.openxmlformats.org/officeDocument/2006/relationships/ctrlProp" Target="../ctrlProps/ctrlProp329.xml"/><Relationship Id="rId2" Type="http://schemas.openxmlformats.org/officeDocument/2006/relationships/drawing" Target="../drawings/drawing37.xml"/><Relationship Id="rId1" Type="http://schemas.openxmlformats.org/officeDocument/2006/relationships/printerSettings" Target="../printerSettings/printerSettings43.bin"/><Relationship Id="rId6" Type="http://schemas.openxmlformats.org/officeDocument/2006/relationships/ctrlProp" Target="../ctrlProps/ctrlProp323.xml"/><Relationship Id="rId11" Type="http://schemas.openxmlformats.org/officeDocument/2006/relationships/ctrlProp" Target="../ctrlProps/ctrlProp328.xml"/><Relationship Id="rId5" Type="http://schemas.openxmlformats.org/officeDocument/2006/relationships/ctrlProp" Target="../ctrlProps/ctrlProp322.xml"/><Relationship Id="rId10" Type="http://schemas.openxmlformats.org/officeDocument/2006/relationships/ctrlProp" Target="../ctrlProps/ctrlProp327.xml"/><Relationship Id="rId4" Type="http://schemas.openxmlformats.org/officeDocument/2006/relationships/ctrlProp" Target="../ctrlProps/ctrlProp321.xml"/><Relationship Id="rId9" Type="http://schemas.openxmlformats.org/officeDocument/2006/relationships/ctrlProp" Target="../ctrlProps/ctrlProp326.xml"/><Relationship Id="rId14" Type="http://schemas.openxmlformats.org/officeDocument/2006/relationships/ctrlProp" Target="../ctrlProps/ctrlProp331.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336.xml"/><Relationship Id="rId13" Type="http://schemas.openxmlformats.org/officeDocument/2006/relationships/ctrlProp" Target="../ctrlProps/ctrlProp341.xml"/><Relationship Id="rId3" Type="http://schemas.openxmlformats.org/officeDocument/2006/relationships/vmlDrawing" Target="../drawings/vmlDrawing33.vml"/><Relationship Id="rId7" Type="http://schemas.openxmlformats.org/officeDocument/2006/relationships/ctrlProp" Target="../ctrlProps/ctrlProp335.xml"/><Relationship Id="rId12" Type="http://schemas.openxmlformats.org/officeDocument/2006/relationships/ctrlProp" Target="../ctrlProps/ctrlProp340.xml"/><Relationship Id="rId2" Type="http://schemas.openxmlformats.org/officeDocument/2006/relationships/drawing" Target="../drawings/drawing38.xml"/><Relationship Id="rId1" Type="http://schemas.openxmlformats.org/officeDocument/2006/relationships/printerSettings" Target="../printerSettings/printerSettings44.bin"/><Relationship Id="rId6" Type="http://schemas.openxmlformats.org/officeDocument/2006/relationships/ctrlProp" Target="../ctrlProps/ctrlProp334.xml"/><Relationship Id="rId11" Type="http://schemas.openxmlformats.org/officeDocument/2006/relationships/ctrlProp" Target="../ctrlProps/ctrlProp339.xml"/><Relationship Id="rId5" Type="http://schemas.openxmlformats.org/officeDocument/2006/relationships/ctrlProp" Target="../ctrlProps/ctrlProp333.xml"/><Relationship Id="rId10" Type="http://schemas.openxmlformats.org/officeDocument/2006/relationships/ctrlProp" Target="../ctrlProps/ctrlProp338.xml"/><Relationship Id="rId4" Type="http://schemas.openxmlformats.org/officeDocument/2006/relationships/ctrlProp" Target="../ctrlProps/ctrlProp332.xml"/><Relationship Id="rId9" Type="http://schemas.openxmlformats.org/officeDocument/2006/relationships/ctrlProp" Target="../ctrlProps/ctrlProp337.xml"/><Relationship Id="rId14" Type="http://schemas.openxmlformats.org/officeDocument/2006/relationships/ctrlProp" Target="../ctrlProps/ctrlProp342.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347.xml"/><Relationship Id="rId13" Type="http://schemas.openxmlformats.org/officeDocument/2006/relationships/ctrlProp" Target="../ctrlProps/ctrlProp352.xml"/><Relationship Id="rId3" Type="http://schemas.openxmlformats.org/officeDocument/2006/relationships/vmlDrawing" Target="../drawings/vmlDrawing34.vml"/><Relationship Id="rId7" Type="http://schemas.openxmlformats.org/officeDocument/2006/relationships/ctrlProp" Target="../ctrlProps/ctrlProp346.xml"/><Relationship Id="rId12" Type="http://schemas.openxmlformats.org/officeDocument/2006/relationships/ctrlProp" Target="../ctrlProps/ctrlProp351.xml"/><Relationship Id="rId2" Type="http://schemas.openxmlformats.org/officeDocument/2006/relationships/drawing" Target="../drawings/drawing39.xml"/><Relationship Id="rId1" Type="http://schemas.openxmlformats.org/officeDocument/2006/relationships/printerSettings" Target="../printerSettings/printerSettings45.bin"/><Relationship Id="rId6" Type="http://schemas.openxmlformats.org/officeDocument/2006/relationships/ctrlProp" Target="../ctrlProps/ctrlProp345.xml"/><Relationship Id="rId11" Type="http://schemas.openxmlformats.org/officeDocument/2006/relationships/ctrlProp" Target="../ctrlProps/ctrlProp350.xml"/><Relationship Id="rId5" Type="http://schemas.openxmlformats.org/officeDocument/2006/relationships/ctrlProp" Target="../ctrlProps/ctrlProp344.xml"/><Relationship Id="rId10" Type="http://schemas.openxmlformats.org/officeDocument/2006/relationships/ctrlProp" Target="../ctrlProps/ctrlProp349.xml"/><Relationship Id="rId4" Type="http://schemas.openxmlformats.org/officeDocument/2006/relationships/ctrlProp" Target="../ctrlProps/ctrlProp343.xml"/><Relationship Id="rId9" Type="http://schemas.openxmlformats.org/officeDocument/2006/relationships/ctrlProp" Target="../ctrlProps/ctrlProp348.xml"/><Relationship Id="rId14" Type="http://schemas.openxmlformats.org/officeDocument/2006/relationships/ctrlProp" Target="../ctrlProps/ctrlProp353.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358.xml"/><Relationship Id="rId13" Type="http://schemas.openxmlformats.org/officeDocument/2006/relationships/ctrlProp" Target="../ctrlProps/ctrlProp363.xml"/><Relationship Id="rId3" Type="http://schemas.openxmlformats.org/officeDocument/2006/relationships/vmlDrawing" Target="../drawings/vmlDrawing35.vml"/><Relationship Id="rId7" Type="http://schemas.openxmlformats.org/officeDocument/2006/relationships/ctrlProp" Target="../ctrlProps/ctrlProp357.xml"/><Relationship Id="rId12" Type="http://schemas.openxmlformats.org/officeDocument/2006/relationships/ctrlProp" Target="../ctrlProps/ctrlProp362.xml"/><Relationship Id="rId2" Type="http://schemas.openxmlformats.org/officeDocument/2006/relationships/drawing" Target="../drawings/drawing40.xml"/><Relationship Id="rId1" Type="http://schemas.openxmlformats.org/officeDocument/2006/relationships/printerSettings" Target="../printerSettings/printerSettings46.bin"/><Relationship Id="rId6" Type="http://schemas.openxmlformats.org/officeDocument/2006/relationships/ctrlProp" Target="../ctrlProps/ctrlProp356.xml"/><Relationship Id="rId11" Type="http://schemas.openxmlformats.org/officeDocument/2006/relationships/ctrlProp" Target="../ctrlProps/ctrlProp361.xml"/><Relationship Id="rId5" Type="http://schemas.openxmlformats.org/officeDocument/2006/relationships/ctrlProp" Target="../ctrlProps/ctrlProp355.xml"/><Relationship Id="rId10" Type="http://schemas.openxmlformats.org/officeDocument/2006/relationships/ctrlProp" Target="../ctrlProps/ctrlProp360.xml"/><Relationship Id="rId4" Type="http://schemas.openxmlformats.org/officeDocument/2006/relationships/ctrlProp" Target="../ctrlProps/ctrlProp354.xml"/><Relationship Id="rId9" Type="http://schemas.openxmlformats.org/officeDocument/2006/relationships/ctrlProp" Target="../ctrlProps/ctrlProp359.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368.xml"/><Relationship Id="rId13" Type="http://schemas.openxmlformats.org/officeDocument/2006/relationships/ctrlProp" Target="../ctrlProps/ctrlProp373.xml"/><Relationship Id="rId3" Type="http://schemas.openxmlformats.org/officeDocument/2006/relationships/vmlDrawing" Target="../drawings/vmlDrawing36.vml"/><Relationship Id="rId7" Type="http://schemas.openxmlformats.org/officeDocument/2006/relationships/ctrlProp" Target="../ctrlProps/ctrlProp367.xml"/><Relationship Id="rId12" Type="http://schemas.openxmlformats.org/officeDocument/2006/relationships/ctrlProp" Target="../ctrlProps/ctrlProp372.xml"/><Relationship Id="rId2" Type="http://schemas.openxmlformats.org/officeDocument/2006/relationships/drawing" Target="../drawings/drawing41.xml"/><Relationship Id="rId1" Type="http://schemas.openxmlformats.org/officeDocument/2006/relationships/printerSettings" Target="../printerSettings/printerSettings47.bin"/><Relationship Id="rId6" Type="http://schemas.openxmlformats.org/officeDocument/2006/relationships/ctrlProp" Target="../ctrlProps/ctrlProp366.xml"/><Relationship Id="rId11" Type="http://schemas.openxmlformats.org/officeDocument/2006/relationships/ctrlProp" Target="../ctrlProps/ctrlProp371.xml"/><Relationship Id="rId5" Type="http://schemas.openxmlformats.org/officeDocument/2006/relationships/ctrlProp" Target="../ctrlProps/ctrlProp365.xml"/><Relationship Id="rId10" Type="http://schemas.openxmlformats.org/officeDocument/2006/relationships/ctrlProp" Target="../ctrlProps/ctrlProp370.xml"/><Relationship Id="rId4" Type="http://schemas.openxmlformats.org/officeDocument/2006/relationships/ctrlProp" Target="../ctrlProps/ctrlProp364.xml"/><Relationship Id="rId9" Type="http://schemas.openxmlformats.org/officeDocument/2006/relationships/ctrlProp" Target="../ctrlProps/ctrlProp369.xml"/><Relationship Id="rId14" Type="http://schemas.openxmlformats.org/officeDocument/2006/relationships/ctrlProp" Target="../ctrlProps/ctrlProp374.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379.xml"/><Relationship Id="rId13" Type="http://schemas.openxmlformats.org/officeDocument/2006/relationships/ctrlProp" Target="../ctrlProps/ctrlProp384.xml"/><Relationship Id="rId3" Type="http://schemas.openxmlformats.org/officeDocument/2006/relationships/vmlDrawing" Target="../drawings/vmlDrawing37.vml"/><Relationship Id="rId7" Type="http://schemas.openxmlformats.org/officeDocument/2006/relationships/ctrlProp" Target="../ctrlProps/ctrlProp378.xml"/><Relationship Id="rId12" Type="http://schemas.openxmlformats.org/officeDocument/2006/relationships/ctrlProp" Target="../ctrlProps/ctrlProp383.xml"/><Relationship Id="rId2" Type="http://schemas.openxmlformats.org/officeDocument/2006/relationships/drawing" Target="../drawings/drawing42.xml"/><Relationship Id="rId1" Type="http://schemas.openxmlformats.org/officeDocument/2006/relationships/printerSettings" Target="../printerSettings/printerSettings48.bin"/><Relationship Id="rId6" Type="http://schemas.openxmlformats.org/officeDocument/2006/relationships/ctrlProp" Target="../ctrlProps/ctrlProp377.xml"/><Relationship Id="rId11" Type="http://schemas.openxmlformats.org/officeDocument/2006/relationships/ctrlProp" Target="../ctrlProps/ctrlProp382.xml"/><Relationship Id="rId5" Type="http://schemas.openxmlformats.org/officeDocument/2006/relationships/ctrlProp" Target="../ctrlProps/ctrlProp376.xml"/><Relationship Id="rId10" Type="http://schemas.openxmlformats.org/officeDocument/2006/relationships/ctrlProp" Target="../ctrlProps/ctrlProp381.xml"/><Relationship Id="rId4" Type="http://schemas.openxmlformats.org/officeDocument/2006/relationships/ctrlProp" Target="../ctrlProps/ctrlProp375.xml"/><Relationship Id="rId9" Type="http://schemas.openxmlformats.org/officeDocument/2006/relationships/ctrlProp" Target="../ctrlProps/ctrlProp380.xml"/><Relationship Id="rId14" Type="http://schemas.openxmlformats.org/officeDocument/2006/relationships/ctrlProp" Target="../ctrlProps/ctrlProp385.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390.xml"/><Relationship Id="rId13" Type="http://schemas.openxmlformats.org/officeDocument/2006/relationships/ctrlProp" Target="../ctrlProps/ctrlProp395.xml"/><Relationship Id="rId3" Type="http://schemas.openxmlformats.org/officeDocument/2006/relationships/vmlDrawing" Target="../drawings/vmlDrawing38.vml"/><Relationship Id="rId7" Type="http://schemas.openxmlformats.org/officeDocument/2006/relationships/ctrlProp" Target="../ctrlProps/ctrlProp389.xml"/><Relationship Id="rId12" Type="http://schemas.openxmlformats.org/officeDocument/2006/relationships/ctrlProp" Target="../ctrlProps/ctrlProp394.xml"/><Relationship Id="rId2" Type="http://schemas.openxmlformats.org/officeDocument/2006/relationships/drawing" Target="../drawings/drawing43.xml"/><Relationship Id="rId1" Type="http://schemas.openxmlformats.org/officeDocument/2006/relationships/printerSettings" Target="../printerSettings/printerSettings49.bin"/><Relationship Id="rId6" Type="http://schemas.openxmlformats.org/officeDocument/2006/relationships/ctrlProp" Target="../ctrlProps/ctrlProp388.xml"/><Relationship Id="rId11" Type="http://schemas.openxmlformats.org/officeDocument/2006/relationships/ctrlProp" Target="../ctrlProps/ctrlProp393.xml"/><Relationship Id="rId5" Type="http://schemas.openxmlformats.org/officeDocument/2006/relationships/ctrlProp" Target="../ctrlProps/ctrlProp387.xml"/><Relationship Id="rId10" Type="http://schemas.openxmlformats.org/officeDocument/2006/relationships/ctrlProp" Target="../ctrlProps/ctrlProp392.xml"/><Relationship Id="rId4" Type="http://schemas.openxmlformats.org/officeDocument/2006/relationships/ctrlProp" Target="../ctrlProps/ctrlProp386.xml"/><Relationship Id="rId9" Type="http://schemas.openxmlformats.org/officeDocument/2006/relationships/ctrlProp" Target="../ctrlProps/ctrlProp391.xml"/><Relationship Id="rId14" Type="http://schemas.openxmlformats.org/officeDocument/2006/relationships/ctrlProp" Target="../ctrlProps/ctrlProp39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4.xml"/><Relationship Id="rId1" Type="http://schemas.openxmlformats.org/officeDocument/2006/relationships/printerSettings" Target="../printerSettings/printerSettings50.bin"/><Relationship Id="rId5" Type="http://schemas.openxmlformats.org/officeDocument/2006/relationships/table" Target="../tables/table5.xml"/><Relationship Id="rId4" Type="http://schemas.openxmlformats.org/officeDocument/2006/relationships/ctrlProp" Target="../ctrlProps/ctrlProp397.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3" Type="http://schemas.openxmlformats.org/officeDocument/2006/relationships/vmlDrawing" Target="../drawings/vmlDrawing40.vml"/><Relationship Id="rId7" Type="http://schemas.openxmlformats.org/officeDocument/2006/relationships/ctrlProp" Target="../ctrlProps/ctrlProp401.xml"/><Relationship Id="rId12" Type="http://schemas.openxmlformats.org/officeDocument/2006/relationships/ctrlProp" Target="../ctrlProps/ctrlProp406.xml"/><Relationship Id="rId2" Type="http://schemas.openxmlformats.org/officeDocument/2006/relationships/drawing" Target="../drawings/drawing45.xml"/><Relationship Id="rId1" Type="http://schemas.openxmlformats.org/officeDocument/2006/relationships/printerSettings" Target="../printerSettings/printerSettings51.bin"/><Relationship Id="rId6" Type="http://schemas.openxmlformats.org/officeDocument/2006/relationships/ctrlProp" Target="../ctrlProps/ctrlProp400.xml"/><Relationship Id="rId11" Type="http://schemas.openxmlformats.org/officeDocument/2006/relationships/ctrlProp" Target="../ctrlProps/ctrlProp405.xml"/><Relationship Id="rId5" Type="http://schemas.openxmlformats.org/officeDocument/2006/relationships/ctrlProp" Target="../ctrlProps/ctrlProp399.xml"/><Relationship Id="rId10" Type="http://schemas.openxmlformats.org/officeDocument/2006/relationships/ctrlProp" Target="../ctrlProps/ctrlProp404.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413.xml"/><Relationship Id="rId13" Type="http://schemas.openxmlformats.org/officeDocument/2006/relationships/ctrlProp" Target="../ctrlProps/ctrlProp418.xml"/><Relationship Id="rId3" Type="http://schemas.openxmlformats.org/officeDocument/2006/relationships/vmlDrawing" Target="../drawings/vmlDrawing41.vml"/><Relationship Id="rId7" Type="http://schemas.openxmlformats.org/officeDocument/2006/relationships/ctrlProp" Target="../ctrlProps/ctrlProp412.xml"/><Relationship Id="rId12" Type="http://schemas.openxmlformats.org/officeDocument/2006/relationships/ctrlProp" Target="../ctrlProps/ctrlProp417.xml"/><Relationship Id="rId2" Type="http://schemas.openxmlformats.org/officeDocument/2006/relationships/drawing" Target="../drawings/drawing46.xml"/><Relationship Id="rId1" Type="http://schemas.openxmlformats.org/officeDocument/2006/relationships/printerSettings" Target="../printerSettings/printerSettings52.bin"/><Relationship Id="rId6" Type="http://schemas.openxmlformats.org/officeDocument/2006/relationships/ctrlProp" Target="../ctrlProps/ctrlProp411.xml"/><Relationship Id="rId11" Type="http://schemas.openxmlformats.org/officeDocument/2006/relationships/ctrlProp" Target="../ctrlProps/ctrlProp416.xml"/><Relationship Id="rId5" Type="http://schemas.openxmlformats.org/officeDocument/2006/relationships/ctrlProp" Target="../ctrlProps/ctrlProp410.xml"/><Relationship Id="rId10" Type="http://schemas.openxmlformats.org/officeDocument/2006/relationships/ctrlProp" Target="../ctrlProps/ctrlProp415.xml"/><Relationship Id="rId4" Type="http://schemas.openxmlformats.org/officeDocument/2006/relationships/ctrlProp" Target="../ctrlProps/ctrlProp409.xml"/><Relationship Id="rId9" Type="http://schemas.openxmlformats.org/officeDocument/2006/relationships/ctrlProp" Target="../ctrlProps/ctrlProp414.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423.xml"/><Relationship Id="rId13" Type="http://schemas.openxmlformats.org/officeDocument/2006/relationships/ctrlProp" Target="../ctrlProps/ctrlProp428.xml"/><Relationship Id="rId3" Type="http://schemas.openxmlformats.org/officeDocument/2006/relationships/vmlDrawing" Target="../drawings/vmlDrawing42.vml"/><Relationship Id="rId7" Type="http://schemas.openxmlformats.org/officeDocument/2006/relationships/ctrlProp" Target="../ctrlProps/ctrlProp422.xml"/><Relationship Id="rId12" Type="http://schemas.openxmlformats.org/officeDocument/2006/relationships/ctrlProp" Target="../ctrlProps/ctrlProp427.xml"/><Relationship Id="rId2" Type="http://schemas.openxmlformats.org/officeDocument/2006/relationships/drawing" Target="../drawings/drawing47.xml"/><Relationship Id="rId1" Type="http://schemas.openxmlformats.org/officeDocument/2006/relationships/printerSettings" Target="../printerSettings/printerSettings53.bin"/><Relationship Id="rId6" Type="http://schemas.openxmlformats.org/officeDocument/2006/relationships/ctrlProp" Target="../ctrlProps/ctrlProp421.xml"/><Relationship Id="rId11" Type="http://schemas.openxmlformats.org/officeDocument/2006/relationships/ctrlProp" Target="../ctrlProps/ctrlProp426.xml"/><Relationship Id="rId5" Type="http://schemas.openxmlformats.org/officeDocument/2006/relationships/ctrlProp" Target="../ctrlProps/ctrlProp420.xml"/><Relationship Id="rId10" Type="http://schemas.openxmlformats.org/officeDocument/2006/relationships/ctrlProp" Target="../ctrlProps/ctrlProp425.xml"/><Relationship Id="rId4" Type="http://schemas.openxmlformats.org/officeDocument/2006/relationships/ctrlProp" Target="../ctrlProps/ctrlProp419.xml"/><Relationship Id="rId9" Type="http://schemas.openxmlformats.org/officeDocument/2006/relationships/ctrlProp" Target="../ctrlProps/ctrlProp424.xml"/><Relationship Id="rId14" Type="http://schemas.openxmlformats.org/officeDocument/2006/relationships/ctrlProp" Target="../ctrlProps/ctrlProp429.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434.xml"/><Relationship Id="rId13" Type="http://schemas.openxmlformats.org/officeDocument/2006/relationships/ctrlProp" Target="../ctrlProps/ctrlProp439.xml"/><Relationship Id="rId3" Type="http://schemas.openxmlformats.org/officeDocument/2006/relationships/vmlDrawing" Target="../drawings/vmlDrawing43.vml"/><Relationship Id="rId7" Type="http://schemas.openxmlformats.org/officeDocument/2006/relationships/ctrlProp" Target="../ctrlProps/ctrlProp433.xml"/><Relationship Id="rId12" Type="http://schemas.openxmlformats.org/officeDocument/2006/relationships/ctrlProp" Target="../ctrlProps/ctrlProp438.xml"/><Relationship Id="rId2" Type="http://schemas.openxmlformats.org/officeDocument/2006/relationships/drawing" Target="../drawings/drawing48.xml"/><Relationship Id="rId1" Type="http://schemas.openxmlformats.org/officeDocument/2006/relationships/printerSettings" Target="../printerSettings/printerSettings54.bin"/><Relationship Id="rId6" Type="http://schemas.openxmlformats.org/officeDocument/2006/relationships/ctrlProp" Target="../ctrlProps/ctrlProp432.xml"/><Relationship Id="rId11" Type="http://schemas.openxmlformats.org/officeDocument/2006/relationships/ctrlProp" Target="../ctrlProps/ctrlProp437.xml"/><Relationship Id="rId5" Type="http://schemas.openxmlformats.org/officeDocument/2006/relationships/ctrlProp" Target="../ctrlProps/ctrlProp431.xml"/><Relationship Id="rId10" Type="http://schemas.openxmlformats.org/officeDocument/2006/relationships/ctrlProp" Target="../ctrlProps/ctrlProp436.xml"/><Relationship Id="rId4" Type="http://schemas.openxmlformats.org/officeDocument/2006/relationships/ctrlProp" Target="../ctrlProps/ctrlProp430.xml"/><Relationship Id="rId9" Type="http://schemas.openxmlformats.org/officeDocument/2006/relationships/ctrlProp" Target="../ctrlProps/ctrlProp435.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9.xml"/><Relationship Id="rId1" Type="http://schemas.openxmlformats.org/officeDocument/2006/relationships/printerSettings" Target="../printerSettings/printerSettings55.bin"/><Relationship Id="rId5" Type="http://schemas.openxmlformats.org/officeDocument/2006/relationships/table" Target="../tables/table6.xml"/><Relationship Id="rId4" Type="http://schemas.openxmlformats.org/officeDocument/2006/relationships/ctrlProp" Target="../ctrlProps/ctrlProp440.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445.xml"/><Relationship Id="rId13" Type="http://schemas.openxmlformats.org/officeDocument/2006/relationships/ctrlProp" Target="../ctrlProps/ctrlProp450.xml"/><Relationship Id="rId3" Type="http://schemas.openxmlformats.org/officeDocument/2006/relationships/vmlDrawing" Target="../drawings/vmlDrawing45.vml"/><Relationship Id="rId7" Type="http://schemas.openxmlformats.org/officeDocument/2006/relationships/ctrlProp" Target="../ctrlProps/ctrlProp444.xml"/><Relationship Id="rId12" Type="http://schemas.openxmlformats.org/officeDocument/2006/relationships/ctrlProp" Target="../ctrlProps/ctrlProp449.xml"/><Relationship Id="rId2" Type="http://schemas.openxmlformats.org/officeDocument/2006/relationships/drawing" Target="../drawings/drawing50.xml"/><Relationship Id="rId1" Type="http://schemas.openxmlformats.org/officeDocument/2006/relationships/printerSettings" Target="../printerSettings/printerSettings56.bin"/><Relationship Id="rId6" Type="http://schemas.openxmlformats.org/officeDocument/2006/relationships/ctrlProp" Target="../ctrlProps/ctrlProp443.xml"/><Relationship Id="rId11" Type="http://schemas.openxmlformats.org/officeDocument/2006/relationships/ctrlProp" Target="../ctrlProps/ctrlProp448.xml"/><Relationship Id="rId5" Type="http://schemas.openxmlformats.org/officeDocument/2006/relationships/ctrlProp" Target="../ctrlProps/ctrlProp442.xml"/><Relationship Id="rId10" Type="http://schemas.openxmlformats.org/officeDocument/2006/relationships/ctrlProp" Target="../ctrlProps/ctrlProp447.xml"/><Relationship Id="rId4" Type="http://schemas.openxmlformats.org/officeDocument/2006/relationships/ctrlProp" Target="../ctrlProps/ctrlProp441.xml"/><Relationship Id="rId9" Type="http://schemas.openxmlformats.org/officeDocument/2006/relationships/ctrlProp" Target="../ctrlProps/ctrlProp446.xml"/><Relationship Id="rId14" Type="http://schemas.openxmlformats.org/officeDocument/2006/relationships/ctrlProp" Target="../ctrlProps/ctrlProp451.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1.xml"/><Relationship Id="rId1" Type="http://schemas.openxmlformats.org/officeDocument/2006/relationships/printerSettings" Target="../printerSettings/printerSettings57.bin"/><Relationship Id="rId5" Type="http://schemas.openxmlformats.org/officeDocument/2006/relationships/table" Target="../tables/table7.xml"/><Relationship Id="rId4" Type="http://schemas.openxmlformats.org/officeDocument/2006/relationships/ctrlProp" Target="../ctrlProps/ctrlProp452.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457.xml"/><Relationship Id="rId13" Type="http://schemas.openxmlformats.org/officeDocument/2006/relationships/ctrlProp" Target="../ctrlProps/ctrlProp462.xml"/><Relationship Id="rId3" Type="http://schemas.openxmlformats.org/officeDocument/2006/relationships/vmlDrawing" Target="../drawings/vmlDrawing47.vml"/><Relationship Id="rId7" Type="http://schemas.openxmlformats.org/officeDocument/2006/relationships/ctrlProp" Target="../ctrlProps/ctrlProp456.xml"/><Relationship Id="rId12" Type="http://schemas.openxmlformats.org/officeDocument/2006/relationships/ctrlProp" Target="../ctrlProps/ctrlProp461.xml"/><Relationship Id="rId2" Type="http://schemas.openxmlformats.org/officeDocument/2006/relationships/drawing" Target="../drawings/drawing52.xml"/><Relationship Id="rId1" Type="http://schemas.openxmlformats.org/officeDocument/2006/relationships/printerSettings" Target="../printerSettings/printerSettings58.bin"/><Relationship Id="rId6" Type="http://schemas.openxmlformats.org/officeDocument/2006/relationships/ctrlProp" Target="../ctrlProps/ctrlProp455.xml"/><Relationship Id="rId11" Type="http://schemas.openxmlformats.org/officeDocument/2006/relationships/ctrlProp" Target="../ctrlProps/ctrlProp460.xml"/><Relationship Id="rId5" Type="http://schemas.openxmlformats.org/officeDocument/2006/relationships/ctrlProp" Target="../ctrlProps/ctrlProp454.xml"/><Relationship Id="rId10" Type="http://schemas.openxmlformats.org/officeDocument/2006/relationships/ctrlProp" Target="../ctrlProps/ctrlProp459.xml"/><Relationship Id="rId4" Type="http://schemas.openxmlformats.org/officeDocument/2006/relationships/ctrlProp" Target="../ctrlProps/ctrlProp453.xml"/><Relationship Id="rId9" Type="http://schemas.openxmlformats.org/officeDocument/2006/relationships/ctrlProp" Target="../ctrlProps/ctrlProp458.xml"/><Relationship Id="rId14" Type="http://schemas.openxmlformats.org/officeDocument/2006/relationships/ctrlProp" Target="../ctrlProps/ctrlProp46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table" Target="../tables/table3.xml"/><Relationship Id="rId4" Type="http://schemas.openxmlformats.org/officeDocument/2006/relationships/table" Target="../tables/table2.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1386-EC48-4166-A523-FE579AA58B1A}">
  <sheetPr codeName="Sheet49"/>
  <dimension ref="A1:B93"/>
  <sheetViews>
    <sheetView topLeftCell="A39" workbookViewId="0">
      <selection activeCell="A41" sqref="A41"/>
    </sheetView>
  </sheetViews>
  <sheetFormatPr defaultColWidth="8.8984375" defaultRowHeight="15.6"/>
  <cols>
    <col min="1" max="1" width="51.59765625" style="5" customWidth="1"/>
  </cols>
  <sheetData>
    <row r="1" spans="1:2">
      <c r="A1" s="28" t="s">
        <v>293</v>
      </c>
    </row>
    <row r="2" spans="1:2">
      <c r="A2" s="28"/>
    </row>
    <row r="3" spans="1:2" ht="15.75" customHeight="1">
      <c r="A3" s="25" t="s">
        <v>43</v>
      </c>
      <c r="B3" t="s">
        <v>535</v>
      </c>
    </row>
    <row r="4" spans="1:2">
      <c r="A4" s="25" t="s">
        <v>39</v>
      </c>
      <c r="B4" t="s">
        <v>536</v>
      </c>
    </row>
    <row r="5" spans="1:2">
      <c r="A5" s="25" t="s">
        <v>40</v>
      </c>
      <c r="B5" t="s">
        <v>537</v>
      </c>
    </row>
    <row r="6" spans="1:2">
      <c r="A6" s="25" t="s">
        <v>41</v>
      </c>
      <c r="B6" t="s">
        <v>538</v>
      </c>
    </row>
    <row r="7" spans="1:2">
      <c r="A7" s="25" t="s">
        <v>45</v>
      </c>
      <c r="B7" t="s">
        <v>539</v>
      </c>
    </row>
    <row r="8" spans="1:2">
      <c r="A8" s="25" t="s">
        <v>42</v>
      </c>
      <c r="B8" t="s">
        <v>540</v>
      </c>
    </row>
    <row r="9" spans="1:2" ht="31.2">
      <c r="A9" s="25" t="s">
        <v>44</v>
      </c>
      <c r="B9" t="s">
        <v>541</v>
      </c>
    </row>
    <row r="10" spans="1:2">
      <c r="A10" s="26" t="s">
        <v>294</v>
      </c>
    </row>
    <row r="13" spans="1:2">
      <c r="A13" s="19" t="s">
        <v>548</v>
      </c>
    </row>
    <row r="14" spans="1:2">
      <c r="A14" s="27" t="s">
        <v>297</v>
      </c>
    </row>
    <row r="15" spans="1:2">
      <c r="A15" s="27" t="s">
        <v>298</v>
      </c>
    </row>
    <row r="16" spans="1:2">
      <c r="A16" s="27"/>
    </row>
    <row r="17" spans="1:1">
      <c r="A17" s="28" t="s">
        <v>534</v>
      </c>
    </row>
    <row r="18" spans="1:1">
      <c r="A18" s="25" t="s">
        <v>1994</v>
      </c>
    </row>
    <row r="19" spans="1:1">
      <c r="A19" s="25" t="s">
        <v>1993</v>
      </c>
    </row>
    <row r="20" spans="1:1">
      <c r="A20" s="25" t="s">
        <v>528</v>
      </c>
    </row>
    <row r="21" spans="1:1">
      <c r="A21" s="25" t="s">
        <v>529</v>
      </c>
    </row>
    <row r="22" spans="1:1">
      <c r="A22" s="25" t="s">
        <v>1991</v>
      </c>
    </row>
    <row r="23" spans="1:1">
      <c r="A23" s="25" t="s">
        <v>530</v>
      </c>
    </row>
    <row r="24" spans="1:1">
      <c r="A24" s="25" t="s">
        <v>531</v>
      </c>
    </row>
    <row r="25" spans="1:1">
      <c r="A25" s="25" t="s">
        <v>532</v>
      </c>
    </row>
    <row r="26" spans="1:1">
      <c r="A26" s="25" t="s">
        <v>533</v>
      </c>
    </row>
    <row r="27" spans="1:1">
      <c r="A27" s="25" t="s">
        <v>1992</v>
      </c>
    </row>
    <row r="28" spans="1:1">
      <c r="A28" s="27"/>
    </row>
    <row r="29" spans="1:1">
      <c r="A29" s="19" t="s">
        <v>542</v>
      </c>
    </row>
    <row r="30" spans="1:1">
      <c r="A30" s="27" t="s">
        <v>543</v>
      </c>
    </row>
    <row r="31" spans="1:1">
      <c r="A31" s="27" t="s">
        <v>544</v>
      </c>
    </row>
    <row r="32" spans="1:1">
      <c r="A32" s="27" t="s">
        <v>545</v>
      </c>
    </row>
    <row r="33" spans="1:1">
      <c r="A33" s="27" t="s">
        <v>546</v>
      </c>
    </row>
    <row r="34" spans="1:1">
      <c r="A34" s="27" t="s">
        <v>547</v>
      </c>
    </row>
    <row r="35" spans="1:1">
      <c r="A35" s="27"/>
    </row>
    <row r="37" spans="1:1">
      <c r="A37" s="19" t="s">
        <v>1995</v>
      </c>
    </row>
    <row r="38" spans="1:1" ht="17.25" customHeight="1">
      <c r="A38" s="25" t="s">
        <v>1798</v>
      </c>
    </row>
    <row r="39" spans="1:1">
      <c r="A39" s="25" t="s">
        <v>25</v>
      </c>
    </row>
    <row r="40" spans="1:1">
      <c r="A40" s="25" t="s">
        <v>1996</v>
      </c>
    </row>
    <row r="41" spans="1:1">
      <c r="A41" s="25" t="s">
        <v>1997</v>
      </c>
    </row>
    <row r="42" spans="1:1">
      <c r="A42" s="25" t="s">
        <v>27</v>
      </c>
    </row>
    <row r="44" spans="1:1">
      <c r="A44" s="19" t="s">
        <v>303</v>
      </c>
    </row>
    <row r="45" spans="1:1">
      <c r="A45" s="27" t="s">
        <v>554</v>
      </c>
    </row>
    <row r="46" spans="1:1">
      <c r="A46" s="27" t="s">
        <v>555</v>
      </c>
    </row>
    <row r="47" spans="1:1">
      <c r="A47" s="27" t="s">
        <v>476</v>
      </c>
    </row>
    <row r="48" spans="1:1">
      <c r="A48" s="27" t="s">
        <v>477</v>
      </c>
    </row>
    <row r="49" spans="1:1">
      <c r="A49" s="27" t="s">
        <v>478</v>
      </c>
    </row>
    <row r="50" spans="1:1">
      <c r="A50" s="27" t="s">
        <v>479</v>
      </c>
    </row>
    <row r="51" spans="1:1">
      <c r="A51" s="27" t="s">
        <v>480</v>
      </c>
    </row>
    <row r="52" spans="1:1">
      <c r="A52" s="27" t="s">
        <v>464</v>
      </c>
    </row>
    <row r="53" spans="1:1">
      <c r="A53" s="27" t="s">
        <v>481</v>
      </c>
    </row>
    <row r="54" spans="1:1">
      <c r="A54" s="27" t="s">
        <v>482</v>
      </c>
    </row>
    <row r="55" spans="1:1">
      <c r="A55" s="27" t="s">
        <v>483</v>
      </c>
    </row>
    <row r="56" spans="1:1">
      <c r="A56" s="27" t="s">
        <v>27</v>
      </c>
    </row>
    <row r="57" spans="1:1">
      <c r="A57" s="27"/>
    </row>
    <row r="58" spans="1:1">
      <c r="A58" s="19" t="s">
        <v>304</v>
      </c>
    </row>
    <row r="59" spans="1:1">
      <c r="A59" s="27" t="s">
        <v>305</v>
      </c>
    </row>
    <row r="60" spans="1:1">
      <c r="A60" s="27" t="s">
        <v>306</v>
      </c>
    </row>
    <row r="61" spans="1:1">
      <c r="A61" s="27" t="s">
        <v>307</v>
      </c>
    </row>
    <row r="62" spans="1:1">
      <c r="A62" s="27" t="s">
        <v>308</v>
      </c>
    </row>
    <row r="64" spans="1:1">
      <c r="A64" s="19" t="s">
        <v>455</v>
      </c>
    </row>
    <row r="65" spans="1:1">
      <c r="A65" s="27" t="s">
        <v>59</v>
      </c>
    </row>
    <row r="66" spans="1:1">
      <c r="A66" s="27" t="s">
        <v>60</v>
      </c>
    </row>
    <row r="67" spans="1:1">
      <c r="A67" s="27" t="s">
        <v>61</v>
      </c>
    </row>
    <row r="68" spans="1:1">
      <c r="A68" s="27" t="s">
        <v>62</v>
      </c>
    </row>
    <row r="69" spans="1:1">
      <c r="A69" s="27" t="s">
        <v>63</v>
      </c>
    </row>
    <row r="71" spans="1:1">
      <c r="A71" s="19" t="s">
        <v>456</v>
      </c>
    </row>
    <row r="72" spans="1:1">
      <c r="A72" s="27" t="s">
        <v>64</v>
      </c>
    </row>
    <row r="73" spans="1:1">
      <c r="A73" s="27" t="s">
        <v>65</v>
      </c>
    </row>
    <row r="74" spans="1:1">
      <c r="A74" s="27" t="s">
        <v>85</v>
      </c>
    </row>
    <row r="75" spans="1:1">
      <c r="A75" s="27" t="s">
        <v>63</v>
      </c>
    </row>
    <row r="77" spans="1:1">
      <c r="A77" s="28" t="s">
        <v>468</v>
      </c>
    </row>
    <row r="78" spans="1:1">
      <c r="A78" s="27" t="s">
        <v>73</v>
      </c>
    </row>
    <row r="79" spans="1:1">
      <c r="A79" s="27" t="s">
        <v>65</v>
      </c>
    </row>
    <row r="80" spans="1:1">
      <c r="A80" s="27" t="s">
        <v>74</v>
      </c>
    </row>
    <row r="82" spans="1:1">
      <c r="A82" s="27" t="s">
        <v>472</v>
      </c>
    </row>
    <row r="83" spans="1:1">
      <c r="A83" s="27" t="s">
        <v>473</v>
      </c>
    </row>
    <row r="84" spans="1:1">
      <c r="A84" s="27" t="s">
        <v>474</v>
      </c>
    </row>
    <row r="86" spans="1:1">
      <c r="A86" s="28" t="s">
        <v>293</v>
      </c>
    </row>
    <row r="87" spans="1:1">
      <c r="A87" t="s">
        <v>535</v>
      </c>
    </row>
    <row r="88" spans="1:1">
      <c r="A88" t="s">
        <v>536</v>
      </c>
    </row>
    <row r="89" spans="1:1">
      <c r="A89" t="s">
        <v>537</v>
      </c>
    </row>
    <row r="90" spans="1:1">
      <c r="A90" t="s">
        <v>538</v>
      </c>
    </row>
    <row r="91" spans="1:1">
      <c r="A91" t="s">
        <v>539</v>
      </c>
    </row>
    <row r="92" spans="1:1">
      <c r="A92" t="s">
        <v>1971</v>
      </c>
    </row>
    <row r="93" spans="1:1">
      <c r="A93" t="s">
        <v>541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D69A7-FC18-4CB7-BD17-D3F5048371B3}">
  <sheetPr codeName="Sheet56"/>
  <dimension ref="A1:PT2"/>
  <sheetViews>
    <sheetView topLeftCell="PO1" workbookViewId="0">
      <selection activeCell="PT2" sqref="PT2"/>
    </sheetView>
  </sheetViews>
  <sheetFormatPr defaultColWidth="8.8984375" defaultRowHeight="15.6"/>
  <cols>
    <col min="2" max="2" width="10.3984375" bestFit="1" customWidth="1"/>
  </cols>
  <sheetData>
    <row r="1" spans="1:436" s="37" customFormat="1">
      <c r="A1" s="37" t="s">
        <v>633</v>
      </c>
      <c r="B1" s="37" t="s">
        <v>1768</v>
      </c>
      <c r="C1" s="14" t="s">
        <v>1348</v>
      </c>
      <c r="D1" s="14" t="s">
        <v>1349</v>
      </c>
      <c r="E1" s="14" t="s">
        <v>1350</v>
      </c>
      <c r="F1" s="14" t="s">
        <v>1351</v>
      </c>
      <c r="G1" s="14" t="s">
        <v>1352</v>
      </c>
      <c r="H1" s="14" t="s">
        <v>1353</v>
      </c>
      <c r="I1" s="14" t="s">
        <v>1354</v>
      </c>
      <c r="J1" s="14" t="s">
        <v>1355</v>
      </c>
      <c r="K1" s="14" t="s">
        <v>1356</v>
      </c>
      <c r="L1" s="14" t="s">
        <v>1357</v>
      </c>
      <c r="M1" s="14" t="s">
        <v>1358</v>
      </c>
      <c r="N1" s="14" t="s">
        <v>1359</v>
      </c>
      <c r="O1" s="14" t="s">
        <v>1360</v>
      </c>
      <c r="P1" s="14" t="s">
        <v>1361</v>
      </c>
      <c r="Q1" s="14" t="s">
        <v>1362</v>
      </c>
      <c r="R1" s="14" t="s">
        <v>1363</v>
      </c>
      <c r="S1" s="14" t="s">
        <v>1364</v>
      </c>
      <c r="T1" s="14" t="s">
        <v>1365</v>
      </c>
      <c r="U1" s="14" t="s">
        <v>1366</v>
      </c>
      <c r="V1" s="14" t="s">
        <v>1367</v>
      </c>
      <c r="W1" s="14" t="s">
        <v>1368</v>
      </c>
      <c r="X1" s="14" t="s">
        <v>1369</v>
      </c>
      <c r="Y1" s="14" t="s">
        <v>1370</v>
      </c>
      <c r="Z1" s="14" t="s">
        <v>1371</v>
      </c>
      <c r="AA1" s="14" t="s">
        <v>1372</v>
      </c>
      <c r="AB1" s="14" t="s">
        <v>1373</v>
      </c>
      <c r="AC1" s="14" t="s">
        <v>1374</v>
      </c>
      <c r="AD1" s="14" t="s">
        <v>1375</v>
      </c>
      <c r="AE1" s="14" t="s">
        <v>1376</v>
      </c>
      <c r="AF1" s="14" t="s">
        <v>1377</v>
      </c>
      <c r="AG1" s="14" t="s">
        <v>1378</v>
      </c>
      <c r="AH1" s="14" t="s">
        <v>1379</v>
      </c>
      <c r="AI1" s="14" t="s">
        <v>1380</v>
      </c>
      <c r="AJ1" s="14" t="s">
        <v>1381</v>
      </c>
      <c r="AK1" s="14" t="s">
        <v>1382</v>
      </c>
      <c r="AL1" s="14" t="s">
        <v>1383</v>
      </c>
      <c r="AM1" s="14" t="s">
        <v>1384</v>
      </c>
      <c r="AN1" s="14" t="s">
        <v>1385</v>
      </c>
      <c r="AO1" s="14" t="s">
        <v>1386</v>
      </c>
      <c r="AP1" s="14" t="s">
        <v>1387</v>
      </c>
      <c r="AQ1" s="14" t="s">
        <v>1388</v>
      </c>
      <c r="AR1" s="14" t="s">
        <v>1389</v>
      </c>
      <c r="AS1" s="14" t="s">
        <v>1390</v>
      </c>
      <c r="AT1" s="14" t="s">
        <v>1391</v>
      </c>
      <c r="AU1" s="14" t="s">
        <v>1392</v>
      </c>
      <c r="AV1" s="14" t="s">
        <v>1393</v>
      </c>
      <c r="AW1" s="14" t="s">
        <v>1394</v>
      </c>
      <c r="AX1" s="14" t="s">
        <v>1395</v>
      </c>
      <c r="AY1" s="14" t="s">
        <v>1396</v>
      </c>
      <c r="AZ1" s="14" t="s">
        <v>1397</v>
      </c>
      <c r="BA1" s="14" t="s">
        <v>1398</v>
      </c>
      <c r="BB1" s="14" t="s">
        <v>1399</v>
      </c>
      <c r="BC1" s="14" t="s">
        <v>1400</v>
      </c>
      <c r="BD1" s="14" t="s">
        <v>1401</v>
      </c>
      <c r="BE1" s="14" t="s">
        <v>1402</v>
      </c>
      <c r="BF1" s="14" t="s">
        <v>1403</v>
      </c>
      <c r="BG1" s="14" t="s">
        <v>1404</v>
      </c>
      <c r="BH1" s="14" t="s">
        <v>1405</v>
      </c>
      <c r="BI1" s="14" t="s">
        <v>1406</v>
      </c>
      <c r="BJ1" s="14" t="s">
        <v>1407</v>
      </c>
      <c r="BK1" s="14" t="s">
        <v>1408</v>
      </c>
      <c r="BL1" s="14" t="s">
        <v>1409</v>
      </c>
      <c r="BM1" s="14" t="s">
        <v>1410</v>
      </c>
      <c r="BN1" s="14" t="s">
        <v>1411</v>
      </c>
      <c r="BO1" s="14" t="s">
        <v>1412</v>
      </c>
      <c r="BP1" s="14" t="s">
        <v>1413</v>
      </c>
      <c r="BQ1" s="14" t="s">
        <v>1414</v>
      </c>
      <c r="BR1" s="14" t="s">
        <v>1415</v>
      </c>
      <c r="BS1" s="14" t="s">
        <v>1416</v>
      </c>
      <c r="BT1" s="14" t="s">
        <v>1417</v>
      </c>
      <c r="BU1" s="14" t="s">
        <v>1418</v>
      </c>
      <c r="BV1" s="14" t="s">
        <v>1419</v>
      </c>
      <c r="BW1" s="14" t="s">
        <v>1420</v>
      </c>
      <c r="BX1" s="14" t="s">
        <v>1421</v>
      </c>
      <c r="BY1" s="14" t="s">
        <v>1422</v>
      </c>
      <c r="BZ1" s="14" t="s">
        <v>1423</v>
      </c>
      <c r="CA1" s="14" t="s">
        <v>1424</v>
      </c>
      <c r="CB1" s="14" t="s">
        <v>1425</v>
      </c>
      <c r="CC1" s="14" t="s">
        <v>1426</v>
      </c>
      <c r="CD1" s="14" t="s">
        <v>1427</v>
      </c>
      <c r="CE1" s="14" t="s">
        <v>1428</v>
      </c>
      <c r="CF1" s="14" t="s">
        <v>1429</v>
      </c>
      <c r="CG1" s="14" t="s">
        <v>1430</v>
      </c>
      <c r="CH1" s="14" t="s">
        <v>1431</v>
      </c>
      <c r="CI1" s="14" t="s">
        <v>1432</v>
      </c>
      <c r="CJ1" s="14" t="s">
        <v>1433</v>
      </c>
      <c r="CK1" s="14" t="s">
        <v>1434</v>
      </c>
      <c r="CL1" s="14" t="s">
        <v>1435</v>
      </c>
      <c r="CM1" s="14" t="s">
        <v>1436</v>
      </c>
      <c r="CN1" s="14" t="s">
        <v>1437</v>
      </c>
      <c r="CO1" s="14" t="s">
        <v>1438</v>
      </c>
      <c r="CP1" s="14" t="s">
        <v>1439</v>
      </c>
      <c r="CQ1" s="14" t="s">
        <v>1440</v>
      </c>
      <c r="CR1" s="14" t="s">
        <v>1441</v>
      </c>
      <c r="CS1" s="14" t="s">
        <v>1442</v>
      </c>
      <c r="CT1" s="14" t="s">
        <v>1443</v>
      </c>
      <c r="CU1" s="14" t="s">
        <v>1444</v>
      </c>
      <c r="CV1" s="14" t="s">
        <v>1445</v>
      </c>
      <c r="CW1" s="14" t="s">
        <v>1446</v>
      </c>
      <c r="CX1" s="14" t="s">
        <v>1447</v>
      </c>
      <c r="CY1" s="14" t="s">
        <v>1448</v>
      </c>
      <c r="CZ1" s="14" t="s">
        <v>1449</v>
      </c>
      <c r="DA1" s="14" t="s">
        <v>1450</v>
      </c>
      <c r="DB1" s="14" t="s">
        <v>1451</v>
      </c>
      <c r="DC1" s="14" t="s">
        <v>1452</v>
      </c>
      <c r="DD1" s="14" t="s">
        <v>1453</v>
      </c>
      <c r="DE1" s="14" t="s">
        <v>1454</v>
      </c>
      <c r="DF1" s="14" t="s">
        <v>1455</v>
      </c>
      <c r="DG1" s="14" t="s">
        <v>1456</v>
      </c>
      <c r="DH1" s="14" t="s">
        <v>1457</v>
      </c>
      <c r="DI1" s="14" t="s">
        <v>1458</v>
      </c>
      <c r="DJ1" s="14" t="s">
        <v>1459</v>
      </c>
      <c r="DK1" s="14" t="s">
        <v>1460</v>
      </c>
      <c r="DL1" s="14" t="s">
        <v>1461</v>
      </c>
      <c r="DM1" s="14" t="s">
        <v>1462</v>
      </c>
      <c r="DN1" s="14" t="s">
        <v>1463</v>
      </c>
      <c r="DO1" s="14" t="s">
        <v>1464</v>
      </c>
      <c r="DP1" s="14" t="s">
        <v>1465</v>
      </c>
      <c r="DQ1" s="14" t="s">
        <v>1466</v>
      </c>
      <c r="DR1" s="14" t="s">
        <v>1467</v>
      </c>
      <c r="DS1" s="14" t="s">
        <v>1468</v>
      </c>
      <c r="DT1" s="14" t="s">
        <v>1469</v>
      </c>
      <c r="DU1" s="14" t="s">
        <v>1470</v>
      </c>
      <c r="DV1" s="14" t="s">
        <v>1471</v>
      </c>
      <c r="DW1" s="14" t="s">
        <v>1472</v>
      </c>
      <c r="DX1" s="14" t="s">
        <v>1473</v>
      </c>
      <c r="DY1" s="14" t="s">
        <v>1474</v>
      </c>
      <c r="DZ1" s="14" t="s">
        <v>1475</v>
      </c>
      <c r="EA1" s="14" t="s">
        <v>1476</v>
      </c>
      <c r="EB1" s="14" t="s">
        <v>1477</v>
      </c>
      <c r="EC1" s="14" t="s">
        <v>1478</v>
      </c>
      <c r="ED1" s="14" t="s">
        <v>1479</v>
      </c>
      <c r="EE1" s="14" t="s">
        <v>1480</v>
      </c>
      <c r="EF1" s="14" t="s">
        <v>1481</v>
      </c>
      <c r="EG1" s="14" t="s">
        <v>1482</v>
      </c>
      <c r="EH1" s="14" t="s">
        <v>1483</v>
      </c>
      <c r="EI1" s="14" t="s">
        <v>1484</v>
      </c>
      <c r="EJ1" s="14" t="s">
        <v>1485</v>
      </c>
      <c r="EK1" s="14" t="s">
        <v>1486</v>
      </c>
      <c r="EL1" s="14" t="s">
        <v>1487</v>
      </c>
      <c r="EM1" s="14" t="s">
        <v>1488</v>
      </c>
      <c r="EN1" s="14" t="s">
        <v>1489</v>
      </c>
      <c r="EO1" s="14" t="s">
        <v>1490</v>
      </c>
      <c r="EP1" s="14" t="s">
        <v>1491</v>
      </c>
      <c r="EQ1" s="14" t="s">
        <v>1492</v>
      </c>
      <c r="ER1" s="14" t="s">
        <v>1493</v>
      </c>
      <c r="ES1" s="14" t="s">
        <v>1494</v>
      </c>
      <c r="ET1" s="14" t="s">
        <v>1495</v>
      </c>
      <c r="EU1" s="14" t="s">
        <v>1496</v>
      </c>
      <c r="EV1" s="14" t="s">
        <v>1497</v>
      </c>
      <c r="EW1" s="14" t="s">
        <v>1498</v>
      </c>
      <c r="EX1" s="14" t="s">
        <v>1499</v>
      </c>
      <c r="EY1" s="14" t="s">
        <v>1500</v>
      </c>
      <c r="EZ1" s="14" t="s">
        <v>1501</v>
      </c>
      <c r="FA1" s="14" t="s">
        <v>1502</v>
      </c>
      <c r="FB1" s="14" t="s">
        <v>1503</v>
      </c>
      <c r="FC1" s="14" t="s">
        <v>1504</v>
      </c>
      <c r="FD1" s="14" t="s">
        <v>1505</v>
      </c>
      <c r="FE1" s="14" t="s">
        <v>1506</v>
      </c>
      <c r="FF1" s="14" t="s">
        <v>1507</v>
      </c>
      <c r="FG1" s="14" t="s">
        <v>1508</v>
      </c>
      <c r="FH1" s="14" t="s">
        <v>1509</v>
      </c>
      <c r="FI1" s="14" t="s">
        <v>1510</v>
      </c>
      <c r="FJ1" s="14" t="s">
        <v>1511</v>
      </c>
      <c r="FK1" s="14" t="s">
        <v>1512</v>
      </c>
      <c r="FL1" s="14" t="s">
        <v>1513</v>
      </c>
      <c r="FM1" s="14" t="s">
        <v>1514</v>
      </c>
      <c r="FN1" s="14" t="s">
        <v>1515</v>
      </c>
      <c r="FO1" s="14" t="s">
        <v>1516</v>
      </c>
      <c r="FP1" s="14" t="s">
        <v>1517</v>
      </c>
      <c r="FQ1" s="14" t="s">
        <v>1518</v>
      </c>
      <c r="FR1" s="14" t="s">
        <v>1519</v>
      </c>
      <c r="FS1" s="14" t="s">
        <v>1520</v>
      </c>
      <c r="FT1" s="14" t="s">
        <v>1521</v>
      </c>
      <c r="FU1" s="14" t="s">
        <v>1522</v>
      </c>
      <c r="FV1" s="14" t="s">
        <v>1523</v>
      </c>
      <c r="FW1" s="14" t="s">
        <v>1524</v>
      </c>
      <c r="FX1" s="14" t="s">
        <v>1525</v>
      </c>
      <c r="FY1" s="14" t="s">
        <v>1526</v>
      </c>
      <c r="FZ1" s="14" t="s">
        <v>1527</v>
      </c>
      <c r="GA1" s="14" t="s">
        <v>1528</v>
      </c>
      <c r="GB1" s="14" t="s">
        <v>1529</v>
      </c>
      <c r="GC1" s="14" t="s">
        <v>1530</v>
      </c>
      <c r="GD1" s="14" t="s">
        <v>1531</v>
      </c>
      <c r="GE1" s="14" t="s">
        <v>1532</v>
      </c>
      <c r="GF1" s="14" t="s">
        <v>1533</v>
      </c>
      <c r="GG1" s="14" t="s">
        <v>1534</v>
      </c>
      <c r="GH1" s="14" t="s">
        <v>1535</v>
      </c>
      <c r="GI1" s="14" t="s">
        <v>1536</v>
      </c>
      <c r="GJ1" s="14" t="s">
        <v>1537</v>
      </c>
      <c r="GK1" s="14" t="s">
        <v>1538</v>
      </c>
      <c r="GL1" s="14" t="s">
        <v>1539</v>
      </c>
      <c r="GM1" s="14" t="s">
        <v>1540</v>
      </c>
      <c r="GN1" s="14" t="s">
        <v>1541</v>
      </c>
      <c r="GO1" s="14" t="s">
        <v>1542</v>
      </c>
      <c r="GP1" s="14" t="s">
        <v>1543</v>
      </c>
      <c r="GQ1" s="14" t="s">
        <v>1544</v>
      </c>
      <c r="GR1" s="14" t="s">
        <v>1545</v>
      </c>
      <c r="GS1" s="14" t="s">
        <v>1546</v>
      </c>
      <c r="GT1" s="14" t="s">
        <v>1547</v>
      </c>
      <c r="GU1" s="14" t="s">
        <v>1548</v>
      </c>
      <c r="GV1" s="14" t="s">
        <v>1549</v>
      </c>
      <c r="GW1" s="14" t="s">
        <v>1550</v>
      </c>
      <c r="GX1" s="14" t="s">
        <v>1551</v>
      </c>
      <c r="GY1" s="14" t="s">
        <v>1552</v>
      </c>
      <c r="GZ1" s="14" t="s">
        <v>1553</v>
      </c>
      <c r="HA1" s="14" t="s">
        <v>1554</v>
      </c>
      <c r="HB1" s="14" t="s">
        <v>1555</v>
      </c>
      <c r="HC1" s="14" t="s">
        <v>1556</v>
      </c>
      <c r="HD1" s="14" t="s">
        <v>1557</v>
      </c>
      <c r="HE1" s="14" t="s">
        <v>1558</v>
      </c>
      <c r="HF1" s="14" t="s">
        <v>1559</v>
      </c>
      <c r="HG1" s="14" t="s">
        <v>1560</v>
      </c>
      <c r="HH1" s="14" t="s">
        <v>1561</v>
      </c>
      <c r="HI1" s="14" t="s">
        <v>1562</v>
      </c>
      <c r="HJ1" s="14" t="s">
        <v>1563</v>
      </c>
      <c r="HK1" s="14" t="s">
        <v>1564</v>
      </c>
      <c r="HL1" s="14" t="s">
        <v>1565</v>
      </c>
      <c r="HM1" s="14" t="s">
        <v>1566</v>
      </c>
      <c r="HN1" s="14" t="s">
        <v>1567</v>
      </c>
      <c r="HO1" s="14" t="s">
        <v>1568</v>
      </c>
      <c r="HP1" s="14" t="s">
        <v>1569</v>
      </c>
      <c r="HQ1" s="14" t="s">
        <v>1570</v>
      </c>
      <c r="HR1" s="14" t="s">
        <v>1571</v>
      </c>
      <c r="HS1" s="14" t="s">
        <v>1572</v>
      </c>
      <c r="HT1" s="14" t="s">
        <v>1573</v>
      </c>
      <c r="HU1" s="14" t="s">
        <v>1574</v>
      </c>
      <c r="HV1" s="14" t="s">
        <v>1575</v>
      </c>
      <c r="HW1" s="14" t="s">
        <v>1576</v>
      </c>
      <c r="HX1" s="14" t="s">
        <v>1577</v>
      </c>
      <c r="HY1" s="14" t="s">
        <v>1578</v>
      </c>
      <c r="HZ1" s="14" t="s">
        <v>1579</v>
      </c>
      <c r="IA1" s="14" t="s">
        <v>1580</v>
      </c>
      <c r="IB1" s="14" t="s">
        <v>1581</v>
      </c>
      <c r="IC1" s="14" t="s">
        <v>1582</v>
      </c>
      <c r="ID1" s="14" t="s">
        <v>1583</v>
      </c>
      <c r="IE1" s="14" t="s">
        <v>1584</v>
      </c>
      <c r="IF1" s="14" t="s">
        <v>1585</v>
      </c>
      <c r="IG1" s="14" t="s">
        <v>1586</v>
      </c>
      <c r="IH1" s="14" t="s">
        <v>1587</v>
      </c>
      <c r="II1" s="14" t="s">
        <v>1588</v>
      </c>
      <c r="IJ1" s="14" t="s">
        <v>1589</v>
      </c>
      <c r="IK1" s="14" t="s">
        <v>1590</v>
      </c>
      <c r="IL1" s="14" t="s">
        <v>1591</v>
      </c>
      <c r="IM1" s="14" t="s">
        <v>1592</v>
      </c>
      <c r="IN1" s="14" t="s">
        <v>1593</v>
      </c>
      <c r="IO1" s="14" t="s">
        <v>1594</v>
      </c>
      <c r="IP1" s="14" t="s">
        <v>1595</v>
      </c>
      <c r="IQ1" s="14" t="s">
        <v>1596</v>
      </c>
      <c r="IR1" s="14" t="s">
        <v>1597</v>
      </c>
      <c r="IS1" s="14" t="s">
        <v>1598</v>
      </c>
      <c r="IT1" s="14" t="s">
        <v>1599</v>
      </c>
      <c r="IU1" s="14" t="s">
        <v>1600</v>
      </c>
      <c r="IV1" s="14" t="s">
        <v>1601</v>
      </c>
      <c r="IW1" s="14" t="s">
        <v>1602</v>
      </c>
      <c r="IX1" s="14" t="s">
        <v>1603</v>
      </c>
      <c r="IY1" s="14" t="s">
        <v>1604</v>
      </c>
      <c r="IZ1" s="14" t="s">
        <v>1605</v>
      </c>
      <c r="JA1" s="14" t="s">
        <v>1606</v>
      </c>
      <c r="JB1" s="14" t="s">
        <v>1607</v>
      </c>
      <c r="JC1" s="14" t="s">
        <v>1608</v>
      </c>
      <c r="JD1" s="14" t="s">
        <v>1609</v>
      </c>
      <c r="JE1" s="14" t="s">
        <v>1610</v>
      </c>
      <c r="JF1" s="14" t="s">
        <v>1611</v>
      </c>
      <c r="JG1" s="14" t="s">
        <v>1612</v>
      </c>
      <c r="JH1" s="14" t="s">
        <v>1613</v>
      </c>
      <c r="JI1" s="14" t="s">
        <v>1614</v>
      </c>
      <c r="JJ1" s="14" t="s">
        <v>1615</v>
      </c>
      <c r="JK1" s="14" t="s">
        <v>1616</v>
      </c>
      <c r="JL1" s="14" t="s">
        <v>1617</v>
      </c>
      <c r="JM1" s="14" t="s">
        <v>1618</v>
      </c>
      <c r="JN1" s="14" t="s">
        <v>1619</v>
      </c>
      <c r="JO1" s="14" t="s">
        <v>1620</v>
      </c>
      <c r="JP1" s="14" t="s">
        <v>1621</v>
      </c>
      <c r="JQ1" s="14" t="s">
        <v>1622</v>
      </c>
      <c r="JR1" s="14" t="s">
        <v>1623</v>
      </c>
      <c r="JS1" s="14" t="s">
        <v>1624</v>
      </c>
      <c r="JT1" s="14" t="s">
        <v>1625</v>
      </c>
      <c r="JU1" s="14" t="s">
        <v>1626</v>
      </c>
      <c r="JV1" s="14" t="s">
        <v>1627</v>
      </c>
      <c r="JW1" s="14" t="s">
        <v>1628</v>
      </c>
      <c r="JX1" s="14" t="s">
        <v>1629</v>
      </c>
      <c r="JY1" s="14" t="s">
        <v>1630</v>
      </c>
      <c r="JZ1" s="14" t="s">
        <v>1631</v>
      </c>
      <c r="KA1" s="14" t="s">
        <v>1632</v>
      </c>
      <c r="KB1" s="14" t="s">
        <v>1633</v>
      </c>
      <c r="KC1" s="14" t="s">
        <v>1634</v>
      </c>
      <c r="KD1" s="14" t="s">
        <v>1635</v>
      </c>
      <c r="KE1" s="14" t="s">
        <v>1636</v>
      </c>
      <c r="KF1" s="14" t="s">
        <v>1637</v>
      </c>
      <c r="KG1" s="14" t="s">
        <v>1638</v>
      </c>
      <c r="KH1" s="14" t="s">
        <v>1639</v>
      </c>
      <c r="KI1" s="14" t="s">
        <v>1640</v>
      </c>
      <c r="KJ1" s="14" t="s">
        <v>1641</v>
      </c>
      <c r="KK1" s="14" t="s">
        <v>1642</v>
      </c>
      <c r="KL1" s="14" t="s">
        <v>1643</v>
      </c>
      <c r="KM1" s="14" t="s">
        <v>1644</v>
      </c>
      <c r="KN1" s="14" t="s">
        <v>1645</v>
      </c>
      <c r="KO1" s="14" t="s">
        <v>1646</v>
      </c>
      <c r="KP1" s="14" t="s">
        <v>1647</v>
      </c>
      <c r="KQ1" s="14" t="s">
        <v>1648</v>
      </c>
      <c r="KR1" s="14" t="s">
        <v>1607</v>
      </c>
      <c r="KS1" s="14" t="s">
        <v>1608</v>
      </c>
      <c r="KT1" s="14" t="s">
        <v>1609</v>
      </c>
      <c r="KU1" s="14" t="s">
        <v>1610</v>
      </c>
      <c r="KV1" s="14" t="s">
        <v>1611</v>
      </c>
      <c r="KW1" s="14" t="s">
        <v>1612</v>
      </c>
      <c r="KX1" s="14" t="s">
        <v>1613</v>
      </c>
      <c r="KY1" s="14" t="s">
        <v>1649</v>
      </c>
      <c r="KZ1" s="14" t="s">
        <v>1650</v>
      </c>
      <c r="LA1" s="14" t="s">
        <v>1651</v>
      </c>
      <c r="LB1" s="14" t="s">
        <v>1652</v>
      </c>
      <c r="LC1" s="14" t="s">
        <v>1653</v>
      </c>
      <c r="LD1" s="14" t="s">
        <v>1654</v>
      </c>
      <c r="LE1" s="14" t="s">
        <v>1655</v>
      </c>
      <c r="LF1" s="14" t="s">
        <v>1656</v>
      </c>
      <c r="LG1" s="14" t="s">
        <v>1657</v>
      </c>
      <c r="LH1" s="14" t="s">
        <v>1658</v>
      </c>
      <c r="LI1" s="14" t="s">
        <v>1659</v>
      </c>
      <c r="LJ1" s="14" t="s">
        <v>1660</v>
      </c>
      <c r="LK1" s="14" t="s">
        <v>1661</v>
      </c>
      <c r="LL1" s="14" t="s">
        <v>1662</v>
      </c>
      <c r="LM1" s="14" t="s">
        <v>1663</v>
      </c>
      <c r="LN1" s="14" t="s">
        <v>1664</v>
      </c>
      <c r="LO1" s="14" t="s">
        <v>1665</v>
      </c>
      <c r="LP1" s="14" t="s">
        <v>1666</v>
      </c>
      <c r="LQ1" s="14" t="s">
        <v>1667</v>
      </c>
      <c r="LR1" s="14" t="s">
        <v>1668</v>
      </c>
      <c r="LS1" s="14" t="s">
        <v>1669</v>
      </c>
      <c r="LT1" s="14" t="s">
        <v>1670</v>
      </c>
      <c r="LU1" s="14" t="s">
        <v>1671</v>
      </c>
      <c r="LV1" s="14" t="s">
        <v>1672</v>
      </c>
      <c r="LW1" s="14" t="s">
        <v>1673</v>
      </c>
      <c r="LX1" s="14" t="s">
        <v>1674</v>
      </c>
      <c r="LY1" s="14" t="s">
        <v>1675</v>
      </c>
      <c r="LZ1" s="14" t="s">
        <v>1676</v>
      </c>
      <c r="MA1" s="14" t="s">
        <v>1677</v>
      </c>
      <c r="MB1" s="14" t="s">
        <v>1678</v>
      </c>
      <c r="MC1" s="14" t="s">
        <v>1679</v>
      </c>
      <c r="MD1" s="14" t="s">
        <v>1680</v>
      </c>
      <c r="ME1" s="14" t="s">
        <v>1681</v>
      </c>
      <c r="MF1" s="14" t="s">
        <v>1682</v>
      </c>
      <c r="MG1" s="14" t="s">
        <v>1683</v>
      </c>
      <c r="MH1" s="14" t="s">
        <v>1684</v>
      </c>
      <c r="MI1" s="14" t="s">
        <v>1685</v>
      </c>
      <c r="MJ1" s="14" t="s">
        <v>1686</v>
      </c>
      <c r="MK1" s="14" t="s">
        <v>1687</v>
      </c>
      <c r="ML1" s="14" t="s">
        <v>1688</v>
      </c>
      <c r="MM1" s="14" t="s">
        <v>1689</v>
      </c>
      <c r="MN1" s="14" t="s">
        <v>1690</v>
      </c>
      <c r="MO1" s="14" t="s">
        <v>1691</v>
      </c>
      <c r="MP1" s="14" t="s">
        <v>1692</v>
      </c>
      <c r="MQ1" s="14" t="s">
        <v>1693</v>
      </c>
      <c r="MR1" s="14" t="s">
        <v>1694</v>
      </c>
      <c r="MS1" s="14" t="s">
        <v>1695</v>
      </c>
      <c r="MT1" s="14" t="s">
        <v>1696</v>
      </c>
      <c r="MU1" s="14" t="s">
        <v>1697</v>
      </c>
      <c r="MV1" s="14" t="s">
        <v>1698</v>
      </c>
      <c r="MW1" s="14" t="s">
        <v>1699</v>
      </c>
      <c r="MX1" s="14" t="s">
        <v>1700</v>
      </c>
      <c r="MY1" s="14" t="s">
        <v>1701</v>
      </c>
      <c r="MZ1" s="14" t="s">
        <v>1702</v>
      </c>
      <c r="NA1" s="14" t="s">
        <v>1703</v>
      </c>
      <c r="NB1" s="14" t="s">
        <v>1704</v>
      </c>
      <c r="NC1" s="14" t="s">
        <v>1705</v>
      </c>
      <c r="ND1" s="14" t="s">
        <v>1706</v>
      </c>
      <c r="NE1" s="14" t="s">
        <v>1707</v>
      </c>
      <c r="NF1" s="14" t="s">
        <v>1708</v>
      </c>
      <c r="NG1" s="14" t="s">
        <v>1709</v>
      </c>
      <c r="NH1" s="14" t="s">
        <v>1710</v>
      </c>
      <c r="NI1" s="14" t="s">
        <v>1711</v>
      </c>
      <c r="NJ1" s="14" t="s">
        <v>1712</v>
      </c>
      <c r="NK1" s="14" t="s">
        <v>1713</v>
      </c>
      <c r="NL1" s="14" t="s">
        <v>1714</v>
      </c>
      <c r="NM1" s="14" t="s">
        <v>1715</v>
      </c>
      <c r="NN1" s="14" t="s">
        <v>1716</v>
      </c>
      <c r="NO1" s="14" t="s">
        <v>1717</v>
      </c>
      <c r="NP1" s="14" t="s">
        <v>1718</v>
      </c>
      <c r="NQ1" s="14" t="s">
        <v>1719</v>
      </c>
      <c r="NR1" s="14" t="s">
        <v>1720</v>
      </c>
      <c r="NS1" s="14" t="s">
        <v>1721</v>
      </c>
      <c r="NT1" s="14" t="s">
        <v>1722</v>
      </c>
      <c r="NU1" s="14" t="s">
        <v>1723</v>
      </c>
      <c r="NV1" s="14" t="s">
        <v>1724</v>
      </c>
      <c r="NW1" s="14" t="s">
        <v>1725</v>
      </c>
      <c r="NX1" s="14" t="s">
        <v>1726</v>
      </c>
      <c r="NY1" s="14" t="s">
        <v>1727</v>
      </c>
      <c r="NZ1" s="14" t="s">
        <v>1728</v>
      </c>
      <c r="OA1" s="14" t="s">
        <v>1729</v>
      </c>
      <c r="OB1" s="14" t="s">
        <v>1730</v>
      </c>
      <c r="OC1" s="14" t="s">
        <v>1731</v>
      </c>
      <c r="OD1" s="14" t="s">
        <v>1732</v>
      </c>
      <c r="OE1" s="14" t="s">
        <v>1537</v>
      </c>
      <c r="OF1" s="14" t="s">
        <v>1538</v>
      </c>
      <c r="OG1" s="14" t="s">
        <v>1539</v>
      </c>
      <c r="OH1" s="14" t="s">
        <v>1540</v>
      </c>
      <c r="OI1" s="14" t="s">
        <v>1541</v>
      </c>
      <c r="OJ1" s="14" t="s">
        <v>1542</v>
      </c>
      <c r="OK1" s="14" t="s">
        <v>1543</v>
      </c>
      <c r="OL1" s="14" t="s">
        <v>1733</v>
      </c>
      <c r="OM1" s="14" t="s">
        <v>1734</v>
      </c>
      <c r="ON1" s="14" t="s">
        <v>1735</v>
      </c>
      <c r="OO1" s="14" t="s">
        <v>1736</v>
      </c>
      <c r="OP1" s="14" t="s">
        <v>1737</v>
      </c>
      <c r="OQ1" s="14" t="s">
        <v>1738</v>
      </c>
      <c r="OR1" s="14" t="s">
        <v>1739</v>
      </c>
      <c r="OS1" s="14" t="s">
        <v>1740</v>
      </c>
      <c r="OT1" s="14" t="s">
        <v>1741</v>
      </c>
      <c r="OU1" s="14" t="s">
        <v>1742</v>
      </c>
      <c r="OV1" s="14" t="s">
        <v>1743</v>
      </c>
      <c r="OW1" s="14" t="s">
        <v>1744</v>
      </c>
      <c r="OX1" s="14" t="s">
        <v>1745</v>
      </c>
      <c r="OY1" s="14" t="s">
        <v>1746</v>
      </c>
      <c r="OZ1" s="14" t="s">
        <v>1747</v>
      </c>
      <c r="PA1" s="14" t="s">
        <v>1748</v>
      </c>
      <c r="PB1" s="14" t="s">
        <v>1749</v>
      </c>
      <c r="PC1" s="14" t="s">
        <v>1750</v>
      </c>
      <c r="PD1" s="14" t="s">
        <v>1751</v>
      </c>
      <c r="PE1" s="14" t="s">
        <v>1752</v>
      </c>
      <c r="PF1" s="14" t="s">
        <v>1753</v>
      </c>
      <c r="PG1" s="14" t="s">
        <v>1754</v>
      </c>
      <c r="PH1" s="14" t="s">
        <v>1755</v>
      </c>
      <c r="PI1" s="14" t="s">
        <v>1756</v>
      </c>
      <c r="PJ1" s="14" t="s">
        <v>1757</v>
      </c>
      <c r="PK1" s="14" t="s">
        <v>1758</v>
      </c>
      <c r="PL1" s="14" t="s">
        <v>1759</v>
      </c>
      <c r="PM1" s="14" t="s">
        <v>1760</v>
      </c>
      <c r="PN1" s="14" t="s">
        <v>1761</v>
      </c>
      <c r="PO1" s="14" t="s">
        <v>1762</v>
      </c>
      <c r="PP1" s="14" t="s">
        <v>1763</v>
      </c>
      <c r="PQ1" s="14" t="s">
        <v>1764</v>
      </c>
      <c r="PR1" s="14" t="s">
        <v>1765</v>
      </c>
      <c r="PS1" s="14" t="s">
        <v>1766</v>
      </c>
      <c r="PT1" s="14" t="s">
        <v>1767</v>
      </c>
    </row>
    <row r="2" spans="1:436">
      <c r="A2" t="str">
        <f>'Protected area attributes'!B5</f>
        <v>Spawning Special Management Zones</v>
      </c>
      <c r="B2" s="36">
        <f>'Protected area attributes'!B59</f>
        <v>45047</v>
      </c>
      <c r="C2">
        <f>'Detailed assessment of threats'!$C3</f>
        <v>0</v>
      </c>
      <c r="D2">
        <f>'Detailed assessment of threats'!$D3</f>
        <v>0</v>
      </c>
      <c r="E2">
        <f>'Detailed assessment of threats'!$E3</f>
        <v>0</v>
      </c>
      <c r="F2">
        <f>'Detailed assessment of threats'!$F3</f>
        <v>0</v>
      </c>
      <c r="G2">
        <f>'Detailed assessment of threats'!$G3</f>
        <v>0</v>
      </c>
      <c r="H2">
        <f>'Detailed assessment of threats'!$H3</f>
        <v>0</v>
      </c>
      <c r="I2">
        <f>'Detailed assessment of threats'!$I3</f>
        <v>0</v>
      </c>
      <c r="J2">
        <f>'Detailed assessment of threats'!$C4</f>
        <v>0</v>
      </c>
      <c r="K2">
        <f>'Detailed assessment of threats'!$D4</f>
        <v>0</v>
      </c>
      <c r="L2">
        <f>'Detailed assessment of threats'!$E4</f>
        <v>0</v>
      </c>
      <c r="M2">
        <f>'Detailed assessment of threats'!$F4</f>
        <v>0</v>
      </c>
      <c r="N2">
        <f>'Detailed assessment of threats'!$G4</f>
        <v>0</v>
      </c>
      <c r="O2">
        <f>'Detailed assessment of threats'!$H4</f>
        <v>0</v>
      </c>
      <c r="P2">
        <f>'Detailed assessment of threats'!$I4</f>
        <v>0</v>
      </c>
      <c r="Q2">
        <f>'Detailed assessment of threats'!$C5</f>
        <v>0</v>
      </c>
      <c r="R2">
        <f>'Detailed assessment of threats'!$D5</f>
        <v>0</v>
      </c>
      <c r="S2">
        <f>'Detailed assessment of threats'!$E5</f>
        <v>0</v>
      </c>
      <c r="T2">
        <f>'Detailed assessment of threats'!$F5</f>
        <v>0</v>
      </c>
      <c r="U2">
        <f>'Detailed assessment of threats'!$G5</f>
        <v>0</v>
      </c>
      <c r="V2">
        <f>'Detailed assessment of threats'!$H5</f>
        <v>0</v>
      </c>
      <c r="W2">
        <f>'Detailed assessment of threats'!$I5</f>
        <v>0</v>
      </c>
      <c r="X2">
        <f>'Detailed assessment of threats'!$C6</f>
        <v>0</v>
      </c>
      <c r="Y2">
        <f>'Detailed assessment of threats'!$D6</f>
        <v>0</v>
      </c>
      <c r="Z2">
        <f>'Detailed assessment of threats'!$E6</f>
        <v>0</v>
      </c>
      <c r="AA2">
        <f>'Detailed assessment of threats'!$F6</f>
        <v>0</v>
      </c>
      <c r="AB2">
        <f>'Detailed assessment of threats'!$G6</f>
        <v>0</v>
      </c>
      <c r="AC2">
        <f>'Detailed assessment of threats'!$H6</f>
        <v>0</v>
      </c>
      <c r="AD2">
        <f>'Detailed assessment of threats'!$I6</f>
        <v>0</v>
      </c>
      <c r="AE2">
        <f>'Detailed assessment of threats'!$C7</f>
        <v>0</v>
      </c>
      <c r="AF2">
        <f>'Detailed assessment of threats'!$D7</f>
        <v>0</v>
      </c>
      <c r="AG2">
        <f>'Detailed assessment of threats'!$E7</f>
        <v>0</v>
      </c>
      <c r="AH2">
        <f>'Detailed assessment of threats'!$F7</f>
        <v>0</v>
      </c>
      <c r="AI2">
        <f>'Detailed assessment of threats'!$G7</f>
        <v>0</v>
      </c>
      <c r="AJ2">
        <f>'Detailed assessment of threats'!$H7</f>
        <v>0</v>
      </c>
      <c r="AK2">
        <f>'Detailed assessment of threats'!$I7</f>
        <v>0</v>
      </c>
      <c r="AL2">
        <f>'Detailed assessment of threats'!$C8</f>
        <v>0</v>
      </c>
      <c r="AM2">
        <f>'Detailed assessment of threats'!$D8</f>
        <v>0</v>
      </c>
      <c r="AN2">
        <f>'Detailed assessment of threats'!$E8</f>
        <v>0</v>
      </c>
      <c r="AO2">
        <f>'Detailed assessment of threats'!$F8</f>
        <v>0</v>
      </c>
      <c r="AP2">
        <f>'Detailed assessment of threats'!$G8</f>
        <v>0</v>
      </c>
      <c r="AQ2">
        <f>'Detailed assessment of threats'!$H8</f>
        <v>0</v>
      </c>
      <c r="AR2">
        <f>'Detailed assessment of threats'!$I8</f>
        <v>0</v>
      </c>
      <c r="AS2">
        <f>'Detailed assessment of threats'!$C9</f>
        <v>0</v>
      </c>
      <c r="AT2">
        <f>'Detailed assessment of threats'!$D9</f>
        <v>0</v>
      </c>
      <c r="AU2">
        <f>'Detailed assessment of threats'!$E9</f>
        <v>0</v>
      </c>
      <c r="AV2">
        <f>'Detailed assessment of threats'!$F9</f>
        <v>0</v>
      </c>
      <c r="AW2">
        <f>'Detailed assessment of threats'!$G9</f>
        <v>0</v>
      </c>
      <c r="AX2">
        <f>'Detailed assessment of threats'!$H9</f>
        <v>0</v>
      </c>
      <c r="AY2">
        <f>'Detailed assessment of threats'!$I9</f>
        <v>0</v>
      </c>
      <c r="AZ2">
        <f>'Detailed assessment of threats'!$C10</f>
        <v>0</v>
      </c>
      <c r="BA2">
        <f>'Detailed assessment of threats'!$D10</f>
        <v>0</v>
      </c>
      <c r="BB2">
        <f>'Detailed assessment of threats'!$E10</f>
        <v>0</v>
      </c>
      <c r="BC2">
        <f>'Detailed assessment of threats'!$F10</f>
        <v>0</v>
      </c>
      <c r="BD2">
        <f>'Detailed assessment of threats'!$G10</f>
        <v>0</v>
      </c>
      <c r="BE2">
        <f>'Detailed assessment of threats'!$H10</f>
        <v>0</v>
      </c>
      <c r="BF2">
        <f>'Detailed assessment of threats'!$I10</f>
        <v>0</v>
      </c>
      <c r="BG2" t="str">
        <f>'Detailed assessment of threats'!$C11</f>
        <v>Potential for energy exploration</v>
      </c>
      <c r="BH2" t="str">
        <f>'Detailed assessment of threats'!$D11</f>
        <v>Protecting important spawning area</v>
      </c>
      <c r="BI2" t="str">
        <f>'Detailed assessment of threats'!$E11</f>
        <v>Low</v>
      </c>
      <c r="BJ2" t="str">
        <f>'Detailed assessment of threats'!$F11</f>
        <v>Low</v>
      </c>
      <c r="BK2" t="str">
        <f>'Detailed assessment of threats'!$G11</f>
        <v>Little knowledge on oil/gas resources in area</v>
      </c>
      <c r="BL2">
        <f>'Detailed assessment of threats'!$H11</f>
        <v>0</v>
      </c>
      <c r="BM2" t="str">
        <f>'Detailed assessment of threats'!$I11</f>
        <v>Low severity because platform may provide additional habitat</v>
      </c>
      <c r="BN2" t="str">
        <f>'Detailed assessment of threats'!$C12</f>
        <v>Regulations do not protect against mining</v>
      </c>
      <c r="BO2" t="str">
        <f>'Detailed assessment of threats'!$D12</f>
        <v>Protecting important spawning area</v>
      </c>
      <c r="BP2" t="str">
        <f>'Detailed assessment of threats'!$E12</f>
        <v>Low</v>
      </c>
      <c r="BQ2" t="str">
        <f>'Detailed assessment of threats'!$F12</f>
        <v>High</v>
      </c>
      <c r="BR2" t="str">
        <f>'Detailed assessment of threats'!$G12</f>
        <v>Little knowledge on mining resources in the area</v>
      </c>
      <c r="BS2">
        <f>'Detailed assessment of threats'!$H12</f>
        <v>0</v>
      </c>
      <c r="BT2">
        <f>'Detailed assessment of threats'!$I12</f>
        <v>0</v>
      </c>
      <c r="BU2" t="str">
        <f>'Detailed assessment of threats'!$C13</f>
        <v>Potential for wind farms</v>
      </c>
      <c r="BV2" t="str">
        <f>'Detailed assessment of threats'!$D13</f>
        <v>Protecting important spawning area</v>
      </c>
      <c r="BW2" t="str">
        <f>'Detailed assessment of threats'!$E13</f>
        <v>Low</v>
      </c>
      <c r="BX2" t="str">
        <f>'Detailed assessment of threats'!$F13</f>
        <v>Low</v>
      </c>
      <c r="BY2" t="str">
        <f>'Detailed assessment of threats'!$G13</f>
        <v>Unlikely to have a wind farm due to distance from shore</v>
      </c>
      <c r="BZ2">
        <f>'Detailed assessment of threats'!$H13</f>
        <v>0</v>
      </c>
      <c r="CA2" t="str">
        <f>'Detailed assessment of threats'!$I13</f>
        <v>Low severity because platform may provide additional habitat</v>
      </c>
      <c r="CB2">
        <f>'Detailed assessment of threats'!$C14</f>
        <v>0</v>
      </c>
      <c r="CC2">
        <f>'Detailed assessment of threats'!$D14</f>
        <v>0</v>
      </c>
      <c r="CD2">
        <f>'Detailed assessment of threats'!$E14</f>
        <v>0</v>
      </c>
      <c r="CE2">
        <f>'Detailed assessment of threats'!$F14</f>
        <v>0</v>
      </c>
      <c r="CF2">
        <f>'Detailed assessment of threats'!$G14</f>
        <v>0</v>
      </c>
      <c r="CG2">
        <f>'Detailed assessment of threats'!$H14</f>
        <v>0</v>
      </c>
      <c r="CH2">
        <f>'Detailed assessment of threats'!$I14</f>
        <v>0</v>
      </c>
      <c r="CI2">
        <f>'Detailed assessment of threats'!$C15</f>
        <v>0</v>
      </c>
      <c r="CJ2">
        <f>'Detailed assessment of threats'!$D15</f>
        <v>0</v>
      </c>
      <c r="CK2">
        <f>'Detailed assessment of threats'!$E15</f>
        <v>0</v>
      </c>
      <c r="CL2">
        <f>'Detailed assessment of threats'!$F15</f>
        <v>0</v>
      </c>
      <c r="CM2">
        <f>'Detailed assessment of threats'!$G15</f>
        <v>0</v>
      </c>
      <c r="CN2">
        <f>'Detailed assessment of threats'!$H15</f>
        <v>0</v>
      </c>
      <c r="CO2">
        <f>'Detailed assessment of threats'!$I15</f>
        <v>0</v>
      </c>
      <c r="CP2" t="str">
        <f>'Detailed assessment of threats'!$C16</f>
        <v>Open to all vessel traffic (fishing vessels must have gear properly stowed)</v>
      </c>
      <c r="CQ2" t="str">
        <f>'Detailed assessment of threats'!$D16</f>
        <v>Protecting important spawning area</v>
      </c>
      <c r="CR2" t="str">
        <f>'Detailed assessment of threats'!$E16</f>
        <v>Low</v>
      </c>
      <c r="CS2" t="str">
        <f>'Detailed assessment of threats'!$F16</f>
        <v>Low</v>
      </c>
      <c r="CT2" t="str">
        <f>'Detailed assessment of threats'!$G16</f>
        <v>https://link.springer.com/article/10.1007/s11160-020-09598-9</v>
      </c>
      <c r="CU2" t="str">
        <f>'Detailed assessment of threats'!$H16</f>
        <v>Education</v>
      </c>
      <c r="CV2" t="str">
        <f>'Detailed assessment of threats'!$I16</f>
        <v xml:space="preserve">Little has been done on noise and spawning for snapper grouper species.  </v>
      </c>
      <c r="CW2">
        <f>'Detailed assessment of threats'!$C17</f>
        <v>0</v>
      </c>
      <c r="CX2">
        <f>'Detailed assessment of threats'!$D17</f>
        <v>0</v>
      </c>
      <c r="CY2">
        <f>'Detailed assessment of threats'!$E17</f>
        <v>0</v>
      </c>
      <c r="CZ2">
        <f>'Detailed assessment of threats'!$F17</f>
        <v>0</v>
      </c>
      <c r="DA2">
        <f>'Detailed assessment of threats'!$G17</f>
        <v>0</v>
      </c>
      <c r="DB2">
        <f>'Detailed assessment of threats'!$H17</f>
        <v>0</v>
      </c>
      <c r="DC2">
        <f>'Detailed assessment of threats'!$I17</f>
        <v>0</v>
      </c>
      <c r="DD2">
        <f>'Detailed assessment of threats'!$C18</f>
        <v>0</v>
      </c>
      <c r="DE2">
        <f>'Detailed assessment of threats'!$D18</f>
        <v>0</v>
      </c>
      <c r="DF2">
        <f>'Detailed assessment of threats'!$E18</f>
        <v>0</v>
      </c>
      <c r="DG2">
        <f>'Detailed assessment of threats'!$F18</f>
        <v>0</v>
      </c>
      <c r="DH2">
        <f>'Detailed assessment of threats'!$G18</f>
        <v>0</v>
      </c>
      <c r="DI2">
        <f>'Detailed assessment of threats'!$H18</f>
        <v>0</v>
      </c>
      <c r="DJ2">
        <f>'Detailed assessment of threats'!$I18</f>
        <v>0</v>
      </c>
      <c r="DK2">
        <f>'Detailed assessment of threats'!$C19</f>
        <v>0</v>
      </c>
      <c r="DL2">
        <f>'Detailed assessment of threats'!$D19</f>
        <v>0</v>
      </c>
      <c r="DM2">
        <f>'Detailed assessment of threats'!$E19</f>
        <v>0</v>
      </c>
      <c r="DN2">
        <f>'Detailed assessment of threats'!$F19</f>
        <v>0</v>
      </c>
      <c r="DO2">
        <f>'Detailed assessment of threats'!$G19</f>
        <v>0</v>
      </c>
      <c r="DP2">
        <f>'Detailed assessment of threats'!$H19</f>
        <v>0</v>
      </c>
      <c r="DQ2">
        <f>'Detailed assessment of threats'!$I19</f>
        <v>0</v>
      </c>
      <c r="DR2">
        <f>'Detailed assessment of threats'!$C20</f>
        <v>0</v>
      </c>
      <c r="DS2">
        <f>'Detailed assessment of threats'!$D20</f>
        <v>0</v>
      </c>
      <c r="DT2">
        <f>'Detailed assessment of threats'!$E20</f>
        <v>0</v>
      </c>
      <c r="DU2">
        <f>'Detailed assessment of threats'!$F20</f>
        <v>0</v>
      </c>
      <c r="DV2">
        <f>'Detailed assessment of threats'!$G20</f>
        <v>0</v>
      </c>
      <c r="DW2">
        <f>'Detailed assessment of threats'!$H20</f>
        <v>0</v>
      </c>
      <c r="DX2">
        <f>'Detailed assessment of threats'!$I20</f>
        <v>0</v>
      </c>
      <c r="DY2" t="str">
        <f>'Detailed assessment of threats'!$C21</f>
        <v>Potential non-compliance with regulation</v>
      </c>
      <c r="DZ2" t="str">
        <f>'Detailed assessment of threats'!$D21</f>
        <v>Protecting important spawning area</v>
      </c>
      <c r="EA2" t="str">
        <f>'Detailed assessment of threats'!$E21</f>
        <v>High</v>
      </c>
      <c r="EB2" t="str">
        <f>'Detailed assessment of threats'!$F21</f>
        <v>Medium</v>
      </c>
      <c r="EC2">
        <f>'Detailed assessment of threats'!$G21</f>
        <v>0</v>
      </c>
      <c r="ED2" t="str">
        <f>'Detailed assessment of threats'!$H21</f>
        <v>Increase education, improve enforcement of area, require monitoring system</v>
      </c>
      <c r="EE2">
        <f>'Detailed assessment of threats'!$I21</f>
        <v>0</v>
      </c>
      <c r="EF2" t="str">
        <f>'Detailed assessment of threats'!$C22</f>
        <v>Fishing in  the area is likely an issue</v>
      </c>
      <c r="EG2" t="str">
        <f>'Detailed assessment of threats'!$D22</f>
        <v>Reduce bycatch and bycatch mortality</v>
      </c>
      <c r="EH2" t="str">
        <f>'Detailed assessment of threats'!$E22</f>
        <v>Low</v>
      </c>
      <c r="EI2" t="str">
        <f>'Detailed assessment of threats'!$F22</f>
        <v>Medium</v>
      </c>
      <c r="EJ2" t="str">
        <f>'Detailed assessment of threats'!$G22</f>
        <v>Reports from anglers and scientists working in the area</v>
      </c>
      <c r="EK2" t="str">
        <f>'Detailed assessment of threats'!$H22</f>
        <v>Increase education, improve enforcement of area, require monitoring system</v>
      </c>
      <c r="EL2">
        <f>'Detailed assessment of threats'!$I22</f>
        <v>0</v>
      </c>
      <c r="EM2">
        <f>'Detailed assessment of threats'!$C23</f>
        <v>0</v>
      </c>
      <c r="EN2">
        <f>'Detailed assessment of threats'!$D23</f>
        <v>0</v>
      </c>
      <c r="EO2">
        <f>'Detailed assessment of threats'!$E23</f>
        <v>0</v>
      </c>
      <c r="EP2">
        <f>'Detailed assessment of threats'!$F23</f>
        <v>0</v>
      </c>
      <c r="EQ2">
        <f>'Detailed assessment of threats'!$G23</f>
        <v>0</v>
      </c>
      <c r="ER2">
        <f>'Detailed assessment of threats'!$H23</f>
        <v>0</v>
      </c>
      <c r="ES2">
        <f>'Detailed assessment of threats'!$I23</f>
        <v>0</v>
      </c>
      <c r="ET2" t="str">
        <f>'Detailed assessment of threats'!$C24</f>
        <v>Collection of spawning fish may be lethal</v>
      </c>
      <c r="EU2" t="str">
        <f>'Detailed assessment of threats'!$D24</f>
        <v>Protecting important spawning area</v>
      </c>
      <c r="EV2" t="str">
        <f>'Detailed assessment of threats'!$E24</f>
        <v>Low</v>
      </c>
      <c r="EW2" t="str">
        <f>'Detailed assessment of threats'!$F24</f>
        <v>Low</v>
      </c>
      <c r="EX2" t="str">
        <f>'Detailed assessment of threats'!$G24</f>
        <v>There are several ways to collect information on spawning fish</v>
      </c>
      <c r="EY2" t="str">
        <f>'Detailed assessment of threats'!$H24</f>
        <v>Request different sampling techniques</v>
      </c>
      <c r="EZ2">
        <f>'Detailed assessment of threats'!$I24</f>
        <v>0</v>
      </c>
      <c r="FA2">
        <f>'Detailed assessment of threats'!$C25</f>
        <v>0</v>
      </c>
      <c r="FB2">
        <f>'Detailed assessment of threats'!$D25</f>
        <v>0</v>
      </c>
      <c r="FC2">
        <f>'Detailed assessment of threats'!$E25</f>
        <v>0</v>
      </c>
      <c r="FD2">
        <f>'Detailed assessment of threats'!$F25</f>
        <v>0</v>
      </c>
      <c r="FE2">
        <f>'Detailed assessment of threats'!$G25</f>
        <v>0</v>
      </c>
      <c r="FF2">
        <f>'Detailed assessment of threats'!$H25</f>
        <v>0</v>
      </c>
      <c r="FG2">
        <f>'Detailed assessment of threats'!$I25</f>
        <v>0</v>
      </c>
      <c r="FH2">
        <f>'Detailed assessment of threats'!$C26</f>
        <v>0</v>
      </c>
      <c r="FI2">
        <f>'Detailed assessment of threats'!$D26</f>
        <v>0</v>
      </c>
      <c r="FJ2">
        <f>'Detailed assessment of threats'!$E26</f>
        <v>0</v>
      </c>
      <c r="FK2">
        <f>'Detailed assessment of threats'!$F26</f>
        <v>0</v>
      </c>
      <c r="FL2">
        <f>'Detailed assessment of threats'!$G26</f>
        <v>0</v>
      </c>
      <c r="FM2">
        <f>'Detailed assessment of threats'!$H26</f>
        <v>0</v>
      </c>
      <c r="FN2">
        <f>'Detailed assessment of threats'!$I26</f>
        <v>0</v>
      </c>
      <c r="FO2">
        <f>'Detailed assessment of threats'!$C27</f>
        <v>0</v>
      </c>
      <c r="FP2">
        <f>'Detailed assessment of threats'!$D27</f>
        <v>0</v>
      </c>
      <c r="FQ2">
        <f>'Detailed assessment of threats'!$E27</f>
        <v>0</v>
      </c>
      <c r="FR2">
        <f>'Detailed assessment of threats'!$F27</f>
        <v>0</v>
      </c>
      <c r="FS2">
        <f>'Detailed assessment of threats'!$G27</f>
        <v>0</v>
      </c>
      <c r="FT2">
        <f>'Detailed assessment of threats'!$H27</f>
        <v>0</v>
      </c>
      <c r="FU2">
        <f>'Detailed assessment of threats'!$I27</f>
        <v>0</v>
      </c>
      <c r="FV2">
        <f>'Detailed assessment of threats'!$C28</f>
        <v>0</v>
      </c>
      <c r="FW2">
        <f>'Detailed assessment of threats'!$D28</f>
        <v>0</v>
      </c>
      <c r="FX2">
        <f>'Detailed assessment of threats'!$E28</f>
        <v>0</v>
      </c>
      <c r="FY2">
        <f>'Detailed assessment of threats'!$F28</f>
        <v>0</v>
      </c>
      <c r="FZ2">
        <f>'Detailed assessment of threats'!$G28</f>
        <v>0</v>
      </c>
      <c r="GA2">
        <f>'Detailed assessment of threats'!$H28</f>
        <v>0</v>
      </c>
      <c r="GB2">
        <f>'Detailed assessment of threats'!$I28</f>
        <v>0</v>
      </c>
      <c r="GC2">
        <f>'Detailed assessment of threats'!$C29</f>
        <v>0</v>
      </c>
      <c r="GD2">
        <f>'Detailed assessment of threats'!$D29</f>
        <v>0</v>
      </c>
      <c r="GE2">
        <f>'Detailed assessment of threats'!$E29</f>
        <v>0</v>
      </c>
      <c r="GF2">
        <f>'Detailed assessment of threats'!$F29</f>
        <v>0</v>
      </c>
      <c r="GG2">
        <f>'Detailed assessment of threats'!$G29</f>
        <v>0</v>
      </c>
      <c r="GH2">
        <f>'Detailed assessment of threats'!$H29</f>
        <v>0</v>
      </c>
      <c r="GI2">
        <f>'Detailed assessment of threats'!$I29</f>
        <v>0</v>
      </c>
      <c r="GJ2">
        <f>'Detailed assessment of threats'!$C30</f>
        <v>0</v>
      </c>
      <c r="GK2">
        <f>'Detailed assessment of threats'!$D30</f>
        <v>0</v>
      </c>
      <c r="GL2">
        <f>'Detailed assessment of threats'!$E30</f>
        <v>0</v>
      </c>
      <c r="GM2">
        <f>'Detailed assessment of threats'!$F30</f>
        <v>0</v>
      </c>
      <c r="GN2">
        <f>'Detailed assessment of threats'!$G30</f>
        <v>0</v>
      </c>
      <c r="GO2">
        <f>'Detailed assessment of threats'!$H30</f>
        <v>0</v>
      </c>
      <c r="GP2">
        <f>'Detailed assessment of threats'!$I30</f>
        <v>0</v>
      </c>
      <c r="GQ2">
        <f>'Detailed assessment of threats'!$C31</f>
        <v>0</v>
      </c>
      <c r="GR2">
        <f>'Detailed assessment of threats'!$D31</f>
        <v>0</v>
      </c>
      <c r="GS2">
        <f>'Detailed assessment of threats'!$E31</f>
        <v>0</v>
      </c>
      <c r="GT2">
        <f>'Detailed assessment of threats'!$F31</f>
        <v>0</v>
      </c>
      <c r="GU2">
        <f>'Detailed assessment of threats'!$G31</f>
        <v>0</v>
      </c>
      <c r="GV2">
        <f>'Detailed assessment of threats'!$H31</f>
        <v>0</v>
      </c>
      <c r="GW2">
        <f>'Detailed assessment of threats'!$I31</f>
        <v>0</v>
      </c>
      <c r="GX2">
        <f>'Detailed assessment of threats'!$C32</f>
        <v>0</v>
      </c>
      <c r="GY2">
        <f>'Detailed assessment of threats'!$D32</f>
        <v>0</v>
      </c>
      <c r="GZ2">
        <f>'Detailed assessment of threats'!$E32</f>
        <v>0</v>
      </c>
      <c r="HA2">
        <f>'Detailed assessment of threats'!$F32</f>
        <v>0</v>
      </c>
      <c r="HB2">
        <f>'Detailed assessment of threats'!$G32</f>
        <v>0</v>
      </c>
      <c r="HC2">
        <f>'Detailed assessment of threats'!$H32</f>
        <v>0</v>
      </c>
      <c r="HD2">
        <f>'Detailed assessment of threats'!$I32</f>
        <v>0</v>
      </c>
      <c r="HE2" t="str">
        <f>'Detailed assessment of threats'!$C33</f>
        <v>Area is small and fish may spawn in variety of areas around the protected area</v>
      </c>
      <c r="HF2" t="str">
        <f>'Detailed assessment of threats'!$D33</f>
        <v>Protecting important spawning area</v>
      </c>
      <c r="HG2" t="str">
        <f>'Detailed assessment of threats'!$E33</f>
        <v>Medium</v>
      </c>
      <c r="HH2" t="str">
        <f>'Detailed assessment of threats'!$F33</f>
        <v>Medium</v>
      </c>
      <c r="HI2">
        <f>'Detailed assessment of threats'!$G33</f>
        <v>0</v>
      </c>
      <c r="HJ2" t="str">
        <f>'Detailed assessment of threats'!$H33</f>
        <v>Modify size, move area to protect additional likely habitats</v>
      </c>
      <c r="HK2">
        <f>'Detailed assessment of threats'!$I33</f>
        <v>0</v>
      </c>
      <c r="HL2" t="str">
        <f>'Detailed assessment of threats'!$C34</f>
        <v>Potential reduction in food web</v>
      </c>
      <c r="HM2" t="str">
        <f>'Detailed assessment of threats'!$D34</f>
        <v>Protecting important spawning area</v>
      </c>
      <c r="HN2" t="str">
        <f>'Detailed assessment of threats'!$E34</f>
        <v>Low</v>
      </c>
      <c r="HO2" t="str">
        <f>'Detailed assessment of threats'!$F34</f>
        <v>Low</v>
      </c>
      <c r="HP2" t="str">
        <f>'Detailed assessment of threats'!$G34</f>
        <v>Many winter spawning fish are reducing</v>
      </c>
      <c r="HQ2" t="str">
        <f>'Detailed assessment of threats'!$H34</f>
        <v>Significant change in management</v>
      </c>
      <c r="HR2">
        <f>'Detailed assessment of threats'!$I34</f>
        <v>0</v>
      </c>
      <c r="HS2" t="str">
        <f>'Detailed assessment of threats'!$C36</f>
        <v>Lionfish and other invasives</v>
      </c>
      <c r="HT2" t="str">
        <f>'Detailed assessment of threats'!$D36</f>
        <v>Protecting important spawning area</v>
      </c>
      <c r="HU2">
        <f>'Detailed assessment of threats'!$E35</f>
        <v>0</v>
      </c>
      <c r="HV2">
        <f>'Detailed assessment of threats'!$F35</f>
        <v>0</v>
      </c>
      <c r="HW2">
        <f>'Detailed assessment of threats'!$G35</f>
        <v>0</v>
      </c>
      <c r="HX2">
        <f>'Detailed assessment of threats'!$H35</f>
        <v>0</v>
      </c>
      <c r="HY2">
        <f>'Detailed assessment of threats'!$I35</f>
        <v>0</v>
      </c>
      <c r="HZ2" t="e">
        <f>'Detailed assessment of threats'!#REF!</f>
        <v>#REF!</v>
      </c>
      <c r="IA2" t="e">
        <f>'Detailed assessment of threats'!#REF!</f>
        <v>#REF!</v>
      </c>
      <c r="IB2" t="str">
        <f>'Detailed assessment of threats'!$E36</f>
        <v>Medium</v>
      </c>
      <c r="IC2" t="str">
        <f>'Detailed assessment of threats'!$F36</f>
        <v>Medium</v>
      </c>
      <c r="ID2" t="str">
        <f>'Detailed assessment of threats'!$G36</f>
        <v>Due to the broadcast spawning, lionfish are not likely to interrupt spawning but could decrease recruitment</v>
      </c>
      <c r="IE2" t="str">
        <f>'Detailed assessment of threats'!$H36</f>
        <v>Encourage removal of lionfish</v>
      </c>
      <c r="IF2">
        <f>'Detailed assessment of threats'!$I36</f>
        <v>0</v>
      </c>
      <c r="IG2">
        <f>'Detailed assessment of threats'!$C37</f>
        <v>0</v>
      </c>
      <c r="IH2">
        <f>'Detailed assessment of threats'!$D37</f>
        <v>0</v>
      </c>
      <c r="II2">
        <f>'Detailed assessment of threats'!$E37</f>
        <v>0</v>
      </c>
      <c r="IJ2">
        <f>'Detailed assessment of threats'!$F37</f>
        <v>0</v>
      </c>
      <c r="IK2">
        <f>'Detailed assessment of threats'!$G37</f>
        <v>0</v>
      </c>
      <c r="IL2">
        <f>'Detailed assessment of threats'!$H37</f>
        <v>0</v>
      </c>
      <c r="IM2">
        <f>'Detailed assessment of threats'!$I37</f>
        <v>0</v>
      </c>
      <c r="IN2">
        <f>'Detailed assessment of threats'!$C38</f>
        <v>0</v>
      </c>
      <c r="IO2">
        <f>'Detailed assessment of threats'!$D38</f>
        <v>0</v>
      </c>
      <c r="IP2">
        <f>'Detailed assessment of threats'!$E38</f>
        <v>0</v>
      </c>
      <c r="IQ2">
        <f>'Detailed assessment of threats'!$F38</f>
        <v>0</v>
      </c>
      <c r="IR2">
        <f>'Detailed assessment of threats'!$G38</f>
        <v>0</v>
      </c>
      <c r="IS2">
        <f>'Detailed assessment of threats'!$H38</f>
        <v>0</v>
      </c>
      <c r="IT2">
        <f>'Detailed assessment of threats'!$I38</f>
        <v>0</v>
      </c>
      <c r="IU2">
        <f>'Detailed assessment of threats'!$C39</f>
        <v>0</v>
      </c>
      <c r="IV2">
        <f>'Detailed assessment of threats'!$D39</f>
        <v>0</v>
      </c>
      <c r="IW2">
        <f>'Detailed assessment of threats'!$E39</f>
        <v>0</v>
      </c>
      <c r="IX2">
        <f>'Detailed assessment of threats'!$F39</f>
        <v>0</v>
      </c>
      <c r="IY2">
        <f>'Detailed assessment of threats'!$G39</f>
        <v>0</v>
      </c>
      <c r="IZ2">
        <f>'Detailed assessment of threats'!$H39</f>
        <v>0</v>
      </c>
      <c r="JA2">
        <f>'Detailed assessment of threats'!$I39</f>
        <v>0</v>
      </c>
      <c r="JB2">
        <f>'Detailed assessment of threats'!$C40</f>
        <v>0</v>
      </c>
      <c r="JC2">
        <f>'Detailed assessment of threats'!$D40</f>
        <v>0</v>
      </c>
      <c r="JD2">
        <f>'Detailed assessment of threats'!$E40</f>
        <v>0</v>
      </c>
      <c r="JE2">
        <f>'Detailed assessment of threats'!$F40</f>
        <v>0</v>
      </c>
      <c r="JF2">
        <f>'Detailed assessment of threats'!$G40</f>
        <v>0</v>
      </c>
      <c r="JG2">
        <f>'Detailed assessment of threats'!$H40</f>
        <v>0</v>
      </c>
      <c r="JH2">
        <f>'Detailed assessment of threats'!$I40</f>
        <v>0</v>
      </c>
      <c r="JI2">
        <f>'Detailed assessment of threats'!$C41</f>
        <v>0</v>
      </c>
      <c r="JJ2">
        <f>'Detailed assessment of threats'!$D41</f>
        <v>0</v>
      </c>
      <c r="JK2">
        <f>'Detailed assessment of threats'!$E41</f>
        <v>0</v>
      </c>
      <c r="JL2">
        <f>'Detailed assessment of threats'!$F41</f>
        <v>0</v>
      </c>
      <c r="JM2">
        <f>'Detailed assessment of threats'!$G41</f>
        <v>0</v>
      </c>
      <c r="JN2">
        <f>'Detailed assessment of threats'!$H41</f>
        <v>0</v>
      </c>
      <c r="JO2">
        <f>'Detailed assessment of threats'!$I41</f>
        <v>0</v>
      </c>
      <c r="JP2">
        <f>'Detailed assessment of threats'!$C42</f>
        <v>0</v>
      </c>
      <c r="JQ2">
        <f>'Detailed assessment of threats'!$D42</f>
        <v>0</v>
      </c>
      <c r="JR2">
        <f>'Detailed assessment of threats'!$E42</f>
        <v>0</v>
      </c>
      <c r="JS2">
        <f>'Detailed assessment of threats'!$F42</f>
        <v>0</v>
      </c>
      <c r="JT2">
        <f>'Detailed assessment of threats'!$G42</f>
        <v>0</v>
      </c>
      <c r="JU2">
        <f>'Detailed assessment of threats'!$H42</f>
        <v>0</v>
      </c>
      <c r="JV2">
        <f>'Detailed assessment of threats'!$I42</f>
        <v>0</v>
      </c>
      <c r="JW2">
        <f>'Detailed assessment of threats'!$C43</f>
        <v>0</v>
      </c>
      <c r="JX2">
        <f>'Detailed assessment of threats'!$D43</f>
        <v>0</v>
      </c>
      <c r="JY2">
        <f>'Detailed assessment of threats'!$E43</f>
        <v>0</v>
      </c>
      <c r="JZ2">
        <f>'Detailed assessment of threats'!$F43</f>
        <v>0</v>
      </c>
      <c r="KA2">
        <f>'Detailed assessment of threats'!$G43</f>
        <v>0</v>
      </c>
      <c r="KB2">
        <f>'Detailed assessment of threats'!$H43</f>
        <v>0</v>
      </c>
      <c r="KC2">
        <f>'Detailed assessment of threats'!$I43</f>
        <v>0</v>
      </c>
      <c r="KD2">
        <f>'Detailed assessment of threats'!$C44</f>
        <v>0</v>
      </c>
      <c r="KE2">
        <f>'Detailed assessment of threats'!$D44</f>
        <v>0</v>
      </c>
      <c r="KF2">
        <f>'Detailed assessment of threats'!$E44</f>
        <v>0</v>
      </c>
      <c r="KG2">
        <f>'Detailed assessment of threats'!$F44</f>
        <v>0</v>
      </c>
      <c r="KH2">
        <f>'Detailed assessment of threats'!$G44</f>
        <v>0</v>
      </c>
      <c r="KI2">
        <f>'Detailed assessment of threats'!$H44</f>
        <v>0</v>
      </c>
      <c r="KJ2">
        <f>'Detailed assessment of threats'!$I44</f>
        <v>0</v>
      </c>
      <c r="KK2">
        <f>'Detailed assessment of threats'!$C45</f>
        <v>0</v>
      </c>
      <c r="KL2">
        <f>'Detailed assessment of threats'!$D45</f>
        <v>0</v>
      </c>
      <c r="KM2">
        <f>'Detailed assessment of threats'!$E45</f>
        <v>0</v>
      </c>
      <c r="KN2">
        <f>'Detailed assessment of threats'!$F45</f>
        <v>0</v>
      </c>
      <c r="KO2">
        <f>'Detailed assessment of threats'!$G45</f>
        <v>0</v>
      </c>
      <c r="KP2">
        <f>'Detailed assessment of threats'!$H45</f>
        <v>0</v>
      </c>
      <c r="KQ2">
        <f>'Detailed assessment of threats'!$I45</f>
        <v>0</v>
      </c>
      <c r="KR2" t="str">
        <f>'Detailed assessment of threats'!$C46</f>
        <v>Vessel traffic could be an issue</v>
      </c>
      <c r="KS2" t="str">
        <f>'Detailed assessment of threats'!$D46</f>
        <v>Protecting important spawning area</v>
      </c>
      <c r="KT2" t="str">
        <f>'Detailed assessment of threats'!$E46</f>
        <v>Low</v>
      </c>
      <c r="KU2" t="str">
        <f>'Detailed assessment of threats'!$F46</f>
        <v>Low</v>
      </c>
      <c r="KV2" t="str">
        <f>'Detailed assessment of threats'!$G46</f>
        <v>May not impact all species https://link.springer.com/article/10.1007/s11160-020-09598-9</v>
      </c>
      <c r="KW2" t="str">
        <f>'Detailed assessment of threats'!$H46</f>
        <v>Education</v>
      </c>
      <c r="KX2">
        <f>'Detailed assessment of threats'!$I46</f>
        <v>0</v>
      </c>
      <c r="KY2">
        <f>'Detailed assessment of threats'!$C47</f>
        <v>0</v>
      </c>
      <c r="KZ2">
        <f>'Detailed assessment of threats'!$D47</f>
        <v>0</v>
      </c>
      <c r="LA2">
        <f>'Detailed assessment of threats'!$E47</f>
        <v>0</v>
      </c>
      <c r="LB2">
        <f>'Detailed assessment of threats'!$F47</f>
        <v>0</v>
      </c>
      <c r="LC2">
        <f>'Detailed assessment of threats'!$G47</f>
        <v>0</v>
      </c>
      <c r="LD2">
        <f>'Detailed assessment of threats'!$H47</f>
        <v>0</v>
      </c>
      <c r="LE2">
        <f>'Detailed assessment of threats'!$I47</f>
        <v>0</v>
      </c>
      <c r="LF2">
        <f>'Detailed assessment of threats'!$C48</f>
        <v>0</v>
      </c>
      <c r="LG2">
        <f>'Detailed assessment of threats'!$D48</f>
        <v>0</v>
      </c>
      <c r="LH2">
        <f>'Detailed assessment of threats'!$E48</f>
        <v>0</v>
      </c>
      <c r="LI2">
        <f>'Detailed assessment of threats'!$F48</f>
        <v>0</v>
      </c>
      <c r="LJ2">
        <f>'Detailed assessment of threats'!$G48</f>
        <v>0</v>
      </c>
      <c r="LK2">
        <f>'Detailed assessment of threats'!$H48</f>
        <v>0</v>
      </c>
      <c r="LL2">
        <f>'Detailed assessment of threats'!$I48</f>
        <v>0</v>
      </c>
      <c r="LM2">
        <f>'Detailed assessment of threats'!$C49</f>
        <v>0</v>
      </c>
      <c r="LN2">
        <f>'Detailed assessment of threats'!$D49</f>
        <v>0</v>
      </c>
      <c r="LO2">
        <f>'Detailed assessment of threats'!$E49</f>
        <v>0</v>
      </c>
      <c r="LP2">
        <f>'Detailed assessment of threats'!$F49</f>
        <v>0</v>
      </c>
      <c r="LQ2">
        <f>'Detailed assessment of threats'!$G49</f>
        <v>0</v>
      </c>
      <c r="LR2">
        <f>'Detailed assessment of threats'!$H49</f>
        <v>0</v>
      </c>
      <c r="LS2">
        <f>'Detailed assessment of threats'!$I49</f>
        <v>0</v>
      </c>
      <c r="LT2">
        <f>'Detailed assessment of threats'!$C50</f>
        <v>0</v>
      </c>
      <c r="LU2">
        <f>'Detailed assessment of threats'!$D50</f>
        <v>0</v>
      </c>
      <c r="LV2">
        <f>'Detailed assessment of threats'!$E50</f>
        <v>0</v>
      </c>
      <c r="LW2">
        <f>'Detailed assessment of threats'!$F50</f>
        <v>0</v>
      </c>
      <c r="LX2">
        <f>'Detailed assessment of threats'!$G50</f>
        <v>0</v>
      </c>
      <c r="LY2">
        <f>'Detailed assessment of threats'!$H50</f>
        <v>0</v>
      </c>
      <c r="LZ2">
        <f>'Detailed assessment of threats'!$I50</f>
        <v>0</v>
      </c>
      <c r="MA2" t="str">
        <f>'Detailed assessment of threats'!$C51</f>
        <v>Slowing of gulf stream</v>
      </c>
      <c r="MB2" t="str">
        <f>'Detailed assessment of threats'!$D51</f>
        <v>Protecting important spawning area</v>
      </c>
      <c r="MC2" t="str">
        <f>'Detailed assessment of threats'!$E51</f>
        <v>Medium</v>
      </c>
      <c r="MD2" t="str">
        <f>'Detailed assessment of threats'!$F51</f>
        <v>High</v>
      </c>
      <c r="ME2" t="str">
        <f>'Detailed assessment of threats'!$G51</f>
        <v>impact transport of larvae to nursery habitats https://www.severe-weather.eu/global-weather/gulf-stream-amoc-circulation-collapse-freshwater-imbalance-usa-europe-fa/</v>
      </c>
      <c r="MF2">
        <f>'Detailed assessment of threats'!$H51</f>
        <v>0</v>
      </c>
      <c r="MG2">
        <f>'Detailed assessment of threats'!$I51</f>
        <v>0</v>
      </c>
      <c r="MH2">
        <f>'Detailed assessment of threats'!$C52</f>
        <v>0</v>
      </c>
      <c r="MI2">
        <f>'Detailed assessment of threats'!$D52</f>
        <v>0</v>
      </c>
      <c r="MJ2">
        <f>'Detailed assessment of threats'!$E52</f>
        <v>0</v>
      </c>
      <c r="MK2">
        <f>'Detailed assessment of threats'!$F52</f>
        <v>0</v>
      </c>
      <c r="ML2">
        <f>'Detailed assessment of threats'!$G52</f>
        <v>0</v>
      </c>
      <c r="MM2">
        <f>'Detailed assessment of threats'!$H52</f>
        <v>0</v>
      </c>
      <c r="MN2">
        <f>'Detailed assessment of threats'!$I52</f>
        <v>0</v>
      </c>
      <c r="MO2" t="str">
        <f>'Detailed assessment of threats'!$C53</f>
        <v>Change in marine heat waves and cooling events</v>
      </c>
      <c r="MP2" t="str">
        <f>'Detailed assessment of threats'!$D53</f>
        <v>Protecting important spawning area</v>
      </c>
      <c r="MQ2" t="str">
        <f>'Detailed assessment of threats'!$E53</f>
        <v>Medium</v>
      </c>
      <c r="MR2" t="str">
        <f>'Detailed assessment of threats'!$F53</f>
        <v>Medium</v>
      </c>
      <c r="MS2" t="str">
        <f>'Detailed assessment of threats'!$G53</f>
        <v>https://www.nature.com/articles/s41467-023-36567-0</v>
      </c>
      <c r="MT2">
        <f>'Detailed assessment of threats'!$H53</f>
        <v>0</v>
      </c>
      <c r="MU2">
        <f>'Detailed assessment of threats'!$I53</f>
        <v>0</v>
      </c>
      <c r="MV2">
        <f>'Detailed assessment of threats'!$C54</f>
        <v>0</v>
      </c>
      <c r="MW2">
        <f>'Detailed assessment of threats'!$D54</f>
        <v>0</v>
      </c>
      <c r="MX2">
        <f>'Detailed assessment of threats'!$E54</f>
        <v>0</v>
      </c>
      <c r="MY2">
        <f>'Detailed assessment of threats'!$F54</f>
        <v>0</v>
      </c>
      <c r="MZ2">
        <f>'Detailed assessment of threats'!$G54</f>
        <v>0</v>
      </c>
      <c r="NA2">
        <f>'Detailed assessment of threats'!$H54</f>
        <v>0</v>
      </c>
      <c r="NB2">
        <f>'Detailed assessment of threats'!$I54</f>
        <v>0</v>
      </c>
      <c r="NC2">
        <f>'Detailed assessment of threats'!$C55</f>
        <v>0</v>
      </c>
      <c r="ND2">
        <f>'Detailed assessment of threats'!$D55</f>
        <v>0</v>
      </c>
      <c r="NE2">
        <f>'Detailed assessment of threats'!$E55</f>
        <v>0</v>
      </c>
      <c r="NF2">
        <f>'Detailed assessment of threats'!$F55</f>
        <v>0</v>
      </c>
      <c r="NG2">
        <f>'Detailed assessment of threats'!$G55</f>
        <v>0</v>
      </c>
      <c r="NH2">
        <f>'Detailed assessment of threats'!$H55</f>
        <v>0</v>
      </c>
      <c r="NI2">
        <f>'Detailed assessment of threats'!$I55</f>
        <v>0</v>
      </c>
      <c r="NJ2">
        <f>'Detailed assessment of threats'!$C56</f>
        <v>0</v>
      </c>
      <c r="NK2">
        <f>'Detailed assessment of threats'!$D56</f>
        <v>0</v>
      </c>
      <c r="NL2">
        <f>'Detailed assessment of threats'!$E56</f>
        <v>0</v>
      </c>
      <c r="NM2">
        <f>'Detailed assessment of threats'!$F56</f>
        <v>0</v>
      </c>
      <c r="NN2">
        <f>'Detailed assessment of threats'!$G56</f>
        <v>0</v>
      </c>
      <c r="NO2">
        <f>'Detailed assessment of threats'!$H56</f>
        <v>0</v>
      </c>
      <c r="NP2">
        <f>'Detailed assessment of threats'!$I56</f>
        <v>0</v>
      </c>
      <c r="NQ2">
        <f>'Detailed assessment of threats'!$C57</f>
        <v>0</v>
      </c>
      <c r="NR2">
        <f>'Detailed assessment of threats'!$D57</f>
        <v>0</v>
      </c>
      <c r="NS2">
        <f>'Detailed assessment of threats'!$E57</f>
        <v>0</v>
      </c>
      <c r="NT2">
        <f>'Detailed assessment of threats'!$F57</f>
        <v>0</v>
      </c>
      <c r="NU2">
        <f>'Detailed assessment of threats'!$G57</f>
        <v>0</v>
      </c>
      <c r="NV2">
        <f>'Detailed assessment of threats'!$H57</f>
        <v>0</v>
      </c>
      <c r="NW2">
        <f>'Detailed assessment of threats'!$I57</f>
        <v>0</v>
      </c>
      <c r="NX2">
        <f>'Detailed assessment of threats'!$C58</f>
        <v>0</v>
      </c>
      <c r="NY2">
        <f>'Detailed assessment of threats'!$D58</f>
        <v>0</v>
      </c>
      <c r="NZ2">
        <f>'Detailed assessment of threats'!$E58</f>
        <v>0</v>
      </c>
      <c r="OA2">
        <f>'Detailed assessment of threats'!$F58</f>
        <v>0</v>
      </c>
      <c r="OB2">
        <f>'Detailed assessment of threats'!$G58</f>
        <v>0</v>
      </c>
      <c r="OC2">
        <f>'Detailed assessment of threats'!$H58</f>
        <v>0</v>
      </c>
      <c r="OD2">
        <f>'Detailed assessment of threats'!$I58</f>
        <v>0</v>
      </c>
      <c r="OE2">
        <f>'Detailed assessment of threats'!$C59</f>
        <v>0</v>
      </c>
      <c r="OF2">
        <f>'Detailed assessment of threats'!$D59</f>
        <v>0</v>
      </c>
      <c r="OG2">
        <f>'Detailed assessment of threats'!$E59</f>
        <v>0</v>
      </c>
      <c r="OH2">
        <f>'Detailed assessment of threats'!$F59</f>
        <v>0</v>
      </c>
      <c r="OI2">
        <f>'Detailed assessment of threats'!$G59</f>
        <v>0</v>
      </c>
      <c r="OJ2">
        <f>'Detailed assessment of threats'!$H59</f>
        <v>0</v>
      </c>
      <c r="OK2">
        <f>'Detailed assessment of threats'!$I59</f>
        <v>0</v>
      </c>
      <c r="OL2">
        <f>'Detailed assessment of threats'!$C60</f>
        <v>0</v>
      </c>
      <c r="OM2">
        <f>'Detailed assessment of threats'!$D60</f>
        <v>0</v>
      </c>
      <c r="ON2">
        <f>'Detailed assessment of threats'!$E60</f>
        <v>0</v>
      </c>
      <c r="OO2">
        <f>'Detailed assessment of threats'!$F60</f>
        <v>0</v>
      </c>
      <c r="OP2">
        <f>'Detailed assessment of threats'!$G60</f>
        <v>0</v>
      </c>
      <c r="OQ2">
        <f>'Detailed assessment of threats'!$H60</f>
        <v>0</v>
      </c>
      <c r="OR2">
        <f>'Detailed assessment of threats'!$I60</f>
        <v>0</v>
      </c>
      <c r="OS2">
        <f>'Detailed assessment of threats'!$C61</f>
        <v>0</v>
      </c>
      <c r="OT2">
        <f>'Detailed assessment of threats'!$D61</f>
        <v>0</v>
      </c>
      <c r="OU2">
        <f>'Detailed assessment of threats'!$E61</f>
        <v>0</v>
      </c>
      <c r="OV2">
        <f>'Detailed assessment of threats'!$F61</f>
        <v>0</v>
      </c>
      <c r="OW2">
        <f>'Detailed assessment of threats'!$G61</f>
        <v>0</v>
      </c>
      <c r="OX2">
        <f>'Detailed assessment of threats'!$H61</f>
        <v>0</v>
      </c>
      <c r="OY2">
        <f>'Detailed assessment of threats'!$I61</f>
        <v>0</v>
      </c>
      <c r="OZ2">
        <f>'Detailed assessment of threats'!$C62</f>
        <v>0</v>
      </c>
      <c r="PA2">
        <f>'Detailed assessment of threats'!$D62</f>
        <v>0</v>
      </c>
      <c r="PB2">
        <f>'Detailed assessment of threats'!$E62</f>
        <v>0</v>
      </c>
      <c r="PC2">
        <f>'Detailed assessment of threats'!$F62</f>
        <v>0</v>
      </c>
      <c r="PD2">
        <f>'Detailed assessment of threats'!$G62</f>
        <v>0</v>
      </c>
      <c r="PE2">
        <f>'Detailed assessment of threats'!$H62</f>
        <v>0</v>
      </c>
      <c r="PF2">
        <f>'Detailed assessment of threats'!$I62</f>
        <v>0</v>
      </c>
      <c r="PG2" t="str">
        <f>'Detailed assessment of threats'!$C63</f>
        <v>Regulations will go away without extending or making permanent</v>
      </c>
      <c r="PH2" t="str">
        <f>'Detailed assessment of threats'!$D63</f>
        <v>Protecting important spawning area</v>
      </c>
      <c r="PI2" t="str">
        <f>'Detailed assessment of threats'!$E63</f>
        <v>High</v>
      </c>
      <c r="PJ2" t="str">
        <f>'Detailed assessment of threats'!$F63</f>
        <v>High</v>
      </c>
      <c r="PK2" t="str">
        <f>'Detailed assessment of threats'!$G63</f>
        <v>Amendment 36</v>
      </c>
      <c r="PL2" t="str">
        <f>'Detailed assessment of threats'!$H63</f>
        <v>Renew regulations</v>
      </c>
      <c r="PM2">
        <f>'Detailed assessment of threats'!$I63</f>
        <v>0</v>
      </c>
      <c r="PN2">
        <f>'Detailed assessment of threats'!$C64</f>
        <v>0</v>
      </c>
      <c r="PO2">
        <f>'Detailed assessment of threats'!$D64</f>
        <v>0</v>
      </c>
      <c r="PP2">
        <f>'Detailed assessment of threats'!$E64</f>
        <v>0</v>
      </c>
      <c r="PQ2">
        <f>'Detailed assessment of threats'!$F64</f>
        <v>0</v>
      </c>
      <c r="PR2">
        <f>'Detailed assessment of threats'!$G64</f>
        <v>0</v>
      </c>
      <c r="PS2">
        <f>'Detailed assessment of threats'!$H64</f>
        <v>0</v>
      </c>
      <c r="PT2">
        <f>'Detailed assessment of threats'!$I64</f>
        <v>0</v>
      </c>
    </row>
  </sheetData>
  <sheetProtection algorithmName="SHA-512" hashValue="MBq3Hi6KbLqE+3eyI+tYWmXMRR6cK3PiV59RW4uAEVuqkPZwT1A0/fhhkxrAqesJcCNDt8KxqlGgOMNeiS4t9A==" saltValue="cZS5gq/+an3a1TLjwpAMHg==" spinCount="100000"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3CAF-F672-4EEB-92CC-5A2DFA2100FD}">
  <sheetPr codeName="Sheet59"/>
  <dimension ref="B2:F31"/>
  <sheetViews>
    <sheetView zoomScale="85" zoomScaleNormal="85" workbookViewId="0">
      <selection activeCell="L5" sqref="L5"/>
    </sheetView>
  </sheetViews>
  <sheetFormatPr defaultColWidth="8.8984375" defaultRowHeight="15.6"/>
  <cols>
    <col min="2" max="2" width="15.09765625" customWidth="1"/>
    <col min="3" max="3" width="13.5" bestFit="1" customWidth="1"/>
    <col min="4" max="4" width="9.59765625" bestFit="1" customWidth="1"/>
    <col min="5" max="5" width="15.09765625" bestFit="1" customWidth="1"/>
    <col min="6" max="6" width="11.3984375" bestFit="1" customWidth="1"/>
  </cols>
  <sheetData>
    <row r="2" spans="2:6" ht="16.2" thickBot="1"/>
    <row r="3" spans="2:6" ht="31.8" thickBot="1">
      <c r="B3" s="49" t="s">
        <v>1858</v>
      </c>
      <c r="C3" s="50" t="s">
        <v>1859</v>
      </c>
      <c r="D3" s="51" t="s">
        <v>1860</v>
      </c>
      <c r="E3" s="50" t="s">
        <v>1861</v>
      </c>
      <c r="F3" s="51" t="s">
        <v>1862</v>
      </c>
    </row>
    <row r="4" spans="2:6" ht="49.5" customHeight="1" thickBot="1">
      <c r="B4" s="52" t="str">
        <f>'Detailed assessment of threats'!A3</f>
        <v>1: Residential and commercial development within a protected area
Threats from human settlements or other non-agricultural land uses with a substantial footprint</v>
      </c>
      <c r="C4" s="53">
        <f>COUNTIF('Detailed assessment of threats'!E3:E5,'Drop down lists'!A59)*4
+COUNTIF('Detailed assessment of threats'!E3:E5,'Drop down lists'!A60)*3
+COUNTIF('Detailed assessment of threats'!E3:E5,'Drop down lists'!A61)*2
+COUNTIF('Detailed assessment of threats'!E3:E5,'Drop down lists'!A62)*1</f>
        <v>0</v>
      </c>
      <c r="D4" s="54">
        <f>C4/SUM(C4:C17)</f>
        <v>0</v>
      </c>
      <c r="E4" s="57">
        <f>COUNTIF('Detailed assessment of threats'!F5:F9,'Drop down lists'!A58)*4
+COUNTIF('Detailed assessment of threats'!F5:F9,'Drop down lists'!A59)*3
+COUNTIF('Detailed assessment of threats'!F5:F9,'Drop down lists'!A60)*2
+COUNTIF('Detailed assessment of threats'!F5:F9,'Drop down lists'!A61)*1</f>
        <v>0</v>
      </c>
      <c r="F4" s="55">
        <f>E4/SUM(E4:E17)</f>
        <v>0</v>
      </c>
    </row>
    <row r="5" spans="2:6" ht="281.39999999999998" thickBot="1">
      <c r="B5" s="52" t="str">
        <f>'Detailed assessment of threats'!A6</f>
        <v xml:space="preserve">2: Agriculture and aquaculture within a protected area (including silviculture and mariculture)
Threats from farming and grazing as a result of agricultural expansion and intensification, including silviculture, mariculture and aquaculture </v>
      </c>
      <c r="C5" s="57">
        <f>COUNTIF('Detailed assessment of threats'!E6:E10,'Drop down lists'!A59)*4
+COUNTIF('Detailed assessment of threats'!E6:E10,'Drop down lists'!A60)*3
+COUNTIF('Detailed assessment of threats'!E6:E10,'Drop down lists'!A61)*2
+COUNTIF('Detailed assessment of threats'!E6:E10,'Drop down lists'!A62)*1</f>
        <v>0</v>
      </c>
      <c r="D5" s="58">
        <f>C5/SUM(C4:C17)</f>
        <v>0</v>
      </c>
      <c r="E5" s="57">
        <f>COUNTIF('Detailed assessment of threats'!F6:F10,'Drop down lists'!A59)*4
+COUNTIF('Detailed assessment of threats'!F6:F10,'Drop down lists'!A60)*3
+COUNTIF('Detailed assessment of threats'!F6:F10,'Drop down lists'!A61)*2
+COUNTIF('Detailed assessment of threats'!F6:F10,'Drop down lists'!A62)*1</f>
        <v>0</v>
      </c>
      <c r="F5" s="59">
        <f>E5/SUM(E4:E17)</f>
        <v>0</v>
      </c>
    </row>
    <row r="6" spans="2:6" ht="109.8" thickBot="1">
      <c r="B6" s="52" t="str">
        <f>'Detailed assessment of threats'!A11</f>
        <v xml:space="preserve">3. Energy production and mining 
Threats from production of non-biological resources </v>
      </c>
      <c r="C6" s="57">
        <f>COUNTIF('Detailed assessment of threats'!E11:E13,'Drop down lists'!A59)*4
+COUNTIF('Detailed assessment of threats'!E11:E13,'Drop down lists'!A60)*3
+COUNTIF('Detailed assessment of threats'!E11:E13,'Drop down lists'!A61)*2
+COUNTIF('Detailed assessment of threats'!E11:E13,'Drop down lists'!A62)*1</f>
        <v>3</v>
      </c>
      <c r="D6" s="58">
        <f>C6/SUM(C4:C17)</f>
        <v>0.13636363636363635</v>
      </c>
      <c r="E6" s="57">
        <f>COUNTIF('Detailed assessment of threats'!F11:F13,'Drop down lists'!A59)*4
+COUNTIF('Detailed assessment of threats'!F11:F13,'Drop down lists'!A60)*3
+COUNTIF('Detailed assessment of threats'!F11:F13,'Drop down lists'!A61)*2
+COUNTIF('Detailed assessment of threats'!F11:F13,'Drop down lists'!A62)*1</f>
        <v>5</v>
      </c>
      <c r="F6" s="59">
        <f>E6/SUM(E4:E17)</f>
        <v>0.2</v>
      </c>
    </row>
    <row r="7" spans="2:6" ht="187.8" thickBot="1">
      <c r="B7" s="52" t="str">
        <f>'Detailed assessment of threats'!A14</f>
        <v xml:space="preserve">4. Transportation and service corridors
Threats from transport and a range of linear developments, including the vehicles that use some of them, such as wildlife mortality </v>
      </c>
      <c r="C7" s="57">
        <f>COUNTIF('Detailed assessment of threats'!E14:E17,'Drop down lists'!A59)*4
+COUNTIF('Detailed assessment of threats'!E14:E17,'Drop down lists'!A60)*3
+COUNTIF('Detailed assessment of threats'!E14:E17,'Drop down lists'!A61)*2
+COUNTIF('Detailed assessment of threats'!E14:E17,'Drop down lists'!A62)*1</f>
        <v>1</v>
      </c>
      <c r="D7" s="58">
        <f>C7/SUM(C4:C17)</f>
        <v>4.5454545454545456E-2</v>
      </c>
      <c r="E7" s="57">
        <f>COUNTIF('Detailed assessment of threats'!F14:F17,'Drop down lists'!A59)*4
+COUNTIF('Detailed assessment of threats'!F14:F17,'Drop down lists'!A60)*3
+COUNTIF('Detailed assessment of threats'!F14:F17,'Drop down lists'!A61)*2
+COUNTIF('Detailed assessment of threats'!F14:F17,'Drop down lists'!A62)*1</f>
        <v>1</v>
      </c>
      <c r="F7" s="59">
        <f>E7/SUM(E4:E17)</f>
        <v>0.04</v>
      </c>
    </row>
    <row r="8" spans="2:6" ht="312.60000000000002" thickBot="1">
      <c r="B8" s="52" t="str">
        <f>'Detailed assessment of threats'!A18</f>
        <v xml:space="preserve">5. Biological resource use and harm 
Threats from consumptive use of "wild" biological resources including both deliberate and unintentional harvesting effects; also persecution or control of specific species (note this includes hunting and killing of animals) </v>
      </c>
      <c r="C8" s="57">
        <f>COUNTIF('Detailed assessment of threats'!E18:E21,'Drop down lists'!A59)*4
+COUNTIF('Detailed assessment of threats'!E18:E21,'Drop down lists'!A60)*3
+COUNTIF('Detailed assessment of threats'!E18:E21,'Drop down lists'!A61)*2
+COUNTIF('Detailed assessment of threats'!E18:E21,'Drop down lists'!A62)*1</f>
        <v>3</v>
      </c>
      <c r="D8" s="58">
        <f>C8/SUM(C4:C17)</f>
        <v>0.13636363636363635</v>
      </c>
      <c r="E8" s="57">
        <f>COUNTIF('Detailed assessment of threats'!F18:F21,'Drop down lists'!A59)*4
+COUNTIF('Detailed assessment of threats'!F18:F21,'Drop down lists'!A60)*3
+COUNTIF('Detailed assessment of threats'!F18:F21,'Drop down lists'!A61)*2
+COUNTIF('Detailed assessment of threats'!F18:F21,'Drop down lists'!A62)*1</f>
        <v>2</v>
      </c>
      <c r="F8" s="59">
        <f>E8/SUM(E4:E17)</f>
        <v>0.08</v>
      </c>
    </row>
    <row r="9" spans="2:6" ht="203.4" thickBot="1">
      <c r="B9" s="52" t="str">
        <f>'Detailed assessment of threats'!A22</f>
        <v>6. Human intrusions and disturbance 
Threats from human activities that alter, destroy or disturb habitats and species associated with non-consumptive uses of biological resources</v>
      </c>
      <c r="C9" s="57">
        <f>COUNTIF('Detailed assessment of threats'!E22:E27,'Drop down lists'!A59)*4
+COUNTIF('Detailed assessment of threats'!E22:E27,'Drop down lists'!A60)*3
+COUNTIF('Detailed assessment of threats'!E22:E27,'Drop down lists'!A61)*2
+COUNTIF('Detailed assessment of threats'!E22:E27,'Drop down lists'!A62)*1</f>
        <v>2</v>
      </c>
      <c r="D9" s="58">
        <f>C9/SUM(C4:C17)</f>
        <v>9.0909090909090912E-2</v>
      </c>
      <c r="E9" s="57">
        <f>COUNTIF('Detailed assessment of threats'!F22:F27,'Drop down lists'!A59)*4
+COUNTIF('Detailed assessment of threats'!F22:F27,'Drop down lists'!A60)*3
+COUNTIF('Detailed assessment of threats'!F22:F27,'Drop down lists'!A61)*2
+COUNTIF('Detailed assessment of threats'!F22:F27,'Drop down lists'!A62)*1</f>
        <v>3</v>
      </c>
      <c r="F9" s="59">
        <f>E9/SUM(E4:E17)</f>
        <v>0.12</v>
      </c>
    </row>
    <row r="10" spans="2:6" ht="156.6" thickBot="1">
      <c r="B10" s="52" t="str">
        <f>'Detailed assessment of threats'!A28</f>
        <v>7. Natural system modifications 
Threats from other actions that convert or degrade habitat or change the way the ecosystem functions.</v>
      </c>
      <c r="C10" s="57">
        <f>COUNTIF('Detailed assessment of threats'!E28:E34,'Drop down lists'!A59)*4
+COUNTIF('Detailed assessment of threats'!E28:E34,'Drop down lists'!A60)*3
+COUNTIF('Detailed assessment of threats'!E28:E34,'Drop down lists'!A61)*2
+COUNTIF('Detailed assessment of threats'!E28:E34,'Drop down lists'!A62)*1</f>
        <v>3</v>
      </c>
      <c r="D10" s="58">
        <f>C10/SUM(C4:C17)</f>
        <v>0.13636363636363635</v>
      </c>
      <c r="E10" s="57">
        <f>COUNTIF('Detailed assessment of threats'!F28:F34,'Drop down lists'!A59)*4
+COUNTIF('Detailed assessment of threats'!F28:F34,'Drop down lists'!A60)*3
+COUNTIF('Detailed assessment of threats'!F28:F34,'Drop down lists'!A61)*2
+COUNTIF('Detailed assessment of threats'!F28:F34,'Drop down lists'!A62)*1</f>
        <v>3</v>
      </c>
      <c r="F10" s="59">
        <f>E10/SUM(E4:E17)</f>
        <v>0.12</v>
      </c>
    </row>
    <row r="11" spans="2:6" ht="47.4" thickBot="1">
      <c r="B11" s="52" t="str">
        <f>'Detailed assessment of threats'!A35</f>
        <v xml:space="preserve">8. Invasive and other problematic species and genes </v>
      </c>
      <c r="C11" s="57">
        <f>COUNTIF('Detailed assessment of threats'!E35:E38,'Drop down lists'!A59)*4
+COUNTIF('Detailed assessment of threats'!E35:E38,'Drop down lists'!A60)*3
+COUNTIF('Detailed assessment of threats'!E35:E38,'Drop down lists'!A61)*2
+COUNTIF('Detailed assessment of threats'!E35:E38,'Drop down lists'!A62)*1</f>
        <v>2</v>
      </c>
      <c r="D11" s="58">
        <f>C11/SUM(C4:C17)</f>
        <v>9.0909090909090912E-2</v>
      </c>
      <c r="E11" s="57">
        <f>COUNTIF('Detailed assessment of threats'!F35:F38,'Drop down lists'!A59)*4
+COUNTIF('Detailed assessment of threats'!F35:F38,'Drop down lists'!A60)*3
+COUNTIF('Detailed assessment of threats'!F35:F38,'Drop down lists'!A61)*2
+COUNTIF('Detailed assessment of threats'!F35:F38,'Drop down lists'!A62)*1</f>
        <v>2</v>
      </c>
      <c r="F11" s="59">
        <f>E11/SUM(E4:E17)</f>
        <v>0.08</v>
      </c>
    </row>
    <row r="12" spans="2:6" ht="156.6" thickBot="1">
      <c r="B12" s="52" t="str">
        <f>'Detailed assessment of threats'!A39</f>
        <v xml:space="preserve">9. Pollution entering or generated  
Threats from introduction of exotic and/or excess materials or energy from point and non-point sources </v>
      </c>
      <c r="C12" s="57">
        <f>COUNTIF('Detailed assessment of threats'!E39:E46,'Drop down lists'!A59)*4
+COUNTIF('Detailed assessment of threats'!E39:E46,'Drop down lists'!A60)*3
+COUNTIF('Detailed assessment of threats'!E39:E46,'Drop down lists'!A61)*2
+COUNTIF('Detailed assessment of threats'!E39:E46,'Drop down lists'!A62)*1</f>
        <v>1</v>
      </c>
      <c r="D12" s="58">
        <f>C12/SUM(C4:C17)</f>
        <v>4.5454545454545456E-2</v>
      </c>
      <c r="E12" s="57">
        <f>COUNTIF('Detailed assessment of threats'!F39:F46,'Drop down lists'!A59)*4
+COUNTIF('Detailed assessment of threats'!F39:F46,'Drop down lists'!A60)*3
+COUNTIF('Detailed assessment of threats'!F39:F46,'Drop down lists'!A61)*2
+COUNTIF('Detailed assessment of threats'!F39:F46,'Drop down lists'!A62)*1</f>
        <v>1</v>
      </c>
      <c r="F12" s="59">
        <f>E12/SUM(E4:E17)</f>
        <v>0.04</v>
      </c>
    </row>
    <row r="13" spans="2:6" ht="312.60000000000002" thickBot="1">
      <c r="B13" s="52" t="str">
        <f>'Detailed assessment of threats'!A47</f>
        <v>10. Geological events 
Geological events may be part of natural disturbance regimes in many ecosystems but they can be a threat if a species or habitat is damaged and has lost its resilience and is vulnerable to disturbance. Management capacity to respond to some of these changes may be limited.</v>
      </c>
      <c r="C13" s="57">
        <f>COUNTIF('Detailed assessment of threats'!E47:E50,'Drop down lists'!A59)*4
+COUNTIF('Detailed assessment of threats'!E47:E50,'Drop down lists'!A60)*3
+COUNTIF('Detailed assessment of threats'!E47:E50,'Drop down lists'!A61)*2
+COUNTIF('Detailed assessment of threats'!E47:E50,'Drop down lists'!A62)*1</f>
        <v>0</v>
      </c>
      <c r="D13" s="58">
        <f>C13/SUM(C4:C17)</f>
        <v>0</v>
      </c>
      <c r="E13" s="57">
        <f>COUNTIF('Detailed assessment of threats'!F47:F50,'Drop down lists'!A59)*4
+COUNTIF('Detailed assessment of threats'!F47:F50,'Drop down lists'!A60)*3
+COUNTIF('Detailed assessment of threats'!F47:F50,'Drop down lists'!A61)*2
+COUNTIF('Detailed assessment of threats'!F47:F50,'Drop down lists'!A62)*1</f>
        <v>0</v>
      </c>
      <c r="F13" s="59">
        <f>E13/SUM(E4:E17)</f>
        <v>0</v>
      </c>
    </row>
    <row r="14" spans="2:6" ht="203.4" thickBot="1">
      <c r="B14" s="52" t="str">
        <f>'Detailed assessment of threats'!A51</f>
        <v>11. Climate change and severe weather  
Threats from long-term climatic changes which may be linked to global warming and other severe climatic/ weather events outside of the natural range of variation</v>
      </c>
      <c r="C14" s="57">
        <f>COUNTIF('Detailed assessment of threats'!E51:E56,'Drop down lists'!A59)*4
+COUNTIF('Detailed assessment of threats'!E51:E56,'Drop down lists'!A60)*3
+COUNTIF('Detailed assessment of threats'!E51:E56,'Drop down lists'!A61)*2
+COUNTIF('Detailed assessment of threats'!E51:E56,'Drop down lists'!A62)*1</f>
        <v>4</v>
      </c>
      <c r="D14" s="58">
        <f>C14/SUM(C4:C17)</f>
        <v>0.18181818181818182</v>
      </c>
      <c r="E14" s="57">
        <f>COUNTIF('Detailed assessment of threats'!F51:F56,'Drop down lists'!A59)*4
+COUNTIF('Detailed assessment of threats'!F51:F56,'Drop down lists'!A60)*3
+COUNTIF('Detailed assessment of threats'!F51:F56,'Drop down lists'!A61)*2
+COUNTIF('Detailed assessment of threats'!F51:F56,'Drop down lists'!A62)*1</f>
        <v>5</v>
      </c>
      <c r="F14" s="59">
        <f>E14/SUM(E4:E17)</f>
        <v>0.2</v>
      </c>
    </row>
    <row r="15" spans="2:6" ht="31.8" thickBot="1">
      <c r="B15" s="52" t="str">
        <f>'Detailed assessment of threats'!A57</f>
        <v xml:space="preserve">12. Cultural and social threats </v>
      </c>
      <c r="C15" s="57">
        <f>COUNTIF('Detailed assessment of threats'!E57:E60,'Drop down lists'!A59)*4
+COUNTIF('Detailed assessment of threats'!E57:E60,'Drop down lists'!A60)*3
+COUNTIF('Detailed assessment of threats'!E57:E60,'Drop down lists'!A61)*2
+COUNTIF('Detailed assessment of threats'!E57:E60,'Drop down lists'!A62)*1</f>
        <v>0</v>
      </c>
      <c r="D15" s="58">
        <f>C15/SUM(C4:C17)</f>
        <v>0</v>
      </c>
      <c r="E15" s="57">
        <f>COUNTIF('Detailed assessment of threats'!F57:F60,'Drop down lists'!A59)*4
+COUNTIF('Detailed assessment of threats'!F57:F60,'Drop down lists'!A60)*3
+COUNTIF('Detailed assessment of threats'!F57:F60,'Drop down lists'!A61)*2
+COUNTIF('Detailed assessment of threats'!F57:F60,'Drop down lists'!A62)*1</f>
        <v>0</v>
      </c>
      <c r="F15" s="59">
        <f>E15/SUM(E4:E17)</f>
        <v>0</v>
      </c>
    </row>
    <row r="16" spans="2:6" ht="31.8" thickBot="1">
      <c r="B16" s="52" t="str">
        <f>'Detailed assessment of threats'!A61</f>
        <v>13. Governance problems</v>
      </c>
      <c r="C16" s="57">
        <f>COUNTIF('Detailed assessment of threats'!E61:E62,'Drop down lists'!A59)*4
+COUNTIF('Detailed assessment of threats'!E61:E62,'Drop down lists'!A60)*3
+COUNTIF('Detailed assessment of threats'!E61:E62,'Drop down lists'!A61)*2
+COUNTIF('Detailed assessment of threats'!E61:E62,'Drop down lists'!A62)*1</f>
        <v>0</v>
      </c>
      <c r="D16" s="61">
        <f>C16/SUM(C4:C17)</f>
        <v>0</v>
      </c>
      <c r="E16" s="57">
        <f>COUNTIF('Detailed assessment of threats'!F61:F62,'Drop down lists'!A59)*4
+COUNTIF('Detailed assessment of threats'!F61:F62,'Drop down lists'!A60)*3
+COUNTIF('Detailed assessment of threats'!F61:F62,'Drop down lists'!A61)*2
+COUNTIF('Detailed assessment of threats'!F61:F62,'Drop down lists'!A62)*1</f>
        <v>0</v>
      </c>
      <c r="F16" s="62">
        <f>E16/SUM(E4:E17)</f>
        <v>0</v>
      </c>
    </row>
    <row r="17" spans="2:6" ht="16.2" thickBot="1">
      <c r="B17" s="63" t="str">
        <f>'Detailed assessment of threats'!A63</f>
        <v>14. Other</v>
      </c>
      <c r="C17" s="60">
        <f>COUNTIF('Detailed assessment of threats'!E63:E64,'Drop down lists'!A59)*4
+COUNTIF('Detailed assessment of threats'!E63:E64,'Drop down lists'!A60)*3
+COUNTIF('Detailed assessment of threats'!E63:E64,'Drop down lists'!A61)*2
+COUNTIF('Detailed assessment of threats'!E63:E64,'Drop down lists'!A62)*1</f>
        <v>3</v>
      </c>
      <c r="D17" s="61">
        <f>C17/SUM(C4:C17)</f>
        <v>0.13636363636363635</v>
      </c>
      <c r="E17" s="60">
        <f>COUNTIF('Detailed assessment of threats'!F63:F64,'Drop down lists'!A59)*4
+COUNTIF('Detailed assessment of threats'!F63:F64,'Drop down lists'!A60)*3
+COUNTIF('Detailed assessment of threats'!F63:F64,'Drop down lists'!A61)*2
+COUNTIF('Detailed assessment of threats'!F63:F64,'Drop down lists'!A62)*1</f>
        <v>3</v>
      </c>
      <c r="F17" s="62">
        <f>E17/SUM(E4:E17)</f>
        <v>0.12</v>
      </c>
    </row>
    <row r="19" spans="2:6" ht="16.2" thickBot="1"/>
    <row r="20" spans="2:6" ht="16.2" thickBot="1">
      <c r="B20" s="71" t="s">
        <v>1863</v>
      </c>
      <c r="C20" s="71" t="s">
        <v>1864</v>
      </c>
    </row>
    <row r="21" spans="2:6">
      <c r="B21" s="67" t="str">
        <f>'Drop down lists'!A59</f>
        <v>Very high</v>
      </c>
      <c r="C21" s="56">
        <f>COUNTIF('Detailed assessment of threats'!E3:E64,'Drop down lists'!A59)</f>
        <v>0</v>
      </c>
      <c r="E21" s="33"/>
      <c r="F21" s="68"/>
    </row>
    <row r="22" spans="2:6">
      <c r="B22" s="64" t="str">
        <f>'Drop down lists'!A60</f>
        <v>High</v>
      </c>
      <c r="C22" s="65">
        <f>COUNTIF('Detailed assessment of threats'!E3:E64,'Drop down lists'!A60)</f>
        <v>2</v>
      </c>
      <c r="E22" s="33"/>
    </row>
    <row r="23" spans="2:6">
      <c r="B23" s="64" t="str">
        <f>'Drop down lists'!A61</f>
        <v>Medium</v>
      </c>
      <c r="C23" s="65">
        <f>COUNTIF('Detailed assessment of threats'!E3:E64,'Drop down lists'!A61)</f>
        <v>4</v>
      </c>
      <c r="E23" s="33"/>
    </row>
    <row r="24" spans="2:6" ht="16.2" thickBot="1">
      <c r="B24" s="66" t="str">
        <f>'Drop down lists'!A62</f>
        <v>Low</v>
      </c>
      <c r="C24" s="48">
        <f>COUNTIF('Detailed assessment of threats'!E3:E64,'Drop down lists'!A62)</f>
        <v>8</v>
      </c>
      <c r="E24" s="33"/>
    </row>
    <row r="26" spans="2:6" ht="16.2" thickBot="1"/>
    <row r="27" spans="2:6" ht="16.2" thickBot="1">
      <c r="B27" s="71" t="s">
        <v>1865</v>
      </c>
      <c r="C27" s="71"/>
    </row>
    <row r="28" spans="2:6">
      <c r="B28" s="67" t="str">
        <f>'Drop down lists'!A59</f>
        <v>Very high</v>
      </c>
      <c r="C28" s="70">
        <f>COUNTIF('Detailed assessment of threats'!F3:F64,'Drop down lists'!A59)</f>
        <v>0</v>
      </c>
    </row>
    <row r="29" spans="2:6">
      <c r="B29" s="64" t="str">
        <f>'Drop down lists'!A60</f>
        <v>High</v>
      </c>
      <c r="C29" s="65">
        <f>COUNTIF('Detailed assessment of threats'!F3:F64,'Drop down lists'!A60)</f>
        <v>3</v>
      </c>
    </row>
    <row r="30" spans="2:6">
      <c r="B30" s="64" t="str">
        <f>'Drop down lists'!A61</f>
        <v>Medium</v>
      </c>
      <c r="C30" s="65">
        <f>COUNTIF('Detailed assessment of threats'!F3:F64,'Drop down lists'!A61)</f>
        <v>5</v>
      </c>
    </row>
    <row r="31" spans="2:6" ht="16.2" thickBot="1">
      <c r="B31" s="66" t="str">
        <f>'Drop down lists'!A62</f>
        <v>Low</v>
      </c>
      <c r="C31" s="69">
        <f>COUNTIF('Detailed assessment of threats'!F3:F64,'Drop down lists'!A62)</f>
        <v>6</v>
      </c>
    </row>
  </sheetData>
  <phoneticPr fontId="37"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96"/>
  <sheetViews>
    <sheetView showGridLines="0" topLeftCell="B2" zoomScale="90" zoomScaleNormal="90" zoomScaleSheetLayoutView="70" workbookViewId="0">
      <selection activeCell="C23" sqref="C23"/>
    </sheetView>
  </sheetViews>
  <sheetFormatPr defaultColWidth="11" defaultRowHeight="15.6"/>
  <cols>
    <col min="1" max="1" width="7" style="38" hidden="1" customWidth="1"/>
    <col min="2" max="2" width="8" style="4" customWidth="1"/>
    <col min="3" max="3" width="108.09765625" style="13" customWidth="1"/>
    <col min="4" max="4" width="18.3984375" customWidth="1"/>
    <col min="5" max="5" width="20.3984375" style="23" customWidth="1"/>
    <col min="6" max="6" width="20.09765625" style="1" customWidth="1"/>
    <col min="7" max="7" width="27.59765625" customWidth="1"/>
    <col min="8" max="8" width="14.8984375" customWidth="1"/>
    <col min="9" max="9" width="15.8984375" customWidth="1"/>
    <col min="10" max="10" width="17.5" style="38" customWidth="1"/>
    <col min="11" max="11" width="13.3984375" style="38" customWidth="1"/>
    <col min="12" max="12" width="15.8984375" style="40" customWidth="1"/>
    <col min="13" max="13" width="16.5" style="40" customWidth="1"/>
    <col min="14" max="14" width="14.3984375" style="40" customWidth="1"/>
    <col min="15" max="15" width="19.59765625" style="38" customWidth="1"/>
    <col min="16" max="16" width="22.59765625" customWidth="1"/>
  </cols>
  <sheetData>
    <row r="1" spans="1:21" ht="136.5" hidden="1" customHeight="1">
      <c r="A1"/>
      <c r="B1" s="348" t="s">
        <v>1891</v>
      </c>
      <c r="C1" s="349"/>
      <c r="D1" s="349"/>
      <c r="E1" s="349"/>
      <c r="F1" s="349"/>
      <c r="G1" s="349"/>
      <c r="H1" s="145"/>
      <c r="I1" s="145"/>
      <c r="J1" s="145"/>
      <c r="K1" s="145"/>
      <c r="L1" s="145"/>
      <c r="M1" s="145"/>
      <c r="N1" s="145"/>
      <c r="O1" s="76"/>
      <c r="Q1" s="42"/>
      <c r="R1" s="42"/>
      <c r="S1" s="42"/>
      <c r="T1" s="42"/>
      <c r="U1" s="42"/>
    </row>
    <row r="2" spans="1:21" ht="25.5" customHeight="1">
      <c r="B2" s="344" t="s">
        <v>475</v>
      </c>
      <c r="C2" s="344"/>
      <c r="D2" s="346" t="s">
        <v>240</v>
      </c>
      <c r="E2" s="111"/>
      <c r="F2" s="127"/>
      <c r="G2" s="110"/>
      <c r="H2" s="145"/>
      <c r="I2" s="145"/>
      <c r="J2" s="145"/>
      <c r="K2" s="145"/>
      <c r="L2" s="145"/>
      <c r="M2" s="145"/>
      <c r="N2" s="145"/>
      <c r="Q2" s="42"/>
      <c r="R2" s="42"/>
      <c r="S2" s="42"/>
      <c r="T2" s="42"/>
      <c r="U2" s="42"/>
    </row>
    <row r="3" spans="1:21" ht="21" customHeight="1">
      <c r="B3" s="345"/>
      <c r="C3" s="345"/>
      <c r="D3" s="347"/>
      <c r="E3" s="128">
        <f>'Protected area attributes'!B58</f>
        <v>2023</v>
      </c>
      <c r="F3" s="127"/>
      <c r="G3" s="110"/>
      <c r="H3" s="145"/>
      <c r="I3" s="145"/>
      <c r="J3" s="145"/>
      <c r="K3" s="145"/>
      <c r="L3" s="145"/>
      <c r="M3" s="145"/>
      <c r="N3" s="145"/>
      <c r="O3" s="47"/>
      <c r="Q3" s="42"/>
      <c r="R3" s="42"/>
      <c r="S3" s="42"/>
      <c r="T3" s="42"/>
      <c r="U3" s="42"/>
    </row>
    <row r="4" spans="1:21" ht="16.5" customHeight="1">
      <c r="B4" s="345"/>
      <c r="C4" s="345"/>
      <c r="D4" s="347"/>
      <c r="E4" s="111"/>
      <c r="F4" s="127"/>
      <c r="G4" s="110"/>
      <c r="H4" s="145"/>
      <c r="I4" s="145"/>
      <c r="J4" s="145"/>
      <c r="K4" s="145"/>
      <c r="L4" s="145"/>
      <c r="M4" s="145"/>
      <c r="N4" s="145"/>
      <c r="Q4" s="42"/>
      <c r="R4" s="42"/>
      <c r="S4" s="42"/>
      <c r="T4" s="42"/>
      <c r="U4" s="42"/>
    </row>
    <row r="5" spans="1:21" s="3" customFormat="1" ht="62.4">
      <c r="A5" s="39"/>
      <c r="B5" s="146" t="s">
        <v>12</v>
      </c>
      <c r="C5" s="147" t="s">
        <v>0</v>
      </c>
      <c r="D5" s="147" t="s">
        <v>290</v>
      </c>
      <c r="E5" s="147" t="s">
        <v>526</v>
      </c>
      <c r="F5" s="147" t="s">
        <v>18</v>
      </c>
      <c r="G5" s="148" t="s">
        <v>17</v>
      </c>
      <c r="H5" s="145"/>
      <c r="I5" s="145"/>
      <c r="J5" s="145"/>
      <c r="K5" s="145"/>
      <c r="L5" s="145"/>
      <c r="M5" s="145"/>
      <c r="N5" s="145"/>
      <c r="Q5" s="81"/>
      <c r="R5" s="81"/>
      <c r="S5" s="81"/>
      <c r="T5" s="81"/>
      <c r="U5" s="81"/>
    </row>
    <row r="6" spans="1:21">
      <c r="A6" s="38" t="b">
        <v>0</v>
      </c>
      <c r="B6" s="99">
        <v>1</v>
      </c>
      <c r="C6" s="129" t="s">
        <v>289</v>
      </c>
      <c r="D6" s="99">
        <f t="shared" ref="D6:D46" si="0">IF(A6=TRUE, 0, 3)</f>
        <v>3</v>
      </c>
      <c r="E6" s="99">
        <f>'1.'!C6</f>
        <v>3</v>
      </c>
      <c r="F6" s="228"/>
      <c r="G6" s="99" t="s">
        <v>11</v>
      </c>
      <c r="H6" s="145"/>
      <c r="I6" s="145"/>
      <c r="J6" s="145"/>
      <c r="K6" s="145"/>
      <c r="L6" s="145"/>
      <c r="M6" s="145"/>
      <c r="N6" s="145"/>
      <c r="Q6" s="42"/>
      <c r="R6" s="42"/>
      <c r="S6" s="42"/>
      <c r="T6" s="42"/>
      <c r="U6" s="42"/>
    </row>
    <row r="7" spans="1:21">
      <c r="A7" s="38" t="b">
        <v>0</v>
      </c>
      <c r="B7" s="99">
        <v>2</v>
      </c>
      <c r="C7" s="129" t="s">
        <v>332</v>
      </c>
      <c r="D7" s="99">
        <f t="shared" si="0"/>
        <v>3</v>
      </c>
      <c r="E7" s="99">
        <f>'2.'!C6</f>
        <v>2</v>
      </c>
      <c r="F7" s="228"/>
      <c r="G7" s="99" t="s">
        <v>11</v>
      </c>
      <c r="H7" s="145"/>
      <c r="I7" s="145"/>
      <c r="J7" s="145"/>
      <c r="K7" s="145"/>
      <c r="L7" s="145"/>
      <c r="M7" s="145"/>
      <c r="N7" s="145"/>
      <c r="Q7" s="42"/>
      <c r="R7" s="42"/>
      <c r="S7" s="42"/>
      <c r="T7" s="42"/>
      <c r="U7" s="42"/>
    </row>
    <row r="8" spans="1:21">
      <c r="A8" s="38" t="b">
        <v>0</v>
      </c>
      <c r="B8" s="97">
        <v>3</v>
      </c>
      <c r="C8" s="130" t="s">
        <v>334</v>
      </c>
      <c r="D8" s="97">
        <f t="shared" si="0"/>
        <v>3</v>
      </c>
      <c r="E8" s="97">
        <f>'3.'!C6</f>
        <v>1</v>
      </c>
      <c r="F8" s="229"/>
      <c r="G8" s="97" t="s">
        <v>371</v>
      </c>
      <c r="H8" s="145"/>
      <c r="I8" s="145"/>
      <c r="J8" s="145"/>
      <c r="K8" s="145"/>
      <c r="L8" s="145"/>
      <c r="M8" s="145"/>
      <c r="N8" s="145"/>
      <c r="Q8" s="42"/>
      <c r="R8" s="42"/>
      <c r="S8" s="42"/>
      <c r="T8" s="42"/>
      <c r="U8" s="42"/>
    </row>
    <row r="9" spans="1:21">
      <c r="A9" s="38" t="b">
        <v>0</v>
      </c>
      <c r="B9" s="99">
        <v>4</v>
      </c>
      <c r="C9" s="129" t="s">
        <v>342</v>
      </c>
      <c r="D9" s="99">
        <f t="shared" si="0"/>
        <v>3</v>
      </c>
      <c r="E9" s="99">
        <f>'4.'!C6</f>
        <v>1</v>
      </c>
      <c r="F9" s="228"/>
      <c r="G9" s="99" t="s">
        <v>11</v>
      </c>
      <c r="H9" s="145"/>
      <c r="I9" s="145"/>
      <c r="J9" s="145"/>
      <c r="K9" s="145"/>
      <c r="L9" s="145"/>
      <c r="M9" s="145"/>
      <c r="N9" s="145"/>
      <c r="Q9" s="42"/>
      <c r="R9" s="42"/>
      <c r="S9" s="42"/>
      <c r="T9" s="42"/>
      <c r="U9" s="42"/>
    </row>
    <row r="10" spans="1:21">
      <c r="A10" s="38" t="b">
        <v>0</v>
      </c>
      <c r="B10" s="99">
        <v>5</v>
      </c>
      <c r="C10" s="129" t="s">
        <v>1</v>
      </c>
      <c r="D10" s="99">
        <f t="shared" si="0"/>
        <v>3</v>
      </c>
      <c r="E10" s="99">
        <f>'5.'!C6</f>
        <v>1</v>
      </c>
      <c r="F10" s="228"/>
      <c r="G10" s="99" t="s">
        <v>11</v>
      </c>
      <c r="H10" s="145"/>
      <c r="I10" s="145"/>
      <c r="J10" s="145"/>
      <c r="K10" s="145"/>
      <c r="L10" s="145"/>
      <c r="M10" s="145"/>
      <c r="N10" s="145"/>
      <c r="Q10" s="42"/>
      <c r="R10" s="42"/>
      <c r="S10" s="42"/>
      <c r="T10" s="42"/>
      <c r="U10" s="42"/>
    </row>
    <row r="11" spans="1:21">
      <c r="A11" s="38" t="b">
        <v>0</v>
      </c>
      <c r="B11" s="97">
        <v>6</v>
      </c>
      <c r="C11" s="130" t="s">
        <v>3</v>
      </c>
      <c r="D11" s="97">
        <f t="shared" si="0"/>
        <v>3</v>
      </c>
      <c r="E11" s="97">
        <f>'6.'!C6</f>
        <v>2</v>
      </c>
      <c r="F11" s="229"/>
      <c r="G11" s="97" t="s">
        <v>371</v>
      </c>
      <c r="H11" s="145"/>
      <c r="I11" s="145"/>
      <c r="J11" s="145"/>
      <c r="K11" s="145"/>
      <c r="L11" s="145"/>
      <c r="M11" s="145"/>
      <c r="N11" s="145"/>
      <c r="Q11" s="42"/>
      <c r="R11" s="42"/>
      <c r="S11" s="42"/>
      <c r="T11" s="42"/>
      <c r="U11" s="42"/>
    </row>
    <row r="12" spans="1:21">
      <c r="A12" s="72" t="b">
        <v>0</v>
      </c>
      <c r="B12" s="99">
        <v>7</v>
      </c>
      <c r="C12" s="129" t="s">
        <v>292</v>
      </c>
      <c r="D12" s="99">
        <f t="shared" si="0"/>
        <v>3</v>
      </c>
      <c r="E12" s="99">
        <f>'7.'!C6</f>
        <v>2</v>
      </c>
      <c r="F12" s="228"/>
      <c r="G12" s="99" t="s">
        <v>11</v>
      </c>
      <c r="H12" s="145"/>
      <c r="I12" s="145"/>
      <c r="J12" s="145"/>
      <c r="K12" s="145"/>
      <c r="L12" s="145"/>
      <c r="M12" s="145"/>
      <c r="N12" s="145"/>
      <c r="Q12" s="42"/>
      <c r="R12" s="42"/>
      <c r="S12" s="42"/>
      <c r="T12" s="42"/>
      <c r="U12" s="42"/>
    </row>
    <row r="13" spans="1:21">
      <c r="A13" s="72" t="b">
        <v>0</v>
      </c>
      <c r="B13" s="197" t="s">
        <v>15</v>
      </c>
      <c r="C13" s="129" t="s">
        <v>70</v>
      </c>
      <c r="D13" s="99">
        <f t="shared" si="0"/>
        <v>3</v>
      </c>
      <c r="E13" s="99">
        <f>'7A.'!C6</f>
        <v>1</v>
      </c>
      <c r="F13" s="228"/>
      <c r="G13" s="99" t="s">
        <v>11</v>
      </c>
      <c r="H13" s="145"/>
      <c r="I13" s="145"/>
      <c r="J13" s="145"/>
      <c r="K13" s="145"/>
      <c r="L13" s="145"/>
      <c r="M13" s="145"/>
      <c r="N13" s="145"/>
      <c r="Q13" s="42"/>
      <c r="R13" s="42"/>
      <c r="S13" s="42"/>
      <c r="T13" s="42"/>
      <c r="U13" s="42"/>
    </row>
    <row r="14" spans="1:21">
      <c r="A14" s="72" t="b">
        <v>0</v>
      </c>
      <c r="B14" s="99">
        <v>8</v>
      </c>
      <c r="C14" s="129" t="s">
        <v>4</v>
      </c>
      <c r="D14" s="99">
        <f t="shared" si="0"/>
        <v>3</v>
      </c>
      <c r="E14" s="99">
        <f>'8.'!C6</f>
        <v>0</v>
      </c>
      <c r="F14" s="228"/>
      <c r="G14" s="99" t="s">
        <v>11</v>
      </c>
      <c r="H14" s="145"/>
      <c r="I14" s="145"/>
      <c r="J14" s="145"/>
      <c r="K14" s="145"/>
      <c r="L14" s="145"/>
      <c r="M14" s="145"/>
      <c r="N14" s="145"/>
      <c r="Q14" s="42"/>
      <c r="R14" s="42"/>
      <c r="S14" s="42"/>
      <c r="T14" s="42"/>
      <c r="U14" s="42"/>
    </row>
    <row r="15" spans="1:21">
      <c r="A15" s="38" t="b">
        <v>0</v>
      </c>
      <c r="B15" s="98">
        <v>9</v>
      </c>
      <c r="C15" s="131" t="s">
        <v>5</v>
      </c>
      <c r="D15" s="98">
        <f t="shared" si="0"/>
        <v>3</v>
      </c>
      <c r="E15" s="98">
        <f>'9.'!C6</f>
        <v>2</v>
      </c>
      <c r="F15" s="230"/>
      <c r="G15" s="98" t="s">
        <v>21</v>
      </c>
      <c r="H15" s="145"/>
      <c r="I15" s="145"/>
      <c r="J15" s="145"/>
      <c r="K15" s="145"/>
      <c r="L15" s="145"/>
      <c r="M15" s="145"/>
      <c r="N15" s="145"/>
      <c r="Q15" s="42"/>
      <c r="R15" s="42"/>
      <c r="S15" s="42"/>
      <c r="T15" s="42"/>
      <c r="U15" s="42"/>
    </row>
    <row r="16" spans="1:21">
      <c r="A16" s="38" t="b">
        <v>0</v>
      </c>
      <c r="B16" s="98">
        <v>10</v>
      </c>
      <c r="C16" s="131" t="s">
        <v>254</v>
      </c>
      <c r="D16" s="98">
        <f t="shared" si="0"/>
        <v>3</v>
      </c>
      <c r="E16" s="98">
        <f>'10.'!C6</f>
        <v>1</v>
      </c>
      <c r="F16" s="230"/>
      <c r="G16" s="98" t="s">
        <v>21</v>
      </c>
      <c r="H16" s="145"/>
      <c r="I16" s="145"/>
      <c r="J16" s="145"/>
      <c r="K16" s="145"/>
      <c r="L16" s="145"/>
      <c r="M16" s="145"/>
      <c r="N16" s="145"/>
      <c r="Q16" s="42"/>
      <c r="R16" s="42"/>
      <c r="S16" s="42"/>
      <c r="T16" s="42"/>
      <c r="U16" s="42"/>
    </row>
    <row r="17" spans="1:21">
      <c r="A17" s="38" t="b">
        <v>0</v>
      </c>
      <c r="B17" s="98">
        <v>11</v>
      </c>
      <c r="C17" s="131" t="s">
        <v>256</v>
      </c>
      <c r="D17" s="98">
        <f t="shared" si="0"/>
        <v>3</v>
      </c>
      <c r="E17" s="98">
        <f>'11.'!C6</f>
        <v>2</v>
      </c>
      <c r="F17" s="230"/>
      <c r="G17" s="98" t="s">
        <v>21</v>
      </c>
      <c r="H17" s="145"/>
      <c r="I17" s="145"/>
      <c r="J17" s="145"/>
      <c r="K17" s="145"/>
      <c r="L17" s="145"/>
      <c r="M17" s="145"/>
      <c r="N17" s="145"/>
      <c r="Q17" s="42"/>
      <c r="R17" s="42"/>
      <c r="S17" s="42"/>
      <c r="T17" s="42"/>
      <c r="U17" s="42"/>
    </row>
    <row r="18" spans="1:21">
      <c r="A18" s="38" t="b">
        <v>0</v>
      </c>
      <c r="B18" s="98">
        <v>12</v>
      </c>
      <c r="C18" s="131" t="s">
        <v>8</v>
      </c>
      <c r="D18" s="98">
        <f t="shared" si="0"/>
        <v>3</v>
      </c>
      <c r="E18" s="98">
        <f>'12.'!C6</f>
        <v>1</v>
      </c>
      <c r="F18" s="230"/>
      <c r="G18" s="98" t="s">
        <v>21</v>
      </c>
      <c r="H18" s="145"/>
      <c r="I18" s="145"/>
      <c r="J18" s="145"/>
      <c r="K18" s="145"/>
      <c r="L18" s="145"/>
      <c r="M18" s="145"/>
      <c r="N18" s="145"/>
      <c r="Q18" s="42"/>
      <c r="R18" s="42"/>
      <c r="S18" s="42"/>
      <c r="T18" s="42"/>
      <c r="U18" s="42"/>
    </row>
    <row r="19" spans="1:21">
      <c r="A19" s="38" t="b">
        <v>0</v>
      </c>
      <c r="B19" s="98">
        <v>13</v>
      </c>
      <c r="C19" s="131" t="s">
        <v>9</v>
      </c>
      <c r="D19" s="98">
        <f t="shared" si="0"/>
        <v>3</v>
      </c>
      <c r="E19" s="98">
        <f>'13.'!C6</f>
        <v>0</v>
      </c>
      <c r="F19" s="230"/>
      <c r="G19" s="98" t="s">
        <v>21</v>
      </c>
      <c r="H19" s="145"/>
      <c r="I19" s="145"/>
      <c r="J19" s="145"/>
      <c r="K19" s="145"/>
      <c r="L19" s="145"/>
      <c r="M19" s="145"/>
      <c r="N19" s="145"/>
      <c r="Q19" s="42"/>
      <c r="R19" s="42"/>
      <c r="S19" s="42"/>
      <c r="T19" s="42"/>
      <c r="U19" s="42"/>
    </row>
    <row r="20" spans="1:21">
      <c r="A20" s="73" t="b">
        <v>1</v>
      </c>
      <c r="B20" s="132">
        <v>14</v>
      </c>
      <c r="C20" s="133" t="s">
        <v>326</v>
      </c>
      <c r="D20" s="132">
        <f t="shared" si="0"/>
        <v>0</v>
      </c>
      <c r="E20" s="132">
        <f>'14.'!C6</f>
        <v>0</v>
      </c>
      <c r="F20" s="231"/>
      <c r="G20" s="132" t="s">
        <v>371</v>
      </c>
      <c r="H20" s="145"/>
      <c r="I20" s="145"/>
      <c r="J20" s="145"/>
      <c r="K20" s="145"/>
      <c r="L20" s="145"/>
      <c r="M20" s="145"/>
      <c r="N20" s="145"/>
      <c r="Q20" s="42"/>
      <c r="R20" s="42"/>
      <c r="S20" s="42"/>
      <c r="T20" s="42"/>
      <c r="U20" s="42"/>
    </row>
    <row r="21" spans="1:21">
      <c r="A21" s="38" t="b">
        <v>0</v>
      </c>
      <c r="B21" s="98">
        <v>15</v>
      </c>
      <c r="C21" s="131" t="s">
        <v>327</v>
      </c>
      <c r="D21" s="98">
        <f t="shared" si="0"/>
        <v>3</v>
      </c>
      <c r="E21" s="98">
        <f>'15.'!C6</f>
        <v>2</v>
      </c>
      <c r="F21" s="230"/>
      <c r="G21" s="98" t="s">
        <v>21</v>
      </c>
      <c r="H21" s="145"/>
      <c r="I21" s="145"/>
      <c r="J21" s="145"/>
      <c r="K21" s="145"/>
      <c r="L21" s="145"/>
      <c r="M21" s="145"/>
      <c r="N21" s="145"/>
      <c r="Q21" s="42"/>
      <c r="R21" s="42"/>
      <c r="S21" s="42"/>
      <c r="T21" s="42"/>
      <c r="U21" s="42"/>
    </row>
    <row r="22" spans="1:21" ht="19.5" customHeight="1">
      <c r="A22" s="38" t="b">
        <v>0</v>
      </c>
      <c r="B22" s="134">
        <v>16</v>
      </c>
      <c r="C22" s="135" t="s">
        <v>341</v>
      </c>
      <c r="D22" s="134">
        <f t="shared" si="0"/>
        <v>3</v>
      </c>
      <c r="E22" s="134">
        <f>'16.'!C6</f>
        <v>1</v>
      </c>
      <c r="F22" s="232"/>
      <c r="G22" s="134" t="s">
        <v>371</v>
      </c>
      <c r="H22" s="145"/>
      <c r="I22" s="145"/>
      <c r="J22" s="145"/>
      <c r="K22" s="145"/>
      <c r="L22" s="145"/>
      <c r="M22" s="145"/>
      <c r="N22" s="145"/>
      <c r="Q22" s="42"/>
      <c r="R22" s="42"/>
      <c r="S22" s="42"/>
      <c r="T22" s="42"/>
      <c r="U22" s="42"/>
    </row>
    <row r="23" spans="1:21" ht="20.25" customHeight="1">
      <c r="A23" s="38" t="b">
        <v>0</v>
      </c>
      <c r="B23" s="134">
        <v>17</v>
      </c>
      <c r="C23" s="135" t="s">
        <v>348</v>
      </c>
      <c r="D23" s="134">
        <f t="shared" si="0"/>
        <v>3</v>
      </c>
      <c r="E23" s="134">
        <f>'17.'!C6</f>
        <v>1</v>
      </c>
      <c r="F23" s="232"/>
      <c r="G23" s="134" t="s">
        <v>371</v>
      </c>
      <c r="H23" s="145"/>
      <c r="I23" s="145"/>
      <c r="J23" s="145"/>
      <c r="K23" s="145"/>
      <c r="L23" s="145"/>
      <c r="M23" s="145"/>
      <c r="N23" s="145"/>
      <c r="Q23" s="42"/>
      <c r="R23" s="42"/>
      <c r="S23" s="42"/>
      <c r="T23" s="42"/>
      <c r="U23" s="42"/>
    </row>
    <row r="24" spans="1:21">
      <c r="A24" s="38" t="b">
        <v>0</v>
      </c>
      <c r="B24" s="134">
        <v>18</v>
      </c>
      <c r="C24" s="135" t="s">
        <v>357</v>
      </c>
      <c r="D24" s="134">
        <f t="shared" si="0"/>
        <v>3</v>
      </c>
      <c r="E24" s="134">
        <f>'18.'!C6</f>
        <v>3</v>
      </c>
      <c r="F24" s="232"/>
      <c r="G24" s="134" t="s">
        <v>371</v>
      </c>
      <c r="H24" s="145"/>
      <c r="I24" s="145"/>
      <c r="J24" s="145"/>
      <c r="K24" s="145"/>
      <c r="L24" s="145"/>
      <c r="M24" s="145"/>
      <c r="N24" s="145"/>
      <c r="Q24" s="42"/>
      <c r="R24" s="42"/>
      <c r="S24" s="42"/>
      <c r="T24" s="42"/>
      <c r="U24" s="42"/>
    </row>
    <row r="25" spans="1:21">
      <c r="A25" s="38" t="b">
        <v>0</v>
      </c>
      <c r="B25" s="134">
        <v>19</v>
      </c>
      <c r="C25" s="135" t="s">
        <v>6</v>
      </c>
      <c r="D25" s="134">
        <f t="shared" si="0"/>
        <v>3</v>
      </c>
      <c r="E25" s="134">
        <f>'19.'!C6</f>
        <v>2</v>
      </c>
      <c r="F25" s="232"/>
      <c r="G25" s="134" t="s">
        <v>371</v>
      </c>
      <c r="H25" s="145"/>
      <c r="I25" s="145"/>
      <c r="J25" s="145"/>
      <c r="K25" s="145"/>
      <c r="L25" s="145"/>
      <c r="M25" s="145"/>
      <c r="N25" s="145"/>
      <c r="Q25" s="42"/>
      <c r="R25" s="42"/>
      <c r="S25" s="42"/>
      <c r="T25" s="42"/>
      <c r="U25" s="42"/>
    </row>
    <row r="26" spans="1:21">
      <c r="A26" s="38" t="b">
        <v>0</v>
      </c>
      <c r="B26" s="134">
        <v>20</v>
      </c>
      <c r="C26" s="135" t="s">
        <v>364</v>
      </c>
      <c r="D26" s="134">
        <f t="shared" si="0"/>
        <v>3</v>
      </c>
      <c r="E26" s="134">
        <f>'20.'!C6</f>
        <v>2</v>
      </c>
      <c r="F26" s="232"/>
      <c r="G26" s="134" t="s">
        <v>371</v>
      </c>
      <c r="H26" s="145"/>
      <c r="I26" s="145"/>
      <c r="J26" s="145"/>
      <c r="K26" s="145"/>
      <c r="L26" s="145"/>
      <c r="M26" s="145"/>
      <c r="N26" s="145"/>
      <c r="Q26" s="42"/>
      <c r="R26" s="42"/>
      <c r="S26" s="42"/>
      <c r="T26" s="42"/>
      <c r="U26" s="42"/>
    </row>
    <row r="27" spans="1:21">
      <c r="A27" s="38" t="b">
        <v>0</v>
      </c>
      <c r="B27" s="134">
        <v>21</v>
      </c>
      <c r="C27" s="135" t="s">
        <v>7</v>
      </c>
      <c r="D27" s="134">
        <f t="shared" si="0"/>
        <v>3</v>
      </c>
      <c r="E27" s="134">
        <f>'21.'!C6</f>
        <v>2</v>
      </c>
      <c r="F27" s="232"/>
      <c r="G27" s="134" t="s">
        <v>371</v>
      </c>
      <c r="H27" s="145"/>
      <c r="I27" s="145"/>
      <c r="J27" s="145"/>
      <c r="K27" s="145"/>
      <c r="L27" s="145"/>
      <c r="M27" s="145"/>
      <c r="N27" s="145"/>
      <c r="Q27" s="42"/>
      <c r="R27" s="42"/>
      <c r="S27" s="42"/>
      <c r="T27" s="42"/>
      <c r="U27" s="42"/>
    </row>
    <row r="28" spans="1:21">
      <c r="A28" s="38" t="b">
        <v>0</v>
      </c>
      <c r="B28" s="134">
        <v>22</v>
      </c>
      <c r="C28" s="135" t="s">
        <v>88</v>
      </c>
      <c r="D28" s="134">
        <f t="shared" si="0"/>
        <v>3</v>
      </c>
      <c r="E28" s="134">
        <f>'22.'!C6</f>
        <v>2</v>
      </c>
      <c r="F28" s="232"/>
      <c r="G28" s="134" t="s">
        <v>371</v>
      </c>
      <c r="H28" s="145"/>
      <c r="I28" s="145"/>
      <c r="J28" s="145"/>
      <c r="K28" s="145"/>
      <c r="L28" s="145"/>
      <c r="M28" s="145"/>
      <c r="N28" s="145"/>
      <c r="Q28" s="42"/>
      <c r="R28" s="42"/>
      <c r="S28" s="42"/>
      <c r="T28" s="42"/>
      <c r="U28" s="42"/>
    </row>
    <row r="29" spans="1:21" ht="18" customHeight="1">
      <c r="A29" s="38" t="b">
        <v>1</v>
      </c>
      <c r="B29" s="134">
        <v>23</v>
      </c>
      <c r="C29" s="135" t="s">
        <v>95</v>
      </c>
      <c r="D29" s="134">
        <f t="shared" si="0"/>
        <v>0</v>
      </c>
      <c r="E29" s="134">
        <f>'23.'!C6</f>
        <v>0</v>
      </c>
      <c r="F29" s="232"/>
      <c r="G29" s="134" t="s">
        <v>371</v>
      </c>
      <c r="H29" s="145"/>
      <c r="I29" s="145"/>
      <c r="J29" s="145"/>
      <c r="K29" s="145"/>
      <c r="L29" s="145"/>
      <c r="M29" s="145"/>
      <c r="N29" s="145"/>
      <c r="Q29" s="42"/>
      <c r="R29" s="42"/>
      <c r="S29" s="42"/>
      <c r="T29" s="42"/>
      <c r="U29" s="42"/>
    </row>
    <row r="30" spans="1:21">
      <c r="A30" s="38" t="b">
        <v>0</v>
      </c>
      <c r="B30" s="134">
        <v>24</v>
      </c>
      <c r="C30" s="135" t="s">
        <v>374</v>
      </c>
      <c r="D30" s="134">
        <f t="shared" si="0"/>
        <v>3</v>
      </c>
      <c r="E30" s="134">
        <f>'24.'!C6</f>
        <v>0</v>
      </c>
      <c r="F30" s="232"/>
      <c r="G30" s="134" t="s">
        <v>371</v>
      </c>
      <c r="H30" s="145"/>
      <c r="I30" s="145"/>
      <c r="J30" s="145"/>
      <c r="K30" s="145"/>
      <c r="L30" s="145"/>
      <c r="M30" s="145"/>
      <c r="N30" s="145"/>
      <c r="Q30" s="42"/>
      <c r="R30" s="42"/>
      <c r="S30" s="42"/>
      <c r="T30" s="42"/>
      <c r="U30" s="42"/>
    </row>
    <row r="31" spans="1:21">
      <c r="A31" s="38" t="b">
        <v>0</v>
      </c>
      <c r="B31" s="134">
        <v>25</v>
      </c>
      <c r="C31" s="135" t="s">
        <v>383</v>
      </c>
      <c r="D31" s="134">
        <f t="shared" si="0"/>
        <v>3</v>
      </c>
      <c r="E31" s="134">
        <f>'25.'!C6</f>
        <v>1</v>
      </c>
      <c r="F31" s="232"/>
      <c r="G31" s="134" t="s">
        <v>371</v>
      </c>
      <c r="H31" s="145"/>
      <c r="I31" s="145"/>
      <c r="J31" s="145"/>
      <c r="K31" s="145"/>
      <c r="L31" s="145"/>
      <c r="M31" s="145"/>
      <c r="N31" s="145"/>
      <c r="Q31" s="42"/>
      <c r="R31" s="42"/>
      <c r="S31" s="42"/>
      <c r="T31" s="42"/>
      <c r="U31" s="42"/>
    </row>
    <row r="32" spans="1:21">
      <c r="A32" s="38" t="b">
        <v>0</v>
      </c>
      <c r="B32" s="134">
        <v>26</v>
      </c>
      <c r="C32" s="135" t="s">
        <v>385</v>
      </c>
      <c r="D32" s="134">
        <f t="shared" si="0"/>
        <v>3</v>
      </c>
      <c r="E32" s="134">
        <f>'26.'!C6</f>
        <v>1</v>
      </c>
      <c r="F32" s="232"/>
      <c r="G32" s="134" t="s">
        <v>371</v>
      </c>
      <c r="H32" s="145"/>
      <c r="I32" s="145"/>
      <c r="J32" s="145"/>
      <c r="K32" s="145"/>
      <c r="L32" s="145"/>
      <c r="M32" s="145"/>
      <c r="N32" s="145"/>
      <c r="Q32" s="42"/>
      <c r="R32" s="42"/>
      <c r="S32" s="42"/>
      <c r="T32" s="42"/>
      <c r="U32" s="42"/>
    </row>
    <row r="33" spans="1:21">
      <c r="A33" s="38" t="b">
        <v>0</v>
      </c>
      <c r="B33" s="134">
        <v>27</v>
      </c>
      <c r="C33" s="135" t="s">
        <v>10</v>
      </c>
      <c r="D33" s="134">
        <f t="shared" si="0"/>
        <v>3</v>
      </c>
      <c r="E33" s="134">
        <f>'27.'!C6</f>
        <v>0</v>
      </c>
      <c r="F33" s="232"/>
      <c r="G33" s="134" t="s">
        <v>371</v>
      </c>
      <c r="H33" s="145"/>
      <c r="I33" s="145"/>
      <c r="J33" s="145"/>
      <c r="K33" s="145"/>
      <c r="L33" s="145"/>
      <c r="M33" s="145"/>
      <c r="N33" s="145"/>
      <c r="Q33" s="42"/>
      <c r="R33" s="42"/>
      <c r="S33" s="42"/>
      <c r="T33" s="42"/>
      <c r="U33" s="42"/>
    </row>
    <row r="34" spans="1:21">
      <c r="A34" s="38" t="b">
        <v>1</v>
      </c>
      <c r="B34" s="134">
        <v>28</v>
      </c>
      <c r="C34" s="135" t="s">
        <v>392</v>
      </c>
      <c r="D34" s="134">
        <f t="shared" si="0"/>
        <v>0</v>
      </c>
      <c r="E34" s="134">
        <f>'28.'!C6</f>
        <v>0</v>
      </c>
      <c r="F34" s="232"/>
      <c r="G34" s="134" t="s">
        <v>371</v>
      </c>
      <c r="H34" s="145"/>
      <c r="I34" s="145"/>
      <c r="J34" s="145"/>
      <c r="K34" s="145"/>
      <c r="L34" s="145"/>
      <c r="M34" s="145"/>
      <c r="N34" s="145"/>
      <c r="Q34" s="42"/>
      <c r="R34" s="42"/>
      <c r="S34" s="42"/>
      <c r="T34" s="42"/>
      <c r="U34" s="42"/>
    </row>
    <row r="35" spans="1:21">
      <c r="A35" s="74" t="b">
        <v>1</v>
      </c>
      <c r="B35" s="132">
        <v>29</v>
      </c>
      <c r="C35" s="133" t="s">
        <v>227</v>
      </c>
      <c r="D35" s="132">
        <f t="shared" si="0"/>
        <v>0</v>
      </c>
      <c r="E35" s="132">
        <f>'29.'!C6</f>
        <v>0</v>
      </c>
      <c r="F35" s="231"/>
      <c r="G35" s="132" t="s">
        <v>19</v>
      </c>
      <c r="H35" s="145"/>
      <c r="I35" s="145"/>
      <c r="J35" s="145"/>
      <c r="K35" s="145"/>
      <c r="L35" s="145"/>
      <c r="M35" s="145"/>
      <c r="N35" s="145"/>
      <c r="Q35" s="42"/>
      <c r="R35" s="42"/>
      <c r="S35" s="42"/>
      <c r="T35" s="42"/>
      <c r="U35" s="42"/>
    </row>
    <row r="36" spans="1:21">
      <c r="A36" s="38" t="b">
        <v>0</v>
      </c>
      <c r="B36" s="134">
        <v>30</v>
      </c>
      <c r="C36" s="135" t="s">
        <v>395</v>
      </c>
      <c r="D36" s="134">
        <f t="shared" si="0"/>
        <v>3</v>
      </c>
      <c r="E36" s="134">
        <f>'30.'!C6</f>
        <v>2</v>
      </c>
      <c r="F36" s="232"/>
      <c r="G36" s="134" t="s">
        <v>371</v>
      </c>
      <c r="H36" s="145"/>
      <c r="I36" s="145"/>
      <c r="J36" s="145"/>
      <c r="K36" s="145"/>
      <c r="L36" s="145"/>
      <c r="M36" s="145"/>
      <c r="N36" s="145"/>
      <c r="Q36" s="42"/>
      <c r="R36" s="42"/>
      <c r="S36" s="42"/>
      <c r="T36" s="42"/>
      <c r="U36" s="42"/>
    </row>
    <row r="37" spans="1:21">
      <c r="A37" s="38" t="b">
        <v>0</v>
      </c>
      <c r="B37" s="134">
        <v>31</v>
      </c>
      <c r="C37" s="135" t="s">
        <v>400</v>
      </c>
      <c r="D37" s="134">
        <f t="shared" si="0"/>
        <v>3</v>
      </c>
      <c r="E37" s="134">
        <f>'31.'!C6</f>
        <v>1</v>
      </c>
      <c r="F37" s="232"/>
      <c r="G37" s="134" t="s">
        <v>371</v>
      </c>
      <c r="H37" s="145"/>
      <c r="I37" s="145"/>
      <c r="J37" s="145"/>
      <c r="K37" s="145"/>
      <c r="L37" s="145"/>
      <c r="M37" s="145"/>
      <c r="N37" s="145"/>
      <c r="Q37" s="42"/>
      <c r="R37" s="42"/>
      <c r="S37" s="42"/>
      <c r="T37" s="42"/>
      <c r="U37" s="42"/>
    </row>
    <row r="38" spans="1:21">
      <c r="A38" s="38" t="b">
        <v>0</v>
      </c>
      <c r="B38" s="198" t="s">
        <v>404</v>
      </c>
      <c r="C38" s="133" t="s">
        <v>405</v>
      </c>
      <c r="D38" s="132">
        <f t="shared" si="0"/>
        <v>3</v>
      </c>
      <c r="E38" s="132">
        <f>'31A.'!C6</f>
        <v>1</v>
      </c>
      <c r="F38" s="231"/>
      <c r="G38" s="132" t="s">
        <v>19</v>
      </c>
      <c r="H38" s="145"/>
      <c r="I38" s="145"/>
      <c r="J38" s="145"/>
      <c r="K38" s="145"/>
      <c r="L38" s="145"/>
      <c r="M38" s="145"/>
      <c r="N38" s="145"/>
      <c r="Q38" s="42"/>
      <c r="R38" s="42"/>
      <c r="S38" s="42"/>
      <c r="T38" s="42"/>
      <c r="U38" s="42"/>
    </row>
    <row r="39" spans="1:21">
      <c r="A39" s="38" t="b">
        <v>0</v>
      </c>
      <c r="B39" s="132">
        <v>32</v>
      </c>
      <c r="C39" s="133" t="s">
        <v>411</v>
      </c>
      <c r="D39" s="132">
        <f t="shared" si="0"/>
        <v>3</v>
      </c>
      <c r="E39" s="132">
        <f>'32.'!C6</f>
        <v>1</v>
      </c>
      <c r="F39" s="231"/>
      <c r="G39" s="132" t="s">
        <v>19</v>
      </c>
      <c r="H39" s="145"/>
      <c r="I39" s="145"/>
      <c r="J39" s="145"/>
      <c r="K39" s="145"/>
      <c r="L39" s="145"/>
      <c r="M39" s="145"/>
      <c r="N39" s="145"/>
      <c r="Q39" s="42"/>
      <c r="R39" s="42"/>
      <c r="S39" s="42"/>
      <c r="T39" s="42"/>
      <c r="U39" s="42"/>
    </row>
    <row r="40" spans="1:21">
      <c r="A40" s="38" t="b">
        <v>0</v>
      </c>
      <c r="B40" s="132">
        <v>33</v>
      </c>
      <c r="C40" s="136" t="s">
        <v>413</v>
      </c>
      <c r="D40" s="132">
        <f t="shared" si="0"/>
        <v>3</v>
      </c>
      <c r="E40" s="137">
        <f>'33.'!C6</f>
        <v>1</v>
      </c>
      <c r="F40" s="231"/>
      <c r="G40" s="132" t="s">
        <v>19</v>
      </c>
      <c r="H40" s="145"/>
      <c r="I40" s="145"/>
      <c r="J40" s="145"/>
      <c r="K40" s="145"/>
      <c r="L40" s="145"/>
      <c r="M40" s="145"/>
      <c r="N40" s="145"/>
      <c r="Q40" s="42"/>
      <c r="R40" s="42"/>
      <c r="S40" s="42"/>
      <c r="T40" s="42"/>
      <c r="U40" s="42"/>
    </row>
    <row r="41" spans="1:21">
      <c r="A41" s="38" t="b">
        <v>0</v>
      </c>
      <c r="B41" s="132">
        <v>34</v>
      </c>
      <c r="C41" s="133" t="s">
        <v>419</v>
      </c>
      <c r="D41" s="132">
        <f t="shared" si="0"/>
        <v>3</v>
      </c>
      <c r="E41" s="132">
        <f>'34.'!C6</f>
        <v>1</v>
      </c>
      <c r="F41" s="231"/>
      <c r="G41" s="132" t="s">
        <v>19</v>
      </c>
      <c r="H41" s="145"/>
      <c r="I41" s="145"/>
      <c r="J41" s="145"/>
      <c r="K41" s="145"/>
      <c r="L41" s="145"/>
      <c r="M41" s="145"/>
      <c r="N41" s="145"/>
      <c r="Q41" s="42"/>
      <c r="R41" s="42"/>
      <c r="S41" s="42"/>
      <c r="T41" s="42"/>
      <c r="U41" s="42"/>
    </row>
    <row r="42" spans="1:21">
      <c r="B42" s="138"/>
      <c r="C42" s="149" t="s">
        <v>583</v>
      </c>
      <c r="D42" s="149"/>
      <c r="E42" s="149"/>
      <c r="F42" s="139"/>
      <c r="G42" s="100" t="s">
        <v>20</v>
      </c>
      <c r="H42" s="145"/>
      <c r="I42" s="145"/>
      <c r="J42" s="145"/>
      <c r="K42" s="145"/>
      <c r="L42" s="145"/>
      <c r="M42" s="145"/>
      <c r="N42" s="145"/>
      <c r="Q42" s="42"/>
      <c r="R42" s="42"/>
      <c r="S42" s="42"/>
      <c r="T42" s="42"/>
      <c r="U42" s="42"/>
    </row>
    <row r="43" spans="1:21" ht="16.5" customHeight="1">
      <c r="A43" s="38" t="b">
        <v>0</v>
      </c>
      <c r="B43" s="138">
        <v>35</v>
      </c>
      <c r="C43" s="149" t="s">
        <v>421</v>
      </c>
      <c r="D43" s="149">
        <f t="shared" si="0"/>
        <v>3</v>
      </c>
      <c r="E43" s="149">
        <f>'35.'!C6</f>
        <v>2</v>
      </c>
      <c r="F43" s="139"/>
      <c r="G43" s="100" t="s">
        <v>20</v>
      </c>
      <c r="H43" s="145"/>
      <c r="I43" s="145"/>
      <c r="J43" s="145"/>
      <c r="K43" s="145"/>
      <c r="L43" s="145"/>
      <c r="M43" s="145"/>
      <c r="N43" s="145"/>
      <c r="Q43" s="42"/>
      <c r="R43" s="42"/>
      <c r="S43" s="42"/>
      <c r="T43" s="42"/>
      <c r="U43" s="42"/>
    </row>
    <row r="44" spans="1:21">
      <c r="A44" s="38" t="b">
        <v>0</v>
      </c>
      <c r="B44" s="199" t="s">
        <v>422</v>
      </c>
      <c r="C44" s="135" t="s">
        <v>427</v>
      </c>
      <c r="D44" s="134">
        <f t="shared" si="0"/>
        <v>3</v>
      </c>
      <c r="E44" s="134">
        <f>'35A.'!C6</f>
        <v>2</v>
      </c>
      <c r="F44" s="232"/>
      <c r="G44" s="134" t="s">
        <v>371</v>
      </c>
      <c r="H44" s="145"/>
      <c r="I44" s="145"/>
      <c r="J44" s="145"/>
      <c r="K44" s="145"/>
      <c r="L44" s="145"/>
      <c r="M44" s="145"/>
      <c r="N44" s="145"/>
      <c r="Q44" s="42"/>
      <c r="R44" s="42"/>
      <c r="S44" s="42"/>
      <c r="T44" s="42"/>
      <c r="U44" s="42"/>
    </row>
    <row r="45" spans="1:21" ht="18" customHeight="1">
      <c r="A45" s="38" t="b">
        <v>0</v>
      </c>
      <c r="B45" s="138">
        <v>36</v>
      </c>
      <c r="C45" s="149" t="s">
        <v>434</v>
      </c>
      <c r="D45" s="149">
        <f t="shared" si="0"/>
        <v>3</v>
      </c>
      <c r="E45" s="149">
        <f>'36.'!C6</f>
        <v>3</v>
      </c>
      <c r="F45" s="139"/>
      <c r="G45" s="100" t="s">
        <v>20</v>
      </c>
      <c r="H45" s="145"/>
      <c r="I45" s="145"/>
      <c r="J45" s="145"/>
      <c r="K45" s="145"/>
      <c r="L45" s="145"/>
      <c r="M45" s="145"/>
      <c r="N45" s="145"/>
      <c r="Q45" s="42"/>
      <c r="R45" s="42"/>
      <c r="S45" s="42"/>
      <c r="T45" s="42"/>
      <c r="U45" s="42"/>
    </row>
    <row r="46" spans="1:21">
      <c r="A46" s="75" t="b">
        <v>0</v>
      </c>
      <c r="B46" s="199" t="s">
        <v>428</v>
      </c>
      <c r="C46" s="135" t="s">
        <v>439</v>
      </c>
      <c r="D46" s="134">
        <f t="shared" si="0"/>
        <v>3</v>
      </c>
      <c r="E46" s="134">
        <f>'36A.'!D7</f>
        <v>0</v>
      </c>
      <c r="F46" s="232"/>
      <c r="G46" s="134" t="s">
        <v>371</v>
      </c>
      <c r="H46" s="145"/>
      <c r="I46" s="145"/>
      <c r="J46" s="145"/>
      <c r="K46" s="145"/>
      <c r="L46" s="145"/>
      <c r="M46" s="145"/>
      <c r="N46" s="145"/>
      <c r="Q46" s="42"/>
      <c r="R46" s="42"/>
      <c r="S46" s="42"/>
      <c r="T46" s="42"/>
      <c r="U46" s="42"/>
    </row>
    <row r="47" spans="1:21">
      <c r="A47" s="75"/>
      <c r="B47" s="138"/>
      <c r="C47" s="149" t="s">
        <v>585</v>
      </c>
      <c r="D47" s="149"/>
      <c r="E47" s="149"/>
      <c r="F47" s="139"/>
      <c r="G47" s="100" t="s">
        <v>20</v>
      </c>
      <c r="H47" s="145"/>
      <c r="I47" s="145"/>
      <c r="J47" s="145"/>
      <c r="K47" s="145"/>
      <c r="L47" s="145"/>
      <c r="M47" s="145"/>
      <c r="N47" s="145"/>
      <c r="Q47" s="42"/>
      <c r="R47" s="42"/>
      <c r="S47" s="42"/>
      <c r="T47" s="42"/>
      <c r="U47" s="42"/>
    </row>
    <row r="48" spans="1:21">
      <c r="A48" s="75" t="b">
        <v>0</v>
      </c>
      <c r="B48" s="138">
        <v>37</v>
      </c>
      <c r="C48" s="149" t="s">
        <v>68</v>
      </c>
      <c r="D48" s="149">
        <f>IF(A48=TRUE, 0, 3)</f>
        <v>3</v>
      </c>
      <c r="E48" s="149">
        <f>'37.'!C6</f>
        <v>0</v>
      </c>
      <c r="F48" s="139"/>
      <c r="G48" s="100" t="s">
        <v>20</v>
      </c>
      <c r="H48" s="145"/>
      <c r="I48" s="145"/>
      <c r="J48" s="145"/>
      <c r="K48" s="145"/>
      <c r="L48" s="145"/>
      <c r="M48" s="145"/>
      <c r="N48" s="145"/>
      <c r="Q48" s="42"/>
      <c r="R48" s="42"/>
      <c r="S48" s="42"/>
      <c r="T48" s="42"/>
      <c r="U48" s="42"/>
    </row>
    <row r="49" spans="1:21">
      <c r="A49" s="75"/>
      <c r="B49" s="138"/>
      <c r="C49" s="149" t="s">
        <v>590</v>
      </c>
      <c r="D49" s="149"/>
      <c r="E49" s="149"/>
      <c r="F49" s="139"/>
      <c r="G49" s="100" t="s">
        <v>20</v>
      </c>
      <c r="H49" s="145"/>
      <c r="I49" s="145"/>
      <c r="J49" s="145"/>
      <c r="K49" s="145"/>
      <c r="L49" s="145"/>
      <c r="M49" s="145"/>
      <c r="N49" s="145"/>
      <c r="Q49" s="42"/>
      <c r="R49" s="42"/>
      <c r="S49" s="42"/>
      <c r="T49" s="42"/>
      <c r="U49" s="42"/>
    </row>
    <row r="50" spans="1:21">
      <c r="A50" s="75" t="b">
        <v>1</v>
      </c>
      <c r="B50" s="138">
        <v>38</v>
      </c>
      <c r="C50" s="149" t="s">
        <v>82</v>
      </c>
      <c r="D50" s="149">
        <f>IF(A50=TRUE, 0, 3)</f>
        <v>0</v>
      </c>
      <c r="E50" s="149">
        <f>'38.'!C6</f>
        <v>0</v>
      </c>
      <c r="F50" s="139"/>
      <c r="G50" s="100" t="s">
        <v>20</v>
      </c>
      <c r="H50" s="145"/>
      <c r="I50" s="145"/>
      <c r="J50" s="145"/>
      <c r="K50" s="145"/>
      <c r="L50" s="145"/>
      <c r="M50" s="145"/>
      <c r="N50" s="145"/>
      <c r="O50"/>
      <c r="Q50" s="42"/>
      <c r="R50" s="42"/>
      <c r="S50" s="42"/>
      <c r="T50" s="42"/>
      <c r="U50" s="42"/>
    </row>
    <row r="51" spans="1:21">
      <c r="A51" s="39"/>
      <c r="B51" s="140"/>
      <c r="C51" s="141" t="s">
        <v>14</v>
      </c>
      <c r="D51" s="142">
        <f>SUM(D6:D50)</f>
        <v>111</v>
      </c>
      <c r="E51" s="143">
        <f>SUM(E6:E50)</f>
        <v>50</v>
      </c>
      <c r="F51" s="142">
        <f>SUM(F6:F50)</f>
        <v>0</v>
      </c>
      <c r="G51" s="144"/>
      <c r="H51" s="145"/>
      <c r="I51" s="145"/>
      <c r="J51" s="145"/>
      <c r="K51" s="145"/>
      <c r="L51" s="145"/>
      <c r="M51" s="145"/>
      <c r="N51" s="145"/>
      <c r="O51" s="3"/>
      <c r="Q51" s="42"/>
      <c r="R51" s="42"/>
      <c r="S51" s="42"/>
      <c r="T51" s="42"/>
      <c r="U51" s="42"/>
    </row>
    <row r="52" spans="1:21">
      <c r="B52" s="145"/>
      <c r="C52" s="145"/>
      <c r="D52" s="145"/>
      <c r="E52" s="145"/>
      <c r="F52" s="145"/>
      <c r="G52" s="145"/>
      <c r="H52" s="145"/>
      <c r="I52" s="145"/>
      <c r="J52" s="145"/>
      <c r="K52" s="145"/>
      <c r="L52" s="145"/>
      <c r="M52" s="145"/>
      <c r="N52" s="145"/>
      <c r="P52" s="3"/>
    </row>
    <row r="53" spans="1:21" s="3" customFormat="1">
      <c r="A53" s="38"/>
      <c r="B53" s="145"/>
      <c r="C53" s="145"/>
      <c r="D53" s="145"/>
      <c r="E53" s="145"/>
      <c r="F53" s="145"/>
      <c r="G53" s="145"/>
      <c r="H53" s="145"/>
      <c r="I53" s="145"/>
      <c r="J53" s="145"/>
      <c r="K53" s="145"/>
      <c r="L53" s="145"/>
      <c r="M53" s="145"/>
      <c r="N53" s="145"/>
      <c r="O53" s="38"/>
      <c r="P53"/>
    </row>
    <row r="54" spans="1:21">
      <c r="B54" s="145"/>
      <c r="C54" s="145"/>
      <c r="D54" s="145"/>
      <c r="E54" s="145"/>
      <c r="F54" s="145"/>
      <c r="G54" s="145"/>
      <c r="H54" s="145"/>
      <c r="I54" s="145"/>
      <c r="J54" s="145"/>
      <c r="K54" s="145"/>
      <c r="L54" s="145"/>
      <c r="M54" s="145"/>
      <c r="N54" s="145"/>
    </row>
    <row r="55" spans="1:21">
      <c r="B55" s="145"/>
      <c r="C55" s="145"/>
      <c r="D55" s="145"/>
      <c r="E55" s="145"/>
      <c r="F55" s="145"/>
      <c r="G55" s="145"/>
      <c r="H55" s="145"/>
      <c r="I55" s="145"/>
      <c r="J55" s="145"/>
      <c r="K55" s="145"/>
      <c r="L55" s="145"/>
      <c r="M55" s="145"/>
      <c r="N55" s="145"/>
    </row>
    <row r="56" spans="1:21">
      <c r="B56" s="145"/>
      <c r="C56" s="145"/>
      <c r="D56" s="145"/>
      <c r="E56" s="145"/>
      <c r="F56" s="145"/>
      <c r="G56" s="145"/>
      <c r="H56" s="145"/>
      <c r="I56" s="145"/>
      <c r="J56" s="145"/>
      <c r="K56" s="145"/>
      <c r="L56" s="145"/>
      <c r="M56" s="145"/>
      <c r="N56" s="145"/>
    </row>
    <row r="57" spans="1:21">
      <c r="B57" s="145"/>
      <c r="C57" s="145"/>
      <c r="D57" s="145"/>
      <c r="E57" s="145"/>
      <c r="F57" s="145"/>
      <c r="G57" s="145"/>
      <c r="H57" s="145"/>
      <c r="I57" s="145"/>
      <c r="J57" s="145"/>
      <c r="K57" s="145"/>
      <c r="L57" s="145"/>
      <c r="M57" s="145"/>
      <c r="N57" s="145"/>
    </row>
    <row r="58" spans="1:21">
      <c r="B58" s="145"/>
      <c r="C58" s="145"/>
      <c r="D58" s="145"/>
      <c r="E58" s="145"/>
      <c r="F58" s="145"/>
      <c r="G58" s="145"/>
      <c r="H58" s="145"/>
      <c r="I58" s="145"/>
      <c r="J58" s="145"/>
      <c r="K58" s="145"/>
      <c r="L58" s="145"/>
      <c r="M58" s="145"/>
      <c r="N58" s="145"/>
    </row>
    <row r="59" spans="1:21">
      <c r="B59" s="145"/>
      <c r="C59" s="145"/>
      <c r="D59" s="145"/>
      <c r="E59" s="145"/>
      <c r="F59" s="145"/>
      <c r="G59" s="145"/>
      <c r="H59" s="145"/>
      <c r="I59" s="145"/>
      <c r="J59" s="145"/>
      <c r="K59" s="145"/>
      <c r="L59" s="145"/>
      <c r="M59" s="145"/>
      <c r="N59" s="145"/>
    </row>
    <row r="60" spans="1:21">
      <c r="B60" s="145"/>
      <c r="C60" s="145"/>
      <c r="D60" s="145"/>
      <c r="E60" s="145"/>
      <c r="F60" s="145"/>
      <c r="G60" s="145"/>
      <c r="H60" s="145"/>
      <c r="I60" s="145"/>
      <c r="J60" s="145"/>
      <c r="K60" s="145"/>
      <c r="L60" s="145"/>
      <c r="M60" s="145"/>
      <c r="N60" s="145"/>
    </row>
    <row r="61" spans="1:21">
      <c r="B61" s="145"/>
      <c r="C61" s="145"/>
      <c r="D61" s="145"/>
      <c r="E61" s="145"/>
      <c r="F61" s="145"/>
      <c r="G61" s="145"/>
      <c r="H61" s="145"/>
      <c r="I61" s="145"/>
      <c r="J61" s="145"/>
      <c r="K61" s="145"/>
      <c r="L61" s="145"/>
      <c r="M61" s="145"/>
      <c r="N61" s="145"/>
    </row>
    <row r="62" spans="1:21">
      <c r="B62" s="145"/>
      <c r="C62" s="145"/>
      <c r="D62" s="145"/>
      <c r="E62" s="145"/>
      <c r="F62" s="145"/>
      <c r="G62" s="145"/>
      <c r="H62" s="145"/>
      <c r="I62" s="145"/>
      <c r="J62" s="145"/>
      <c r="K62" s="145"/>
      <c r="L62" s="145"/>
      <c r="M62" s="145"/>
      <c r="N62" s="145"/>
    </row>
    <row r="63" spans="1:21">
      <c r="B63" s="145"/>
      <c r="C63" s="145"/>
      <c r="D63" s="145"/>
      <c r="E63" s="145"/>
      <c r="F63" s="145"/>
      <c r="G63" s="145"/>
      <c r="H63" s="145"/>
      <c r="I63" s="145"/>
      <c r="J63" s="145"/>
      <c r="K63" s="145"/>
      <c r="L63" s="145"/>
      <c r="M63" s="145"/>
      <c r="N63" s="145"/>
    </row>
    <row r="64" spans="1:21">
      <c r="B64" s="145"/>
      <c r="C64" s="145"/>
      <c r="D64" s="145"/>
      <c r="E64" s="145"/>
      <c r="F64" s="145"/>
      <c r="G64" s="145"/>
      <c r="H64" s="145"/>
      <c r="I64" s="145"/>
      <c r="J64" s="145"/>
      <c r="K64" s="145"/>
      <c r="L64" s="145"/>
      <c r="M64" s="145"/>
      <c r="N64" s="145"/>
    </row>
    <row r="65" spans="2:14">
      <c r="B65" s="145"/>
      <c r="C65" s="145"/>
      <c r="D65" s="145"/>
      <c r="E65" s="145"/>
      <c r="F65" s="145"/>
      <c r="G65" s="145"/>
      <c r="H65" s="145"/>
      <c r="I65" s="145"/>
      <c r="J65" s="145"/>
      <c r="K65" s="145"/>
      <c r="L65" s="145"/>
      <c r="M65" s="145"/>
      <c r="N65" s="145"/>
    </row>
    <row r="66" spans="2:14">
      <c r="E66" s="24"/>
    </row>
    <row r="67" spans="2:14">
      <c r="E67" s="24"/>
    </row>
    <row r="68" spans="2:14">
      <c r="E68" s="24"/>
    </row>
    <row r="69" spans="2:14">
      <c r="E69" s="24"/>
    </row>
    <row r="70" spans="2:14">
      <c r="E70" s="24"/>
    </row>
    <row r="71" spans="2:14">
      <c r="E71" s="24"/>
    </row>
    <row r="72" spans="2:14">
      <c r="E72" s="24"/>
    </row>
    <row r="73" spans="2:14">
      <c r="E73" s="24"/>
    </row>
    <row r="74" spans="2:14">
      <c r="E74" s="24"/>
    </row>
    <row r="75" spans="2:14">
      <c r="E75" s="24"/>
    </row>
    <row r="76" spans="2:14">
      <c r="E76" s="24"/>
    </row>
    <row r="77" spans="2:14">
      <c r="E77" s="24"/>
    </row>
    <row r="78" spans="2:14">
      <c r="E78" s="24"/>
    </row>
    <row r="79" spans="2:14">
      <c r="E79" s="24"/>
    </row>
    <row r="80" spans="2:14">
      <c r="E80" s="24"/>
    </row>
    <row r="81" spans="5:5">
      <c r="E81" s="24"/>
    </row>
    <row r="82" spans="5:5">
      <c r="E82" s="24"/>
    </row>
    <row r="83" spans="5:5">
      <c r="E83" s="24"/>
    </row>
    <row r="84" spans="5:5">
      <c r="E84" s="24"/>
    </row>
    <row r="85" spans="5:5">
      <c r="E85" s="24"/>
    </row>
    <row r="86" spans="5:5">
      <c r="E86" s="24"/>
    </row>
    <row r="87" spans="5:5">
      <c r="E87" s="24"/>
    </row>
    <row r="88" spans="5:5">
      <c r="E88" s="24"/>
    </row>
    <row r="89" spans="5:5">
      <c r="E89" s="24"/>
    </row>
    <row r="90" spans="5:5">
      <c r="E90" s="24"/>
    </row>
    <row r="91" spans="5:5">
      <c r="E91" s="24"/>
    </row>
    <row r="92" spans="5:5">
      <c r="E92" s="24"/>
    </row>
    <row r="93" spans="5:5">
      <c r="E93" s="24"/>
    </row>
    <row r="94" spans="5:5">
      <c r="E94" s="24"/>
    </row>
    <row r="95" spans="5:5">
      <c r="E95" s="24"/>
    </row>
    <row r="96" spans="5:5">
      <c r="E96" s="24"/>
    </row>
  </sheetData>
  <sheetProtection algorithmName="SHA-512" hashValue="ta1OADaoKH1tY9Cs4rTj9/ux06tCUWdbu2MlUGWMlJMwCRPtsSDMFojRL50+Fd3VM7USH9pdnp5s8HtCt8Gocg==" saltValue="waVzVSgE8Qxgd7rV184iqQ==" spinCount="100000" sheet="1" objects="1" scenarios="1"/>
  <sortState xmlns:xlrd2="http://schemas.microsoft.com/office/spreadsheetml/2017/richdata2" ref="A6:G49">
    <sortCondition sortBy="cellColor" ref="G31"/>
  </sortState>
  <mergeCells count="3">
    <mergeCell ref="B2:C4"/>
    <mergeCell ref="D2:D4"/>
    <mergeCell ref="B1:G1"/>
  </mergeCells>
  <phoneticPr fontId="37" type="noConversion"/>
  <hyperlinks>
    <hyperlink ref="C6" location="'1.'!A1" display="Does the PA have legal status or is it established through &quot;other effective means&quot;?" xr:uid="{00000000-0004-0000-0200-000000000000}"/>
    <hyperlink ref="C7" location="'2.'!A1" display="Is management undertaken to achieve the objectives of the protected area?" xr:uid="{00000000-0004-0000-0200-000001000000}"/>
    <hyperlink ref="C8" location="'3.'!A1" display="Are appropriate regulations/controls in place to manage use and activities in accordance with the management objectives of the protected area?" xr:uid="{00000000-0004-0000-0200-000002000000}"/>
    <hyperlink ref="C9" location="'4.'!A1" display="Does land and sea use planning outside of the protected area recognise the protected area and contribute to the achievement of management objectives?" xr:uid="{00000000-0004-0000-0200-000003000000}"/>
    <hyperlink ref="C10" location="'5.'!A1" display="Is the protected area the right size and shape to protect species, habitats, ecological processes and water catchments of key conservation concern?" xr:uid="{00000000-0004-0000-0200-000004000000}"/>
    <hyperlink ref="C11" location="'6.'!A1" display="Is the boundary known and demarcated?" xr:uid="{00000000-0004-0000-0200-000005000000}"/>
    <hyperlink ref="C12" location="'7.'!A1" display="Is there a management plan or equivalent and is it being implemented?" xr:uid="{00000000-0004-0000-0200-000006000000}"/>
    <hyperlink ref="C13" location="'7A.'!A1" display="Additional points: Planning process" xr:uid="{00000000-0004-0000-0200-000007000000}"/>
    <hyperlink ref="C14" location="'8.'!A1" display="Is there a regular work plan and is it being implemented?" xr:uid="{00000000-0004-0000-0200-000008000000}"/>
    <hyperlink ref="C15" location="'9.'!A1" display="Do you have enough information to manage the area?" xr:uid="{00000000-0004-0000-0200-000009000000}"/>
    <hyperlink ref="C16" location="'10.'!A1" display="Are there enough people to manage the protected area?" xr:uid="{00000000-0004-0000-0200-00000A000000}"/>
    <hyperlink ref="C17" location="'11.'!A1" display="Do the people involved in managing the protected area have the necessary knowledge and skills?" xr:uid="{00000000-0004-0000-0200-00000B000000}"/>
    <hyperlink ref="C18" location="'12.'!A1" display="Is the current budget sufficient?" xr:uid="{00000000-0004-0000-0200-00000C000000}"/>
    <hyperlink ref="C19" location="'13.'!A1" display="Is the budget secure?" xr:uid="{00000000-0004-0000-0200-00000D000000}"/>
    <hyperlink ref="C20" location="'14.'!A1" display="Is the budget managed to ensure effective administration of the protected area?" xr:uid="{00000000-0004-0000-0200-00000E000000}"/>
    <hyperlink ref="C21" location="'15.'!A1" display="Are equipment and facilities sufficient for management needs?" xr:uid="{00000000-0004-0000-0200-00000F000000}"/>
    <hyperlink ref="C22" location="'16.'!A1" display="Can staff (i.e. those with responsibility for managing the site) enforce protected area legislation and regulation?" xr:uid="{00000000-0004-0000-0200-000010000000}"/>
    <hyperlink ref="C23" location="'17.'!A1" display="Are systems (e.g. patrols, permits, intelligence gathering etc) in place to control access/resource use in the protected area?" xr:uid="{00000000-0004-0000-0200-000011000000}"/>
    <hyperlink ref="C24" location="'18.'!A1" display="Do protected area staff have safe working conditions and does management prioritise safety?" xr:uid="{00000000-0004-0000-0200-000012000000}"/>
    <hyperlink ref="C25" location="'19.'!A1" display="Is there a programme of management-orientated survey and research work?" xr:uid="{00000000-0004-0000-0200-000013000000}"/>
    <hyperlink ref="C26" location="'20.'!A1" display="Are management activities regularly monitored, evaluated and adapted?" xr:uid="{00000000-0004-0000-0200-000014000000}"/>
    <hyperlink ref="C27" location="'21.'!A1" display="Is active resource management being undertaken?" xr:uid="{00000000-0004-0000-0200-000015000000}"/>
    <hyperlink ref="C28" location="'22.'!A1" display="Is the protected area consciously managed to adapt to climate change?" xr:uid="{00000000-0004-0000-0200-000017000000}"/>
    <hyperlink ref="C29" location="'23.'!A1" display="Is the protected area being consciously managed to prevent carbon loss and to encourage further carbon capture?" xr:uid="{00000000-0004-0000-0200-000018000000}"/>
    <hyperlink ref="C30" location="'24.'!A1" display="Does management consider ecosystem service provision?" xr:uid="{00000000-0004-0000-0200-000019000000}"/>
    <hyperlink ref="C31" location="'25.'!A1" display="Is there a planned education programme linked to the management needs?" xr:uid="{00000000-0004-0000-0200-00001A000000}"/>
    <hyperlink ref="C32" location="'26.'!A1" display="Is there co-operation with neighbouring land/sea State and commercial users? " xr:uid="{00000000-0004-0000-0200-00001B000000}"/>
    <hyperlink ref="C39" location="'32.'!A1" display=" Is the protected area providing sustained livelihood benefits to local communities and/or Indigenous people, e.g. income, employment, payment for ecosystem services?" xr:uid="{00000000-0004-0000-0200-00001D000000}"/>
    <hyperlink ref="C33" location="'27.'!A1" display="Do commercial tour operators contribute to protected area management?" xr:uid="{00000000-0004-0000-0200-00001E000000}"/>
    <hyperlink ref="C34" location="'28.'!A1" display="If fees (i.e. entry fees or fines) are applied, do they help protected area management?" xr:uid="{00000000-0004-0000-0200-00001F000000}"/>
    <hyperlink ref="C35" location="'29.'!A1" display="Are visitor facilities and services adequate?" xr:uid="{00000000-0004-0000-0200-000020000000}"/>
    <hyperlink ref="C41" location="'34.'!A1" display="Have the requirements for functional connectivity have been assessed and implemented? " xr:uid="{00000000-0004-0000-0200-000021000000}"/>
    <hyperlink ref="C36" location="'30.'!A1" display="Are Indigenous people involved in management decisions?" xr:uid="{00000000-0004-0000-0200-000022000000}"/>
    <hyperlink ref="C37" location="'31.'!A1" display="Do local communities living in or near the protected area have input to management decisions?" xr:uid="{00000000-0004-0000-0200-000023000000}"/>
    <hyperlink ref="C48" location="'37.'!A1" display="Has the status of key indicator species changed over the last 5 years?" xr:uid="{00000000-0004-0000-0200-000024000000}"/>
    <hyperlink ref="C50" location="'38.'!A1" display="Has the status of habitats changed over the last 5 years?" xr:uid="{00000000-0004-0000-0200-000025000000}"/>
    <hyperlink ref="C40" location="'33.'!A1" display="Are the threats to the main values of the protected area being effectively addressed?" xr:uid="{0590CD80-93B5-49E1-BDD2-9746E40FFDED}"/>
    <hyperlink ref="C38" location="'31A.'!A1" display="Additional points -  Impact on communities " xr:uid="{3A9115F9-DE60-441F-A941-94A3C49D9188}"/>
    <hyperlink ref="C43" location="'35.'!A1" display="What is the condition of the important natural values of the protected area as compared to when it was first designated?" xr:uid="{07D2AB83-D8D9-454A-81BA-27274A205109}"/>
    <hyperlink ref="C44" location="'35A.'!A1" display="Additional points - Condition of natural values" xr:uid="{557F91EC-82B0-4210-B9F5-39018B2637A2}"/>
    <hyperlink ref="C45" location="'36.'!A1" display="What is the condition of the important cultural values of the protected area as compared to when it was first designated?  " xr:uid="{E00116DF-5BFC-430A-9087-32BD48C1DFD4}"/>
    <hyperlink ref="C46" location="'36A.'!A1" display="Additional points - Condition of cultural values" xr:uid="{1545621D-3F36-48DD-9EA6-3ED2F05D85C9}"/>
    <hyperlink ref="C42" location="'Detailed assess. of values'!A1" display="Detailed assessment of condition and trend in values" xr:uid="{0606B49E-3125-442E-81F5-476C3A44DE42}"/>
    <hyperlink ref="C47" location="'Detailed assessment of species'!A1" display="Detailed assessment of key species" xr:uid="{2C31CC22-0C1E-4866-B219-AB61482A10B1}"/>
    <hyperlink ref="C49" location="'Detailed assessment of habitat'!A1" display="Detailed assessment of habitats" xr:uid="{8CF360E7-6E86-45C7-B9D5-A0443AB3CDFD}"/>
  </hyperlinks>
  <pageMargins left="0.70866141732283472" right="0.70866141732283472" top="0.74803149606299213" bottom="0.74803149606299213" header="0.31496062992125984" footer="0.31496062992125984"/>
  <pageSetup scale="35" orientation="portrait" r:id="rId1"/>
  <colBreaks count="1" manualBreakCount="1">
    <brk id="8" max="50" man="1"/>
  </colBreaks>
  <drawing r:id="rId2"/>
  <legacyDrawing r:id="rId3"/>
  <mc:AlternateContent xmlns:mc="http://schemas.openxmlformats.org/markup-compatibility/2006">
    <mc:Choice Requires="x14">
      <controls>
        <mc:AlternateContent xmlns:mc="http://schemas.openxmlformats.org/markup-compatibility/2006">
          <mc:Choice Requires="x14">
            <control shapeId="148484" r:id="rId4" name="Check Box 4">
              <controlPr defaultSize="0" autoFill="0" autoLine="0" autoPict="0" macro="[0]!ShowGuidanceCheckBox_Click">
                <anchor moveWithCells="1">
                  <from>
                    <xdr:col>6</xdr:col>
                    <xdr:colOff>1021080</xdr:colOff>
                    <xdr:row>2</xdr:row>
                    <xdr:rowOff>68580</xdr:rowOff>
                  </from>
                  <to>
                    <xdr:col>6</xdr:col>
                    <xdr:colOff>2049780</xdr:colOff>
                    <xdr:row>3</xdr:row>
                    <xdr:rowOff>106680</xdr:rowOff>
                  </to>
                </anchor>
              </controlPr>
            </control>
          </mc:Choice>
        </mc:AlternateContent>
      </controls>
    </mc:Choice>
  </mc:AlternateContent>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956A9-9A9B-4B94-BAEA-88ED666C8E46}">
  <sheetPr codeName="Sheet47"/>
  <dimension ref="A1:AAN3"/>
  <sheetViews>
    <sheetView topLeftCell="AD1" workbookViewId="0">
      <selection activeCell="AO18" sqref="AO18"/>
    </sheetView>
  </sheetViews>
  <sheetFormatPr defaultColWidth="9" defaultRowHeight="15.6"/>
  <cols>
    <col min="1" max="1" width="9.09765625" style="24" customWidth="1"/>
    <col min="2" max="2" width="11.3984375" style="24" customWidth="1"/>
    <col min="3" max="16384" width="9" style="24"/>
  </cols>
  <sheetData>
    <row r="1" spans="1:716">
      <c r="A1" s="24" t="s">
        <v>633</v>
      </c>
      <c r="B1" s="24" t="s">
        <v>1768</v>
      </c>
      <c r="C1" s="24" t="s">
        <v>634</v>
      </c>
      <c r="D1" s="24" t="s">
        <v>635</v>
      </c>
      <c r="E1" s="24" t="s">
        <v>638</v>
      </c>
      <c r="F1" s="24" t="s">
        <v>636</v>
      </c>
      <c r="G1" s="24" t="s">
        <v>637</v>
      </c>
      <c r="H1" s="24" t="s">
        <v>639</v>
      </c>
      <c r="I1" s="24" t="s">
        <v>640</v>
      </c>
      <c r="J1" s="24" t="s">
        <v>641</v>
      </c>
      <c r="K1" s="24" t="s">
        <v>642</v>
      </c>
      <c r="L1" s="24" t="s">
        <v>643</v>
      </c>
      <c r="M1" s="24" t="s">
        <v>644</v>
      </c>
      <c r="N1" s="24" t="s">
        <v>645</v>
      </c>
      <c r="O1" s="24" t="s">
        <v>646</v>
      </c>
      <c r="P1" s="24" t="s">
        <v>647</v>
      </c>
      <c r="Q1" s="24" t="s">
        <v>648</v>
      </c>
      <c r="R1" s="24" t="s">
        <v>649</v>
      </c>
      <c r="S1" s="24" t="s">
        <v>650</v>
      </c>
      <c r="T1" s="24" t="s">
        <v>651</v>
      </c>
      <c r="U1" s="24" t="s">
        <v>652</v>
      </c>
      <c r="V1" s="24" t="s">
        <v>653</v>
      </c>
      <c r="W1" s="24" t="s">
        <v>654</v>
      </c>
      <c r="X1" s="24" t="s">
        <v>655</v>
      </c>
      <c r="Y1" s="24" t="s">
        <v>656</v>
      </c>
      <c r="Z1" s="24" t="s">
        <v>657</v>
      </c>
      <c r="AA1" s="24" t="s">
        <v>658</v>
      </c>
      <c r="AB1" s="24" t="s">
        <v>659</v>
      </c>
      <c r="AC1" s="24" t="s">
        <v>660</v>
      </c>
      <c r="AD1" s="24" t="s">
        <v>661</v>
      </c>
      <c r="AE1" s="24" t="s">
        <v>662</v>
      </c>
      <c r="AF1" s="24" t="s">
        <v>663</v>
      </c>
      <c r="AG1" s="24" t="s">
        <v>664</v>
      </c>
      <c r="AH1" s="24" t="s">
        <v>665</v>
      </c>
      <c r="AI1" s="24" t="s">
        <v>666</v>
      </c>
      <c r="AJ1" s="24" t="s">
        <v>667</v>
      </c>
      <c r="AK1" s="24" t="s">
        <v>668</v>
      </c>
      <c r="AL1" s="24" t="s">
        <v>669</v>
      </c>
      <c r="AM1" s="24" t="s">
        <v>670</v>
      </c>
      <c r="AN1" s="24" t="s">
        <v>671</v>
      </c>
      <c r="AO1" s="24" t="s">
        <v>672</v>
      </c>
      <c r="AP1" s="24" t="s">
        <v>673</v>
      </c>
      <c r="AQ1" s="24" t="s">
        <v>674</v>
      </c>
      <c r="AR1" s="24" t="s">
        <v>675</v>
      </c>
      <c r="AS1" s="24" t="s">
        <v>676</v>
      </c>
      <c r="AT1" s="24" t="s">
        <v>677</v>
      </c>
      <c r="AU1" s="24" t="s">
        <v>678</v>
      </c>
      <c r="AV1" s="24" t="s">
        <v>679</v>
      </c>
      <c r="AW1" s="24" t="s">
        <v>680</v>
      </c>
      <c r="AX1" s="24" t="s">
        <v>681</v>
      </c>
      <c r="AY1" s="24" t="s">
        <v>682</v>
      </c>
      <c r="AZ1" s="24" t="s">
        <v>683</v>
      </c>
      <c r="BA1" s="24" t="s">
        <v>684</v>
      </c>
      <c r="BB1" s="24" t="s">
        <v>685</v>
      </c>
      <c r="BC1" s="24" t="s">
        <v>686</v>
      </c>
      <c r="BD1" s="24" t="s">
        <v>687</v>
      </c>
      <c r="BE1" s="24" t="s">
        <v>688</v>
      </c>
      <c r="BF1" s="24" t="s">
        <v>689</v>
      </c>
      <c r="BG1" s="24" t="s">
        <v>690</v>
      </c>
      <c r="BH1" s="24" t="s">
        <v>691</v>
      </c>
      <c r="BI1" s="24" t="s">
        <v>692</v>
      </c>
      <c r="BJ1" s="24" t="s">
        <v>693</v>
      </c>
      <c r="BK1" s="24" t="s">
        <v>694</v>
      </c>
      <c r="BL1" s="24" t="s">
        <v>695</v>
      </c>
      <c r="BM1" s="24" t="s">
        <v>696</v>
      </c>
      <c r="BN1" s="24" t="s">
        <v>697</v>
      </c>
      <c r="BO1" s="24" t="s">
        <v>698</v>
      </c>
      <c r="BP1" s="24" t="s">
        <v>699</v>
      </c>
      <c r="BQ1" s="24" t="s">
        <v>700</v>
      </c>
      <c r="BR1" s="24" t="s">
        <v>701</v>
      </c>
      <c r="BS1" s="24" t="s">
        <v>702</v>
      </c>
      <c r="BT1" s="24" t="s">
        <v>703</v>
      </c>
      <c r="BU1" s="24" t="s">
        <v>704</v>
      </c>
      <c r="BV1" s="24" t="s">
        <v>705</v>
      </c>
      <c r="BW1" s="24" t="s">
        <v>706</v>
      </c>
      <c r="BX1" s="24" t="s">
        <v>707</v>
      </c>
      <c r="BY1" s="24" t="s">
        <v>708</v>
      </c>
      <c r="BZ1" s="24" t="s">
        <v>709</v>
      </c>
      <c r="CA1" s="24" t="s">
        <v>710</v>
      </c>
      <c r="CB1" s="24" t="s">
        <v>711</v>
      </c>
      <c r="CC1" s="24" t="s">
        <v>712</v>
      </c>
      <c r="CD1" s="24" t="s">
        <v>713</v>
      </c>
      <c r="CE1" s="24" t="s">
        <v>714</v>
      </c>
      <c r="CF1" s="24" t="s">
        <v>715</v>
      </c>
      <c r="CG1" s="24" t="s">
        <v>716</v>
      </c>
      <c r="CH1" s="24" t="s">
        <v>717</v>
      </c>
      <c r="CI1" s="24" t="s">
        <v>718</v>
      </c>
      <c r="CJ1" s="24" t="s">
        <v>719</v>
      </c>
      <c r="CK1" s="24" t="s">
        <v>720</v>
      </c>
      <c r="CL1" s="24" t="s">
        <v>721</v>
      </c>
      <c r="CM1" s="24" t="s">
        <v>722</v>
      </c>
      <c r="CN1" s="24" t="s">
        <v>723</v>
      </c>
      <c r="CO1" s="24" t="s">
        <v>724</v>
      </c>
      <c r="CP1" s="24" t="s">
        <v>725</v>
      </c>
      <c r="CQ1" s="24" t="s">
        <v>726</v>
      </c>
      <c r="CR1" s="24" t="s">
        <v>727</v>
      </c>
      <c r="CS1" s="24" t="s">
        <v>728</v>
      </c>
      <c r="CT1" s="24" t="s">
        <v>729</v>
      </c>
      <c r="CU1" s="24" t="s">
        <v>730</v>
      </c>
      <c r="CV1" s="24" t="s">
        <v>731</v>
      </c>
      <c r="CW1" s="24" t="s">
        <v>732</v>
      </c>
      <c r="CX1" s="24" t="s">
        <v>733</v>
      </c>
      <c r="CY1" s="24" t="s">
        <v>734</v>
      </c>
      <c r="CZ1" s="24" t="s">
        <v>735</v>
      </c>
      <c r="DA1" s="24" t="s">
        <v>736</v>
      </c>
      <c r="DB1" s="24" t="s">
        <v>737</v>
      </c>
      <c r="DC1" s="24" t="s">
        <v>738</v>
      </c>
      <c r="DD1" s="24" t="s">
        <v>739</v>
      </c>
      <c r="DE1" s="24" t="s">
        <v>740</v>
      </c>
      <c r="DF1" s="24" t="s">
        <v>741</v>
      </c>
      <c r="DG1" s="24" t="s">
        <v>742</v>
      </c>
      <c r="DH1" s="24" t="s">
        <v>743</v>
      </c>
      <c r="DI1" s="24" t="s">
        <v>744</v>
      </c>
      <c r="DJ1" s="24" t="s">
        <v>745</v>
      </c>
      <c r="DK1" s="24" t="s">
        <v>746</v>
      </c>
      <c r="DL1" s="24" t="s">
        <v>747</v>
      </c>
      <c r="DM1" s="24" t="s">
        <v>748</v>
      </c>
      <c r="DN1" s="24" t="s">
        <v>749</v>
      </c>
      <c r="DO1" s="24" t="s">
        <v>750</v>
      </c>
      <c r="DP1" s="24" t="s">
        <v>751</v>
      </c>
      <c r="DQ1" s="24" t="s">
        <v>752</v>
      </c>
      <c r="DR1" s="24" t="s">
        <v>753</v>
      </c>
      <c r="DS1" s="24" t="s">
        <v>754</v>
      </c>
      <c r="DT1" s="24" t="s">
        <v>755</v>
      </c>
      <c r="DU1" s="24" t="s">
        <v>756</v>
      </c>
      <c r="DV1" s="24" t="s">
        <v>757</v>
      </c>
      <c r="DW1" s="24" t="s">
        <v>758</v>
      </c>
      <c r="DX1" s="24" t="s">
        <v>759</v>
      </c>
      <c r="DY1" s="24" t="s">
        <v>760</v>
      </c>
      <c r="DZ1" s="24" t="s">
        <v>761</v>
      </c>
      <c r="EA1" s="24" t="s">
        <v>762</v>
      </c>
      <c r="EB1" s="24" t="s">
        <v>763</v>
      </c>
      <c r="EC1" s="24" t="s">
        <v>764</v>
      </c>
      <c r="ED1" s="24" t="s">
        <v>765</v>
      </c>
      <c r="EE1" s="24" t="s">
        <v>766</v>
      </c>
      <c r="EF1" s="24" t="s">
        <v>767</v>
      </c>
      <c r="EG1" s="24" t="s">
        <v>768</v>
      </c>
      <c r="EH1" s="24" t="s">
        <v>769</v>
      </c>
      <c r="EI1" s="24" t="s">
        <v>770</v>
      </c>
      <c r="EJ1" s="24" t="s">
        <v>771</v>
      </c>
      <c r="EK1" s="24" t="s">
        <v>772</v>
      </c>
      <c r="EL1" s="24" t="s">
        <v>773</v>
      </c>
      <c r="EM1" s="24" t="s">
        <v>774</v>
      </c>
      <c r="EN1" s="24" t="s">
        <v>775</v>
      </c>
      <c r="EO1" s="24" t="s">
        <v>776</v>
      </c>
      <c r="EP1" s="24" t="s">
        <v>777</v>
      </c>
      <c r="EQ1" s="24" t="s">
        <v>778</v>
      </c>
      <c r="ER1" s="24" t="s">
        <v>779</v>
      </c>
      <c r="ES1" s="24" t="s">
        <v>780</v>
      </c>
      <c r="ET1" s="24" t="s">
        <v>781</v>
      </c>
      <c r="EU1" s="24" t="s">
        <v>782</v>
      </c>
      <c r="EV1" s="24" t="s">
        <v>783</v>
      </c>
      <c r="EW1" s="24" t="s">
        <v>784</v>
      </c>
      <c r="EX1" s="24" t="s">
        <v>785</v>
      </c>
      <c r="EY1" s="24" t="s">
        <v>786</v>
      </c>
      <c r="EZ1" s="24" t="s">
        <v>787</v>
      </c>
      <c r="FA1" s="24" t="s">
        <v>788</v>
      </c>
      <c r="FB1" s="24" t="s">
        <v>789</v>
      </c>
      <c r="FC1" s="24" t="s">
        <v>790</v>
      </c>
      <c r="FD1" s="24" t="s">
        <v>791</v>
      </c>
      <c r="FE1" s="24" t="s">
        <v>792</v>
      </c>
      <c r="FF1" s="24" t="s">
        <v>793</v>
      </c>
      <c r="FG1" s="24" t="s">
        <v>794</v>
      </c>
      <c r="FH1" s="24" t="s">
        <v>795</v>
      </c>
      <c r="FI1" s="24" t="s">
        <v>796</v>
      </c>
      <c r="FJ1" s="24" t="s">
        <v>797</v>
      </c>
      <c r="FK1" s="24" t="s">
        <v>798</v>
      </c>
      <c r="FL1" s="24" t="s">
        <v>799</v>
      </c>
      <c r="FM1" s="24" t="s">
        <v>800</v>
      </c>
      <c r="FN1" s="24" t="s">
        <v>801</v>
      </c>
      <c r="FO1" s="24" t="s">
        <v>802</v>
      </c>
      <c r="FP1" s="24" t="s">
        <v>803</v>
      </c>
      <c r="FQ1" s="24" t="s">
        <v>804</v>
      </c>
      <c r="FR1" s="24" t="s">
        <v>805</v>
      </c>
      <c r="FS1" s="24" t="s">
        <v>806</v>
      </c>
      <c r="FT1" s="24" t="s">
        <v>807</v>
      </c>
      <c r="FU1" s="24" t="s">
        <v>808</v>
      </c>
      <c r="FV1" s="24" t="s">
        <v>809</v>
      </c>
      <c r="FW1" s="24" t="s">
        <v>810</v>
      </c>
      <c r="FX1" s="24" t="s">
        <v>811</v>
      </c>
      <c r="FY1" s="24" t="s">
        <v>812</v>
      </c>
      <c r="FZ1" s="24" t="s">
        <v>813</v>
      </c>
      <c r="GA1" s="24" t="s">
        <v>814</v>
      </c>
      <c r="GB1" s="24" t="s">
        <v>815</v>
      </c>
      <c r="GC1" s="24" t="s">
        <v>816</v>
      </c>
      <c r="GD1" s="24" t="s">
        <v>817</v>
      </c>
      <c r="GE1" s="24" t="s">
        <v>818</v>
      </c>
      <c r="GF1" s="24" t="s">
        <v>819</v>
      </c>
      <c r="GG1" s="24" t="s">
        <v>820</v>
      </c>
      <c r="GH1" s="24" t="s">
        <v>821</v>
      </c>
      <c r="GI1" s="24" t="s">
        <v>822</v>
      </c>
      <c r="GJ1" s="24" t="s">
        <v>823</v>
      </c>
      <c r="GK1" s="24" t="s">
        <v>824</v>
      </c>
      <c r="GL1" s="24" t="s">
        <v>825</v>
      </c>
      <c r="GM1" s="24" t="s">
        <v>826</v>
      </c>
      <c r="GN1" s="24" t="s">
        <v>827</v>
      </c>
      <c r="GO1" s="24" t="s">
        <v>828</v>
      </c>
      <c r="GP1" s="24" t="s">
        <v>829</v>
      </c>
      <c r="GQ1" s="24" t="s">
        <v>830</v>
      </c>
      <c r="GR1" s="24" t="s">
        <v>831</v>
      </c>
      <c r="GS1" s="24" t="s">
        <v>832</v>
      </c>
      <c r="GT1" s="24" t="s">
        <v>833</v>
      </c>
      <c r="GU1" s="24" t="s">
        <v>834</v>
      </c>
      <c r="GV1" s="24" t="s">
        <v>835</v>
      </c>
      <c r="GW1" s="24" t="s">
        <v>836</v>
      </c>
      <c r="GX1" s="24" t="s">
        <v>837</v>
      </c>
      <c r="GY1" s="24" t="s">
        <v>838</v>
      </c>
      <c r="GZ1" s="24" t="s">
        <v>839</v>
      </c>
      <c r="HA1" s="24" t="s">
        <v>840</v>
      </c>
      <c r="HB1" s="24" t="s">
        <v>841</v>
      </c>
      <c r="HC1" s="24" t="s">
        <v>842</v>
      </c>
      <c r="HD1" s="24" t="s">
        <v>843</v>
      </c>
      <c r="HE1" s="24" t="s">
        <v>844</v>
      </c>
      <c r="HF1" s="24" t="s">
        <v>845</v>
      </c>
      <c r="HG1" s="24" t="s">
        <v>846</v>
      </c>
      <c r="HH1" s="24" t="s">
        <v>847</v>
      </c>
      <c r="HI1" s="24" t="s">
        <v>848</v>
      </c>
      <c r="HJ1" s="24" t="s">
        <v>849</v>
      </c>
      <c r="HK1" s="24" t="s">
        <v>850</v>
      </c>
      <c r="HL1" s="24" t="s">
        <v>851</v>
      </c>
      <c r="HM1" s="24" t="s">
        <v>852</v>
      </c>
      <c r="HN1" s="24" t="s">
        <v>853</v>
      </c>
      <c r="HO1" s="24" t="s">
        <v>854</v>
      </c>
      <c r="HP1" s="24" t="s">
        <v>855</v>
      </c>
      <c r="HQ1" s="24" t="s">
        <v>856</v>
      </c>
      <c r="HR1" s="24" t="s">
        <v>857</v>
      </c>
      <c r="HS1" s="24" t="s">
        <v>858</v>
      </c>
      <c r="HT1" s="24" t="s">
        <v>859</v>
      </c>
      <c r="HU1" s="24" t="s">
        <v>860</v>
      </c>
      <c r="HV1" s="24" t="s">
        <v>861</v>
      </c>
      <c r="HW1" s="24" t="s">
        <v>862</v>
      </c>
      <c r="HX1" s="24" t="s">
        <v>863</v>
      </c>
      <c r="HY1" s="24" t="s">
        <v>864</v>
      </c>
      <c r="HZ1" s="24" t="s">
        <v>865</v>
      </c>
      <c r="IA1" s="24" t="s">
        <v>866</v>
      </c>
      <c r="IB1" s="24" t="s">
        <v>867</v>
      </c>
      <c r="IC1" s="24" t="s">
        <v>868</v>
      </c>
      <c r="ID1" s="24" t="s">
        <v>869</v>
      </c>
      <c r="IE1" s="24" t="s">
        <v>870</v>
      </c>
      <c r="IF1" s="24" t="s">
        <v>871</v>
      </c>
      <c r="IG1" s="24" t="s">
        <v>872</v>
      </c>
      <c r="IH1" s="24" t="s">
        <v>873</v>
      </c>
      <c r="II1" s="24" t="s">
        <v>874</v>
      </c>
      <c r="IJ1" s="24" t="s">
        <v>875</v>
      </c>
      <c r="IK1" s="24" t="s">
        <v>876</v>
      </c>
      <c r="IL1" s="24" t="s">
        <v>877</v>
      </c>
      <c r="IM1" s="24" t="s">
        <v>878</v>
      </c>
      <c r="IN1" s="24" t="s">
        <v>879</v>
      </c>
      <c r="IO1" s="24" t="s">
        <v>880</v>
      </c>
      <c r="IP1" s="24" t="s">
        <v>881</v>
      </c>
      <c r="IQ1" s="24" t="s">
        <v>882</v>
      </c>
      <c r="IR1" s="24" t="s">
        <v>883</v>
      </c>
      <c r="IS1" s="24" t="s">
        <v>884</v>
      </c>
      <c r="IT1" s="24" t="s">
        <v>885</v>
      </c>
      <c r="IU1" s="24" t="s">
        <v>886</v>
      </c>
      <c r="IV1" s="24" t="s">
        <v>887</v>
      </c>
      <c r="IW1" s="24" t="s">
        <v>888</v>
      </c>
      <c r="IX1" s="24" t="s">
        <v>889</v>
      </c>
      <c r="IY1" s="24" t="s">
        <v>890</v>
      </c>
      <c r="IZ1" s="24" t="s">
        <v>891</v>
      </c>
      <c r="JA1" s="24" t="s">
        <v>892</v>
      </c>
      <c r="JB1" s="24" t="s">
        <v>893</v>
      </c>
      <c r="JC1" s="24" t="s">
        <v>894</v>
      </c>
      <c r="JD1" s="24" t="s">
        <v>895</v>
      </c>
      <c r="JE1" s="24" t="s">
        <v>896</v>
      </c>
      <c r="JF1" s="24" t="s">
        <v>897</v>
      </c>
      <c r="JG1" s="24" t="s">
        <v>898</v>
      </c>
      <c r="JH1" s="24" t="s">
        <v>899</v>
      </c>
      <c r="JI1" s="24" t="s">
        <v>900</v>
      </c>
      <c r="JJ1" s="24" t="s">
        <v>901</v>
      </c>
      <c r="JK1" s="24" t="s">
        <v>902</v>
      </c>
      <c r="JL1" s="24" t="s">
        <v>903</v>
      </c>
      <c r="JM1" s="24" t="s">
        <v>904</v>
      </c>
      <c r="JN1" s="24" t="s">
        <v>905</v>
      </c>
      <c r="JO1" s="24" t="s">
        <v>906</v>
      </c>
      <c r="JP1" s="24" t="s">
        <v>907</v>
      </c>
      <c r="JQ1" s="24" t="s">
        <v>908</v>
      </c>
      <c r="JR1" s="24" t="s">
        <v>909</v>
      </c>
      <c r="JS1" s="24" t="s">
        <v>910</v>
      </c>
      <c r="JT1" s="24" t="s">
        <v>911</v>
      </c>
      <c r="JU1" s="24" t="s">
        <v>912</v>
      </c>
      <c r="JV1" s="24" t="s">
        <v>913</v>
      </c>
      <c r="JW1" s="24" t="s">
        <v>914</v>
      </c>
      <c r="JX1" s="24" t="s">
        <v>915</v>
      </c>
      <c r="JY1" s="24" t="s">
        <v>916</v>
      </c>
      <c r="JZ1" s="24" t="s">
        <v>917</v>
      </c>
      <c r="KA1" s="24" t="s">
        <v>918</v>
      </c>
      <c r="KB1" s="24" t="s">
        <v>919</v>
      </c>
      <c r="KC1" s="24" t="s">
        <v>920</v>
      </c>
      <c r="KD1" s="24" t="s">
        <v>921</v>
      </c>
      <c r="KE1" s="24" t="s">
        <v>922</v>
      </c>
      <c r="KF1" s="24" t="s">
        <v>923</v>
      </c>
      <c r="KG1" s="24" t="s">
        <v>924</v>
      </c>
      <c r="KH1" s="24" t="s">
        <v>925</v>
      </c>
      <c r="KI1" s="24" t="s">
        <v>926</v>
      </c>
      <c r="KJ1" s="24" t="s">
        <v>927</v>
      </c>
      <c r="KK1" s="24" t="s">
        <v>928</v>
      </c>
      <c r="KL1" s="24" t="s">
        <v>929</v>
      </c>
      <c r="KM1" s="24" t="s">
        <v>930</v>
      </c>
      <c r="KN1" s="24" t="s">
        <v>931</v>
      </c>
      <c r="KO1" s="24" t="s">
        <v>932</v>
      </c>
      <c r="KP1" s="24" t="s">
        <v>933</v>
      </c>
      <c r="KQ1" s="24" t="s">
        <v>934</v>
      </c>
      <c r="KR1" s="24" t="s">
        <v>935</v>
      </c>
      <c r="KS1" s="24" t="s">
        <v>936</v>
      </c>
      <c r="KT1" s="24" t="s">
        <v>937</v>
      </c>
      <c r="KU1" s="24" t="s">
        <v>938</v>
      </c>
      <c r="KV1" s="24" t="s">
        <v>939</v>
      </c>
      <c r="KW1" s="24" t="s">
        <v>940</v>
      </c>
      <c r="KX1" s="24" t="s">
        <v>941</v>
      </c>
      <c r="KY1" s="24" t="s">
        <v>942</v>
      </c>
      <c r="KZ1" s="24" t="s">
        <v>943</v>
      </c>
      <c r="LA1" s="24" t="s">
        <v>944</v>
      </c>
      <c r="LB1" s="24" t="s">
        <v>945</v>
      </c>
      <c r="LC1" s="24" t="s">
        <v>946</v>
      </c>
      <c r="LD1" s="24" t="s">
        <v>947</v>
      </c>
      <c r="LE1" s="24" t="s">
        <v>948</v>
      </c>
      <c r="LF1" s="24" t="s">
        <v>949</v>
      </c>
      <c r="LG1" s="24" t="s">
        <v>950</v>
      </c>
      <c r="LH1" s="24" t="s">
        <v>951</v>
      </c>
      <c r="LI1" s="24" t="s">
        <v>952</v>
      </c>
      <c r="LJ1" s="24" t="s">
        <v>953</v>
      </c>
      <c r="LK1" s="24" t="s">
        <v>954</v>
      </c>
      <c r="LL1" s="24" t="s">
        <v>955</v>
      </c>
      <c r="LM1" s="24" t="s">
        <v>956</v>
      </c>
      <c r="LN1" s="24" t="s">
        <v>957</v>
      </c>
      <c r="LO1" s="24" t="s">
        <v>958</v>
      </c>
      <c r="LP1" s="24" t="s">
        <v>959</v>
      </c>
      <c r="LQ1" s="24" t="s">
        <v>960</v>
      </c>
      <c r="LR1" s="24" t="s">
        <v>961</v>
      </c>
      <c r="LS1" s="24" t="s">
        <v>962</v>
      </c>
      <c r="LT1" s="24" t="s">
        <v>963</v>
      </c>
      <c r="LU1" s="24" t="s">
        <v>964</v>
      </c>
      <c r="LV1" s="24" t="s">
        <v>965</v>
      </c>
      <c r="LW1" s="24" t="s">
        <v>966</v>
      </c>
      <c r="LX1" s="24" t="s">
        <v>967</v>
      </c>
      <c r="LY1" s="24" t="s">
        <v>968</v>
      </c>
      <c r="LZ1" s="24" t="s">
        <v>969</v>
      </c>
      <c r="MA1" s="24" t="s">
        <v>970</v>
      </c>
      <c r="MB1" s="24" t="s">
        <v>971</v>
      </c>
      <c r="MC1" s="24" t="s">
        <v>972</v>
      </c>
      <c r="MD1" s="24" t="s">
        <v>973</v>
      </c>
      <c r="ME1" s="24" t="s">
        <v>974</v>
      </c>
      <c r="MF1" s="24" t="s">
        <v>975</v>
      </c>
      <c r="MG1" s="24" t="s">
        <v>976</v>
      </c>
      <c r="MH1" s="24" t="s">
        <v>977</v>
      </c>
      <c r="MI1" s="24" t="s">
        <v>978</v>
      </c>
      <c r="MJ1" s="24" t="s">
        <v>979</v>
      </c>
      <c r="MK1" s="24" t="s">
        <v>980</v>
      </c>
      <c r="ML1" s="24" t="s">
        <v>981</v>
      </c>
      <c r="MM1" s="24" t="s">
        <v>982</v>
      </c>
      <c r="MN1" s="24" t="s">
        <v>983</v>
      </c>
      <c r="MO1" s="24" t="s">
        <v>984</v>
      </c>
      <c r="MP1" s="24" t="s">
        <v>985</v>
      </c>
      <c r="MQ1" s="24" t="s">
        <v>986</v>
      </c>
      <c r="MR1" s="24" t="s">
        <v>987</v>
      </c>
      <c r="MS1" s="24" t="s">
        <v>988</v>
      </c>
      <c r="MT1" s="24" t="s">
        <v>989</v>
      </c>
      <c r="MU1" s="24" t="s">
        <v>990</v>
      </c>
      <c r="MV1" s="24" t="s">
        <v>991</v>
      </c>
      <c r="MW1" s="24" t="s">
        <v>992</v>
      </c>
      <c r="MX1" s="24" t="s">
        <v>993</v>
      </c>
      <c r="MY1" s="24" t="s">
        <v>994</v>
      </c>
      <c r="MZ1" s="24" t="s">
        <v>995</v>
      </c>
      <c r="NA1" s="24" t="s">
        <v>996</v>
      </c>
      <c r="NB1" s="24" t="s">
        <v>997</v>
      </c>
      <c r="NC1" s="24" t="s">
        <v>998</v>
      </c>
      <c r="ND1" s="24" t="s">
        <v>999</v>
      </c>
      <c r="NE1" s="24" t="s">
        <v>1000</v>
      </c>
      <c r="NF1" s="24" t="s">
        <v>1001</v>
      </c>
      <c r="NG1" s="24" t="s">
        <v>1002</v>
      </c>
      <c r="NH1" s="24" t="s">
        <v>1003</v>
      </c>
      <c r="NI1" s="24" t="s">
        <v>1004</v>
      </c>
      <c r="NJ1" s="24" t="s">
        <v>1005</v>
      </c>
      <c r="NK1" s="24" t="s">
        <v>1006</v>
      </c>
      <c r="NL1" s="24" t="s">
        <v>1007</v>
      </c>
      <c r="NM1" s="24" t="s">
        <v>1008</v>
      </c>
      <c r="NN1" s="24" t="s">
        <v>1009</v>
      </c>
      <c r="NO1" s="24" t="s">
        <v>1010</v>
      </c>
      <c r="NP1" s="24" t="s">
        <v>1011</v>
      </c>
      <c r="NQ1" s="24" t="s">
        <v>1012</v>
      </c>
      <c r="NR1" s="24" t="s">
        <v>1013</v>
      </c>
      <c r="NS1" s="24" t="s">
        <v>1014</v>
      </c>
      <c r="NT1" s="24" t="s">
        <v>1015</v>
      </c>
      <c r="NU1" s="24" t="s">
        <v>1016</v>
      </c>
      <c r="NV1" s="24" t="s">
        <v>1017</v>
      </c>
      <c r="NW1" s="24" t="s">
        <v>1018</v>
      </c>
      <c r="NX1" s="24" t="s">
        <v>1019</v>
      </c>
      <c r="NY1" s="24" t="s">
        <v>1020</v>
      </c>
      <c r="NZ1" s="24" t="s">
        <v>1021</v>
      </c>
      <c r="OA1" s="24" t="s">
        <v>1022</v>
      </c>
      <c r="OB1" s="24" t="s">
        <v>1023</v>
      </c>
      <c r="OC1" s="24" t="s">
        <v>1024</v>
      </c>
      <c r="OD1" s="24" t="s">
        <v>1025</v>
      </c>
      <c r="OE1" s="24" t="s">
        <v>1026</v>
      </c>
      <c r="OF1" s="24" t="s">
        <v>1027</v>
      </c>
      <c r="OG1" s="24" t="s">
        <v>1028</v>
      </c>
      <c r="OH1" s="24" t="s">
        <v>1029</v>
      </c>
      <c r="OI1" s="24" t="s">
        <v>1030</v>
      </c>
      <c r="OJ1" s="24" t="s">
        <v>1031</v>
      </c>
      <c r="OK1" s="24" t="s">
        <v>1032</v>
      </c>
      <c r="OL1" s="24" t="s">
        <v>1033</v>
      </c>
      <c r="OM1" s="24" t="s">
        <v>1034</v>
      </c>
      <c r="ON1" s="24" t="s">
        <v>1035</v>
      </c>
      <c r="OO1" s="24" t="s">
        <v>1036</v>
      </c>
      <c r="OP1" s="24" t="s">
        <v>1037</v>
      </c>
      <c r="OQ1" s="24" t="s">
        <v>1038</v>
      </c>
      <c r="OR1" s="24" t="s">
        <v>1039</v>
      </c>
      <c r="OS1" s="24" t="s">
        <v>1040</v>
      </c>
      <c r="OT1" s="24" t="s">
        <v>1041</v>
      </c>
      <c r="OU1" s="24" t="s">
        <v>1042</v>
      </c>
      <c r="OV1" s="24" t="s">
        <v>1043</v>
      </c>
      <c r="OW1" s="24" t="s">
        <v>1044</v>
      </c>
      <c r="OX1" s="24" t="s">
        <v>1045</v>
      </c>
      <c r="OY1" s="24" t="s">
        <v>1046</v>
      </c>
      <c r="OZ1" s="24" t="s">
        <v>1047</v>
      </c>
      <c r="PA1" s="24" t="s">
        <v>1048</v>
      </c>
      <c r="PB1" s="24" t="s">
        <v>1049</v>
      </c>
      <c r="PC1" s="24" t="s">
        <v>1050</v>
      </c>
      <c r="PD1" s="24" t="s">
        <v>1051</v>
      </c>
      <c r="PE1" s="24" t="s">
        <v>1052</v>
      </c>
      <c r="PF1" s="24" t="s">
        <v>1053</v>
      </c>
      <c r="PG1" s="24" t="s">
        <v>1054</v>
      </c>
      <c r="PH1" s="24" t="s">
        <v>1055</v>
      </c>
      <c r="PI1" s="24" t="s">
        <v>1056</v>
      </c>
      <c r="PJ1" s="24" t="s">
        <v>1057</v>
      </c>
      <c r="PK1" s="24" t="s">
        <v>1058</v>
      </c>
      <c r="PL1" s="24" t="s">
        <v>1059</v>
      </c>
      <c r="PM1" s="24" t="s">
        <v>1060</v>
      </c>
      <c r="PN1" s="24" t="s">
        <v>1061</v>
      </c>
      <c r="PO1" s="24" t="s">
        <v>1062</v>
      </c>
      <c r="PP1" s="24" t="s">
        <v>1063</v>
      </c>
      <c r="PQ1" s="24" t="s">
        <v>1064</v>
      </c>
      <c r="PR1" s="24" t="s">
        <v>1065</v>
      </c>
      <c r="PS1" s="24" t="s">
        <v>1066</v>
      </c>
      <c r="PT1" s="24" t="s">
        <v>1067</v>
      </c>
      <c r="PU1" s="24" t="s">
        <v>1068</v>
      </c>
      <c r="PV1" s="24" t="s">
        <v>1069</v>
      </c>
      <c r="PW1" s="24" t="s">
        <v>1070</v>
      </c>
      <c r="PX1" s="24" t="s">
        <v>1071</v>
      </c>
      <c r="PY1" s="24" t="s">
        <v>1072</v>
      </c>
      <c r="PZ1" s="24" t="s">
        <v>1073</v>
      </c>
      <c r="QA1" s="24" t="s">
        <v>1074</v>
      </c>
      <c r="QB1" s="24" t="s">
        <v>1075</v>
      </c>
      <c r="QC1" s="24" t="s">
        <v>1076</v>
      </c>
      <c r="QD1" s="24" t="s">
        <v>1077</v>
      </c>
      <c r="QE1" s="24" t="s">
        <v>1078</v>
      </c>
      <c r="QF1" s="24" t="s">
        <v>1079</v>
      </c>
      <c r="QG1" s="24" t="s">
        <v>1080</v>
      </c>
      <c r="QH1" s="24" t="s">
        <v>1081</v>
      </c>
      <c r="QI1" s="24" t="s">
        <v>1082</v>
      </c>
      <c r="QJ1" s="24" t="s">
        <v>1083</v>
      </c>
      <c r="QK1" s="24" t="s">
        <v>1084</v>
      </c>
      <c r="QL1" s="24" t="s">
        <v>1085</v>
      </c>
      <c r="QM1" s="24" t="s">
        <v>1086</v>
      </c>
      <c r="QN1" s="24" t="s">
        <v>1087</v>
      </c>
      <c r="QO1" s="24" t="s">
        <v>1088</v>
      </c>
      <c r="QP1" s="24" t="s">
        <v>1089</v>
      </c>
      <c r="QQ1" s="24" t="s">
        <v>1090</v>
      </c>
      <c r="QR1" s="24" t="s">
        <v>1091</v>
      </c>
      <c r="QS1" s="24" t="s">
        <v>1092</v>
      </c>
      <c r="QT1" s="24" t="s">
        <v>1093</v>
      </c>
      <c r="QU1" s="24" t="s">
        <v>1094</v>
      </c>
      <c r="QV1" s="24" t="s">
        <v>1095</v>
      </c>
      <c r="QW1" s="24" t="s">
        <v>1096</v>
      </c>
      <c r="QX1" s="24" t="s">
        <v>1097</v>
      </c>
      <c r="QY1" s="24" t="s">
        <v>1098</v>
      </c>
      <c r="QZ1" s="24" t="s">
        <v>1099</v>
      </c>
      <c r="RA1" s="24" t="s">
        <v>1100</v>
      </c>
      <c r="RB1" s="24" t="s">
        <v>1101</v>
      </c>
      <c r="RC1" s="24" t="s">
        <v>1102</v>
      </c>
      <c r="RD1" s="24" t="s">
        <v>1103</v>
      </c>
      <c r="RE1" s="24" t="s">
        <v>1104</v>
      </c>
      <c r="RF1" s="24" t="s">
        <v>1105</v>
      </c>
      <c r="RG1" s="24" t="s">
        <v>1106</v>
      </c>
      <c r="RH1" s="24" t="s">
        <v>1107</v>
      </c>
      <c r="RI1" s="24" t="s">
        <v>1108</v>
      </c>
      <c r="RJ1" s="24" t="s">
        <v>1109</v>
      </c>
      <c r="RK1" s="24" t="s">
        <v>1110</v>
      </c>
      <c r="RL1" s="24" t="s">
        <v>1111</v>
      </c>
      <c r="RM1" s="24" t="s">
        <v>1112</v>
      </c>
      <c r="RN1" s="24" t="s">
        <v>1113</v>
      </c>
      <c r="RO1" s="24" t="s">
        <v>1114</v>
      </c>
      <c r="RP1" s="24" t="s">
        <v>1115</v>
      </c>
      <c r="RQ1" s="24" t="s">
        <v>1116</v>
      </c>
      <c r="RR1" s="24" t="s">
        <v>1117</v>
      </c>
      <c r="RS1" s="24" t="s">
        <v>1118</v>
      </c>
      <c r="RT1" s="24" t="s">
        <v>1119</v>
      </c>
      <c r="RU1" s="24" t="s">
        <v>1120</v>
      </c>
      <c r="RV1" s="24" t="s">
        <v>1121</v>
      </c>
      <c r="RW1" s="24" t="s">
        <v>1122</v>
      </c>
      <c r="RX1" s="24" t="s">
        <v>1123</v>
      </c>
      <c r="RY1" s="24" t="s">
        <v>1124</v>
      </c>
      <c r="RZ1" s="24" t="s">
        <v>1125</v>
      </c>
      <c r="SA1" s="24" t="s">
        <v>1126</v>
      </c>
      <c r="SB1" s="24" t="s">
        <v>1127</v>
      </c>
      <c r="SC1" s="24" t="s">
        <v>1128</v>
      </c>
      <c r="SD1" s="24" t="s">
        <v>1129</v>
      </c>
      <c r="SE1" s="24" t="s">
        <v>1130</v>
      </c>
      <c r="SF1" s="24" t="s">
        <v>1131</v>
      </c>
      <c r="SG1" s="24" t="s">
        <v>1132</v>
      </c>
      <c r="SH1" s="24" t="s">
        <v>1133</v>
      </c>
      <c r="SI1" s="24" t="s">
        <v>1134</v>
      </c>
      <c r="SJ1" s="24" t="s">
        <v>1135</v>
      </c>
      <c r="SK1" s="24" t="s">
        <v>1136</v>
      </c>
      <c r="SL1" s="24" t="s">
        <v>1137</v>
      </c>
      <c r="SM1" s="24" t="s">
        <v>1138</v>
      </c>
      <c r="SN1" s="24" t="s">
        <v>1139</v>
      </c>
      <c r="SO1" s="24" t="s">
        <v>1140</v>
      </c>
      <c r="SP1" s="24" t="s">
        <v>1141</v>
      </c>
      <c r="SQ1" s="24" t="s">
        <v>1142</v>
      </c>
      <c r="SR1" s="24" t="s">
        <v>1143</v>
      </c>
      <c r="SS1" s="24" t="s">
        <v>1144</v>
      </c>
      <c r="ST1" s="24" t="s">
        <v>1145</v>
      </c>
      <c r="SU1" s="24" t="s">
        <v>1146</v>
      </c>
      <c r="SV1" s="24" t="s">
        <v>1147</v>
      </c>
      <c r="SW1" s="24" t="s">
        <v>1148</v>
      </c>
      <c r="SX1" s="24" t="s">
        <v>1149</v>
      </c>
      <c r="SY1" s="24" t="s">
        <v>1150</v>
      </c>
      <c r="SZ1" s="24" t="s">
        <v>1151</v>
      </c>
      <c r="TA1" s="24" t="s">
        <v>1152</v>
      </c>
      <c r="TB1" s="24" t="s">
        <v>1153</v>
      </c>
      <c r="TC1" s="24" t="s">
        <v>1154</v>
      </c>
      <c r="TD1" s="24" t="s">
        <v>1155</v>
      </c>
      <c r="TE1" s="24" t="s">
        <v>1156</v>
      </c>
      <c r="TF1" s="24" t="s">
        <v>1157</v>
      </c>
      <c r="TG1" s="24" t="s">
        <v>1158</v>
      </c>
      <c r="TH1" s="24" t="s">
        <v>1159</v>
      </c>
      <c r="TI1" s="24" t="s">
        <v>1160</v>
      </c>
      <c r="TJ1" s="24" t="s">
        <v>1161</v>
      </c>
      <c r="TK1" s="24" t="s">
        <v>1162</v>
      </c>
      <c r="TL1" s="24" t="s">
        <v>1163</v>
      </c>
      <c r="TM1" s="24" t="s">
        <v>1164</v>
      </c>
      <c r="TN1" s="24" t="s">
        <v>1165</v>
      </c>
      <c r="TO1" s="24" t="s">
        <v>1166</v>
      </c>
      <c r="TP1" s="24" t="s">
        <v>1167</v>
      </c>
      <c r="TQ1" s="24" t="s">
        <v>1168</v>
      </c>
      <c r="TR1" s="24" t="s">
        <v>1169</v>
      </c>
      <c r="TS1" s="24" t="s">
        <v>1170</v>
      </c>
      <c r="TT1" s="24" t="s">
        <v>1171</v>
      </c>
      <c r="TU1" s="24" t="s">
        <v>1172</v>
      </c>
      <c r="TV1" s="24" t="s">
        <v>1173</v>
      </c>
      <c r="TW1" s="24" t="s">
        <v>1174</v>
      </c>
      <c r="TX1" s="24" t="s">
        <v>1175</v>
      </c>
      <c r="TY1" s="24" t="s">
        <v>1176</v>
      </c>
      <c r="TZ1" s="24" t="s">
        <v>1177</v>
      </c>
      <c r="UA1" s="24" t="s">
        <v>1178</v>
      </c>
      <c r="UB1" s="24" t="s">
        <v>1179</v>
      </c>
      <c r="UC1" s="24" t="s">
        <v>1180</v>
      </c>
      <c r="UD1" s="24" t="s">
        <v>1181</v>
      </c>
      <c r="UE1" s="24" t="s">
        <v>1182</v>
      </c>
      <c r="UF1" s="24" t="s">
        <v>1183</v>
      </c>
      <c r="UG1" s="24" t="s">
        <v>1184</v>
      </c>
      <c r="UH1" s="24" t="s">
        <v>1185</v>
      </c>
      <c r="UI1" s="24" t="s">
        <v>1186</v>
      </c>
      <c r="UJ1" s="24" t="s">
        <v>1187</v>
      </c>
      <c r="UK1" s="24" t="s">
        <v>1188</v>
      </c>
      <c r="UL1" s="24" t="s">
        <v>1189</v>
      </c>
      <c r="UM1" s="24" t="s">
        <v>1190</v>
      </c>
      <c r="UN1" s="24" t="s">
        <v>1191</v>
      </c>
      <c r="UO1" s="24" t="s">
        <v>1192</v>
      </c>
      <c r="UP1" s="24" t="s">
        <v>1193</v>
      </c>
      <c r="UQ1" s="24" t="s">
        <v>1194</v>
      </c>
      <c r="UR1" s="24" t="s">
        <v>1195</v>
      </c>
      <c r="US1" s="24" t="s">
        <v>1196</v>
      </c>
      <c r="UT1" s="24" t="s">
        <v>1197</v>
      </c>
      <c r="UU1" s="24" t="s">
        <v>1198</v>
      </c>
      <c r="UV1" s="24" t="s">
        <v>1199</v>
      </c>
      <c r="UW1" s="24" t="s">
        <v>1200</v>
      </c>
      <c r="UX1" s="24" t="s">
        <v>1201</v>
      </c>
      <c r="UY1" s="24" t="s">
        <v>1202</v>
      </c>
      <c r="UZ1" s="24" t="s">
        <v>1203</v>
      </c>
      <c r="VA1" s="24" t="s">
        <v>1204</v>
      </c>
      <c r="VB1" s="24" t="s">
        <v>1205</v>
      </c>
      <c r="VC1" s="24" t="s">
        <v>1206</v>
      </c>
      <c r="VD1" s="24" t="s">
        <v>1207</v>
      </c>
      <c r="VE1" s="24" t="s">
        <v>1208</v>
      </c>
      <c r="VF1" s="24" t="s">
        <v>1209</v>
      </c>
      <c r="VG1" s="24" t="s">
        <v>1210</v>
      </c>
      <c r="VH1" s="24" t="s">
        <v>1211</v>
      </c>
      <c r="VI1" s="24" t="s">
        <v>1212</v>
      </c>
      <c r="VJ1" s="24" t="s">
        <v>1213</v>
      </c>
      <c r="VK1" s="24" t="s">
        <v>1214</v>
      </c>
      <c r="VL1" s="24" t="s">
        <v>1215</v>
      </c>
      <c r="VM1" s="24" t="s">
        <v>1216</v>
      </c>
      <c r="VN1" s="24" t="s">
        <v>1217</v>
      </c>
      <c r="VO1" s="24" t="s">
        <v>1218</v>
      </c>
      <c r="VP1" s="24" t="s">
        <v>1219</v>
      </c>
      <c r="VQ1" s="24" t="s">
        <v>1220</v>
      </c>
      <c r="VR1" s="24" t="s">
        <v>1221</v>
      </c>
      <c r="VS1" s="24" t="s">
        <v>1222</v>
      </c>
      <c r="VT1" s="24" t="s">
        <v>1223</v>
      </c>
      <c r="VU1" s="24" t="s">
        <v>1224</v>
      </c>
      <c r="VV1" s="24" t="s">
        <v>1225</v>
      </c>
      <c r="VW1" s="24" t="s">
        <v>1226</v>
      </c>
      <c r="VX1" s="24" t="s">
        <v>1227</v>
      </c>
      <c r="VY1" s="24" t="s">
        <v>1228</v>
      </c>
      <c r="VZ1" s="24" t="s">
        <v>1229</v>
      </c>
      <c r="WA1" s="24" t="s">
        <v>1230</v>
      </c>
      <c r="WB1" s="24" t="s">
        <v>1231</v>
      </c>
      <c r="WC1" s="24" t="s">
        <v>1232</v>
      </c>
      <c r="WD1" s="24" t="s">
        <v>1233</v>
      </c>
      <c r="WE1" s="24" t="s">
        <v>1234</v>
      </c>
      <c r="WF1" s="24" t="s">
        <v>1235</v>
      </c>
      <c r="WG1" s="24" t="s">
        <v>1236</v>
      </c>
      <c r="WH1" s="24" t="s">
        <v>1237</v>
      </c>
      <c r="WI1" s="24" t="s">
        <v>1238</v>
      </c>
      <c r="WJ1" s="24" t="s">
        <v>1239</v>
      </c>
      <c r="WK1" s="24" t="s">
        <v>1240</v>
      </c>
      <c r="WL1" s="24" t="s">
        <v>1241</v>
      </c>
      <c r="WM1" s="24" t="s">
        <v>1242</v>
      </c>
      <c r="WN1" s="24" t="s">
        <v>1243</v>
      </c>
      <c r="WO1" s="24" t="s">
        <v>1244</v>
      </c>
      <c r="WP1" s="24" t="s">
        <v>1245</v>
      </c>
      <c r="WQ1" s="24" t="s">
        <v>1246</v>
      </c>
      <c r="WR1" s="24" t="s">
        <v>1247</v>
      </c>
      <c r="WS1" s="24" t="s">
        <v>1248</v>
      </c>
      <c r="WT1" s="24" t="s">
        <v>1249</v>
      </c>
      <c r="WU1" s="24" t="s">
        <v>1250</v>
      </c>
      <c r="WV1" s="24" t="s">
        <v>1251</v>
      </c>
      <c r="WW1" s="24" t="s">
        <v>1252</v>
      </c>
      <c r="WX1" s="24" t="s">
        <v>1253</v>
      </c>
      <c r="WY1" s="24" t="s">
        <v>1254</v>
      </c>
      <c r="WZ1" s="24" t="s">
        <v>1255</v>
      </c>
      <c r="XA1" s="24" t="s">
        <v>1256</v>
      </c>
      <c r="XB1" s="24" t="s">
        <v>1257</v>
      </c>
      <c r="XC1" s="24" t="s">
        <v>1258</v>
      </c>
      <c r="XD1" s="24" t="s">
        <v>1259</v>
      </c>
      <c r="XE1" s="24" t="s">
        <v>1260</v>
      </c>
      <c r="XF1" s="24" t="s">
        <v>1261</v>
      </c>
      <c r="XG1" s="24" t="s">
        <v>1262</v>
      </c>
      <c r="XH1" s="24" t="s">
        <v>1263</v>
      </c>
      <c r="XI1" s="24" t="s">
        <v>1264</v>
      </c>
      <c r="XJ1" s="24" t="s">
        <v>1265</v>
      </c>
      <c r="XK1" s="24" t="s">
        <v>1266</v>
      </c>
      <c r="XL1" s="24" t="s">
        <v>1267</v>
      </c>
      <c r="XM1" s="24" t="s">
        <v>1268</v>
      </c>
      <c r="XN1" s="24" t="s">
        <v>1269</v>
      </c>
      <c r="XO1" s="24" t="s">
        <v>1270</v>
      </c>
      <c r="XP1" s="24" t="s">
        <v>1271</v>
      </c>
      <c r="XQ1" s="24" t="s">
        <v>1272</v>
      </c>
      <c r="XR1" s="24" t="s">
        <v>1273</v>
      </c>
      <c r="XS1" s="24" t="s">
        <v>1274</v>
      </c>
      <c r="XT1" s="24" t="s">
        <v>1275</v>
      </c>
      <c r="XU1" s="24" t="s">
        <v>1276</v>
      </c>
      <c r="XV1" s="24" t="s">
        <v>1277</v>
      </c>
      <c r="XW1" s="24" t="s">
        <v>1278</v>
      </c>
      <c r="XX1" s="24" t="s">
        <v>1279</v>
      </c>
      <c r="XY1" s="24" t="s">
        <v>1280</v>
      </c>
      <c r="XZ1" s="24" t="s">
        <v>1281</v>
      </c>
      <c r="YA1" s="24" t="s">
        <v>1282</v>
      </c>
      <c r="YB1" s="24" t="s">
        <v>1283</v>
      </c>
      <c r="YC1" s="24" t="s">
        <v>1284</v>
      </c>
      <c r="YD1" s="24" t="s">
        <v>1285</v>
      </c>
      <c r="YE1" s="24" t="s">
        <v>1286</v>
      </c>
      <c r="YF1" s="24" t="s">
        <v>1287</v>
      </c>
      <c r="YG1" s="24" t="s">
        <v>1288</v>
      </c>
      <c r="YH1" s="24" t="s">
        <v>1289</v>
      </c>
      <c r="YI1" s="24" t="s">
        <v>1290</v>
      </c>
      <c r="YJ1" s="24" t="s">
        <v>1291</v>
      </c>
      <c r="YK1" s="24" t="s">
        <v>1292</v>
      </c>
      <c r="YL1" s="24" t="s">
        <v>1293</v>
      </c>
      <c r="YM1" s="24" t="s">
        <v>1294</v>
      </c>
      <c r="YN1" s="24" t="s">
        <v>1295</v>
      </c>
      <c r="YO1" s="24" t="s">
        <v>1296</v>
      </c>
      <c r="YP1" s="24" t="s">
        <v>1297</v>
      </c>
      <c r="YQ1" s="24" t="s">
        <v>1298</v>
      </c>
      <c r="YR1" s="24" t="s">
        <v>1299</v>
      </c>
      <c r="YS1" s="24" t="s">
        <v>1300</v>
      </c>
      <c r="YT1" s="24" t="s">
        <v>1301</v>
      </c>
      <c r="YU1" s="24" t="s">
        <v>1302</v>
      </c>
      <c r="YV1" s="24" t="s">
        <v>1303</v>
      </c>
      <c r="YW1" s="24" t="s">
        <v>1304</v>
      </c>
      <c r="YX1" s="24" t="s">
        <v>1305</v>
      </c>
      <c r="YY1" s="24" t="s">
        <v>1306</v>
      </c>
      <c r="YZ1" s="24" t="s">
        <v>1307</v>
      </c>
      <c r="ZA1" s="24" t="s">
        <v>1308</v>
      </c>
      <c r="ZB1" s="24" t="s">
        <v>1309</v>
      </c>
      <c r="ZC1" s="24" t="s">
        <v>1310</v>
      </c>
      <c r="ZD1" s="24" t="s">
        <v>1311</v>
      </c>
      <c r="ZE1" s="24" t="s">
        <v>1312</v>
      </c>
      <c r="ZF1" s="24" t="s">
        <v>1313</v>
      </c>
      <c r="ZG1" s="24" t="s">
        <v>1314</v>
      </c>
      <c r="ZH1" s="24" t="s">
        <v>1315</v>
      </c>
      <c r="ZI1" s="24" t="s">
        <v>1316</v>
      </c>
      <c r="ZJ1" s="24" t="s">
        <v>1317</v>
      </c>
      <c r="ZK1" s="24" t="s">
        <v>1318</v>
      </c>
      <c r="ZL1" s="24" t="s">
        <v>1319</v>
      </c>
      <c r="ZM1" s="24" t="s">
        <v>1320</v>
      </c>
      <c r="ZN1" s="24" t="s">
        <v>1321</v>
      </c>
      <c r="ZO1" s="24" t="s">
        <v>1322</v>
      </c>
      <c r="ZP1" s="24" t="s">
        <v>1323</v>
      </c>
      <c r="ZQ1" s="24" t="s">
        <v>1324</v>
      </c>
      <c r="ZR1" s="24" t="s">
        <v>1325</v>
      </c>
      <c r="ZS1" s="24" t="s">
        <v>1326</v>
      </c>
      <c r="ZT1" s="24" t="s">
        <v>1327</v>
      </c>
      <c r="ZU1" s="24" t="s">
        <v>1328</v>
      </c>
      <c r="ZV1" s="24" t="s">
        <v>1329</v>
      </c>
      <c r="ZW1" s="24" t="s">
        <v>1330</v>
      </c>
      <c r="ZX1" s="24" t="s">
        <v>1331</v>
      </c>
      <c r="ZY1" s="24" t="s">
        <v>1332</v>
      </c>
      <c r="ZZ1" s="24" t="s">
        <v>1333</v>
      </c>
      <c r="AAA1" s="24" t="s">
        <v>1334</v>
      </c>
      <c r="AAB1" s="24" t="s">
        <v>1335</v>
      </c>
      <c r="AAC1" s="24" t="s">
        <v>1336</v>
      </c>
      <c r="AAD1" s="24" t="s">
        <v>1337</v>
      </c>
      <c r="AAE1" s="24" t="s">
        <v>1338</v>
      </c>
      <c r="AAF1" s="24" t="s">
        <v>1339</v>
      </c>
      <c r="AAG1" s="24" t="s">
        <v>1340</v>
      </c>
      <c r="AAH1" s="24" t="s">
        <v>1341</v>
      </c>
      <c r="AAI1" s="24" t="s">
        <v>1342</v>
      </c>
      <c r="AAJ1" s="24" t="s">
        <v>1343</v>
      </c>
      <c r="AAK1" s="24" t="s">
        <v>1344</v>
      </c>
      <c r="AAL1" s="24" t="s">
        <v>1345</v>
      </c>
      <c r="AAM1" s="24" t="s">
        <v>1346</v>
      </c>
      <c r="AAN1" s="24" t="s">
        <v>1347</v>
      </c>
    </row>
    <row r="2" spans="1:716">
      <c r="A2" s="24" t="str">
        <f>'Protected area attributes'!$B$5</f>
        <v>Spawning Special Management Zones</v>
      </c>
      <c r="B2" s="41">
        <f>'Protected area attributes'!B59</f>
        <v>45047</v>
      </c>
      <c r="C2" s="24" t="b">
        <f>'METT 4 questions+scores'!$A$6</f>
        <v>0</v>
      </c>
      <c r="D2" s="24">
        <f>'1.'!$B$3</f>
        <v>0</v>
      </c>
      <c r="E2" s="24">
        <f>'METT 4 questions+scores'!$E$6</f>
        <v>3</v>
      </c>
      <c r="F2" s="24" t="str">
        <f>'1.'!$B$15</f>
        <v>Amendment 36 established regulations</v>
      </c>
      <c r="G2" s="24" t="str">
        <f>'1.'!$B$19</f>
        <v>Currently regulations have a sunset provision</v>
      </c>
      <c r="H2" s="24" t="b">
        <v>1</v>
      </c>
      <c r="I2" s="24" t="str">
        <f>'1.'!$B$23</f>
        <v>SMP for amendment 36</v>
      </c>
      <c r="J2" s="24" t="b">
        <v>1</v>
      </c>
      <c r="K2" s="24" t="str">
        <f>'1.'!$B$24</f>
        <v>Amendment 36</v>
      </c>
      <c r="L2" s="24" t="b">
        <v>0</v>
      </c>
      <c r="M2" s="24">
        <f>'1.'!$B$25</f>
        <v>0</v>
      </c>
      <c r="N2" s="24" t="b">
        <v>0</v>
      </c>
      <c r="O2" s="24">
        <f>'1.'!$B$26</f>
        <v>0</v>
      </c>
      <c r="P2" s="24" t="b">
        <v>0</v>
      </c>
      <c r="Q2" s="24">
        <f>'1.'!$B$27</f>
        <v>0</v>
      </c>
      <c r="R2" s="24" t="b">
        <v>0</v>
      </c>
      <c r="S2" s="24">
        <f>'1.'!$B$28</f>
        <v>0</v>
      </c>
      <c r="T2" s="24" t="b">
        <f>'METT 4 questions+scores'!$A$7</f>
        <v>0</v>
      </c>
      <c r="U2" s="24">
        <f>'2.'!$B$3</f>
        <v>0</v>
      </c>
      <c r="V2" s="24">
        <f>'METT 4 questions+scores'!$E$7</f>
        <v>2</v>
      </c>
      <c r="W2" s="24" t="str">
        <f>'2.'!$B$15</f>
        <v>Amendment 36 included purpose and need; however, specified objectives that were quantifable were not developed</v>
      </c>
      <c r="X2" s="24" t="str">
        <f>'2.'!$B$19</f>
        <v>Dedicated resources are needed to determine if the areas are achieving the purpose</v>
      </c>
      <c r="Y2" s="24" t="b">
        <v>1</v>
      </c>
      <c r="Z2" s="24">
        <f>'2.'!$B$23</f>
        <v>0</v>
      </c>
      <c r="AA2" s="24" t="b">
        <v>1</v>
      </c>
      <c r="AB2" s="24">
        <f>'2.'!$B$24</f>
        <v>0</v>
      </c>
      <c r="AC2" s="24" t="b">
        <v>0</v>
      </c>
      <c r="AD2" s="24">
        <f>'2.'!$B$25</f>
        <v>0</v>
      </c>
      <c r="AE2" s="24" t="b">
        <v>0</v>
      </c>
      <c r="AF2" s="24">
        <f>'2.'!$B$26</f>
        <v>0</v>
      </c>
      <c r="AG2" s="24" t="b">
        <v>0</v>
      </c>
      <c r="AH2" s="24">
        <f>'2.'!$B$27</f>
        <v>0</v>
      </c>
      <c r="AI2" s="24" t="b">
        <v>0</v>
      </c>
      <c r="AJ2" s="24">
        <f>'2.'!$B$28</f>
        <v>0</v>
      </c>
      <c r="AK2" s="24" t="b">
        <f>'METT 4 questions+scores'!$A$8</f>
        <v>0</v>
      </c>
      <c r="AL2" s="24">
        <f>'3.'!$B$3</f>
        <v>0</v>
      </c>
      <c r="AM2" s="24">
        <f>'METT 4 questions+scores'!$E$8</f>
        <v>1</v>
      </c>
      <c r="AN2" s="24" t="str">
        <f>'3.'!$B$15</f>
        <v xml:space="preserve">Regulations for the area indicate that fishermen cannot fish for, harvest, or possess species in the snapper grouper fishery management unit.  The Deepwater MPA regulations for bottom longline gear for the protected areas were also enacted in HMS regulations but the SSMZ regulations were enacted in HMS regulations.   </v>
      </c>
      <c r="AO2" s="24" t="str">
        <f>'3.'!$B$19</f>
        <v xml:space="preserve">Work with HMS to have the SSMZ incorporated into their regulations to reduce potential bycatch of spawning fish.   </v>
      </c>
      <c r="AP2" s="24" t="b">
        <v>0</v>
      </c>
      <c r="AQ2" s="24">
        <f>'3.'!$B$23</f>
        <v>0</v>
      </c>
      <c r="AR2" s="24" t="b">
        <v>0</v>
      </c>
      <c r="AS2" s="24">
        <f>'3.'!$B$24</f>
        <v>0</v>
      </c>
      <c r="AT2" s="24" t="b">
        <v>0</v>
      </c>
      <c r="AU2" s="24">
        <f>'3.'!$B$25</f>
        <v>0</v>
      </c>
      <c r="AV2" s="24" t="b">
        <v>0</v>
      </c>
      <c r="AW2" s="24">
        <f>'3.'!$B$26</f>
        <v>0</v>
      </c>
      <c r="AX2" s="24" t="b">
        <v>0</v>
      </c>
      <c r="AY2" s="24">
        <f>'3.'!$B$27</f>
        <v>0</v>
      </c>
      <c r="AZ2" s="24" t="b">
        <v>0</v>
      </c>
      <c r="BA2" s="24">
        <f>'3.'!$B$28</f>
        <v>0</v>
      </c>
      <c r="BB2" s="24" t="b">
        <f>'METT 4 questions+scores'!$A$9</f>
        <v>0</v>
      </c>
      <c r="BC2" s="24">
        <f>'4.'!$B$3</f>
        <v>0</v>
      </c>
      <c r="BD2" s="24">
        <f>'METT 4 questions+scores'!$E$9</f>
        <v>1</v>
      </c>
      <c r="BE2" s="24" t="str">
        <f>'4.'!$B$15</f>
        <v>Could be a or b.  There is not a plan for adjacent areas</v>
      </c>
      <c r="BF2" s="24" t="str">
        <f>'4.'!$B$19</f>
        <v>Develop a marine spatial plan for the region</v>
      </c>
      <c r="BG2" s="24" t="b">
        <v>0</v>
      </c>
      <c r="BH2" s="24">
        <f>'4.'!$B$23</f>
        <v>0</v>
      </c>
      <c r="BI2" s="24" t="b">
        <v>0</v>
      </c>
      <c r="BJ2" s="24">
        <f>'4.'!$B$24</f>
        <v>0</v>
      </c>
      <c r="BK2" s="24" t="b">
        <v>0</v>
      </c>
      <c r="BL2" s="24">
        <f>'4.'!$B$25</f>
        <v>0</v>
      </c>
      <c r="BM2" s="24" t="b">
        <v>0</v>
      </c>
      <c r="BN2" s="24">
        <f>'4.'!$B$26</f>
        <v>0</v>
      </c>
      <c r="BO2" s="24" t="b">
        <v>0</v>
      </c>
      <c r="BP2" s="24">
        <f>'4.'!$B$27</f>
        <v>0</v>
      </c>
      <c r="BQ2" s="24" t="b">
        <v>0</v>
      </c>
      <c r="BR2" s="24">
        <f>'4.'!$B$28</f>
        <v>0</v>
      </c>
      <c r="BS2" s="24" t="b">
        <f>'METT 4 questions+scores'!$A$10</f>
        <v>0</v>
      </c>
      <c r="BT2" s="24">
        <f>'5.'!$B$3</f>
        <v>0</v>
      </c>
      <c r="BU2" s="24">
        <f>'METT 4 questions+scores'!$E$10</f>
        <v>1</v>
      </c>
      <c r="BV2" s="24" t="str">
        <f>'5.'!$B$15</f>
        <v xml:space="preserve">Could be b or c.  Little is known on the spawning habits and selected habitats for the focal species listed in Amendment 36.  For example, spawning may move to different areas based on environmental conditions.  Due to limited resources, studying of spawning in the area is typically confined to short time windows focused on a single species.  </v>
      </c>
      <c r="BW2" s="24" t="str">
        <f>'5.'!$B$19</f>
        <v>Dedicate funding to studying the spawning habits of the focal species, habitat features that may be important for spawning, and size and changes in spawning habitats</v>
      </c>
      <c r="BX2" s="24" t="b">
        <v>0</v>
      </c>
      <c r="BY2" s="24">
        <f>'5.'!$B$23</f>
        <v>0</v>
      </c>
      <c r="BZ2" s="24" t="b">
        <v>0</v>
      </c>
      <c r="CA2" s="24">
        <f>'5.'!$B$24</f>
        <v>0</v>
      </c>
      <c r="CB2" s="24" t="b">
        <v>1</v>
      </c>
      <c r="CC2" s="24">
        <f>'5.'!$B$25</f>
        <v>0</v>
      </c>
      <c r="CD2" s="24" t="b">
        <v>0</v>
      </c>
      <c r="CE2" s="24">
        <f>'5.'!$B$26</f>
        <v>0</v>
      </c>
      <c r="CF2" s="24" t="b">
        <v>0</v>
      </c>
      <c r="CG2" s="24">
        <f>'5.'!$B$27</f>
        <v>0</v>
      </c>
      <c r="CH2" s="24" t="b">
        <v>0</v>
      </c>
      <c r="CI2" s="24">
        <f>'5.'!$B$28</f>
        <v>0</v>
      </c>
      <c r="CJ2" s="24" t="b">
        <f>'METT 4 questions+scores'!$A$11</f>
        <v>0</v>
      </c>
      <c r="CK2" s="24">
        <f>'6.'!$B$3</f>
        <v>0</v>
      </c>
      <c r="CL2" s="24">
        <f>'METT 4 questions+scores'!$E$11</f>
        <v>2</v>
      </c>
      <c r="CM2" s="24" t="str">
        <f>'6.'!$B$15</f>
        <v xml:space="preserve">Regulations added to CFR and included in Garmin maps and Fish Rules.  The locations cannot be added to NOAA mapping products.  </v>
      </c>
      <c r="CN2" s="24" t="str">
        <f>'6.'!$B$19</f>
        <v>Need to contact other gps providers to get protected areas added.  Continue to push for having included in mapping products</v>
      </c>
      <c r="CO2" s="24" t="b">
        <v>0</v>
      </c>
      <c r="CP2" s="24">
        <f>'6.'!$B$23</f>
        <v>0</v>
      </c>
      <c r="CQ2" s="24" t="b">
        <v>0</v>
      </c>
      <c r="CR2" s="24">
        <f>'6.'!$B$24</f>
        <v>0</v>
      </c>
      <c r="CS2" s="24" t="b">
        <v>1</v>
      </c>
      <c r="CT2" s="24">
        <f>'6.'!$B$25</f>
        <v>0</v>
      </c>
      <c r="CU2" s="24" t="b">
        <v>0</v>
      </c>
      <c r="CV2" s="24">
        <f>'6.'!$B$26</f>
        <v>0</v>
      </c>
      <c r="CW2" s="24" t="b">
        <v>0</v>
      </c>
      <c r="CX2" s="24">
        <f>'6.'!$B$27</f>
        <v>0</v>
      </c>
      <c r="CY2" s="24" t="b">
        <v>0</v>
      </c>
      <c r="CZ2" s="24">
        <f>'6.'!$B$28</f>
        <v>0</v>
      </c>
      <c r="DA2" s="24" t="b">
        <f>'METT 4 questions+scores'!$A$12</f>
        <v>0</v>
      </c>
      <c r="DB2" s="24">
        <f>'7.'!$B$3</f>
        <v>0</v>
      </c>
      <c r="DC2" s="24">
        <f>'METT 4 questions+scores'!$E$12</f>
        <v>2</v>
      </c>
      <c r="DD2" s="24" t="str">
        <f>'7.'!$B$15</f>
        <v xml:space="preserve">Management plan has been implemented but limited research and compliance monitoring is occurring.  </v>
      </c>
      <c r="DE2" s="24" t="str">
        <f>'7.'!$B$19</f>
        <v>Have dedicated staff and funding for the protected areas</v>
      </c>
      <c r="DF2" s="24" t="b">
        <v>0</v>
      </c>
      <c r="DG2" s="24">
        <f>'7.'!$B$23</f>
        <v>0</v>
      </c>
      <c r="DH2" s="24" t="b">
        <v>0</v>
      </c>
      <c r="DI2" s="24">
        <f>'7.'!$B$24</f>
        <v>0</v>
      </c>
      <c r="DJ2" s="24" t="b">
        <v>1</v>
      </c>
      <c r="DK2" s="24">
        <f>'7.'!$B$25</f>
        <v>0</v>
      </c>
      <c r="DL2" s="24" t="b">
        <v>0</v>
      </c>
      <c r="DM2" s="24">
        <f>'7.'!$B$26</f>
        <v>0</v>
      </c>
      <c r="DN2" s="24" t="b">
        <v>0</v>
      </c>
      <c r="DO2" s="24">
        <f>'7.'!$B$27</f>
        <v>0</v>
      </c>
      <c r="DP2" s="24" t="b">
        <v>0</v>
      </c>
      <c r="DQ2" s="24">
        <f>'7.'!$B$28</f>
        <v>0</v>
      </c>
      <c r="DR2" s="24" t="b">
        <f>'METT 4 questions+scores'!$A$13</f>
        <v>0</v>
      </c>
      <c r="DS2" s="24">
        <f>'7A.'!$B$3</f>
        <v>0</v>
      </c>
      <c r="DT2" s="24">
        <f>'METT 4 questions+scores'!$E$13</f>
        <v>1</v>
      </c>
      <c r="DU2" s="24" t="str">
        <f>'7A.'!$B$13</f>
        <v>The sunset provision requires periodic review of the protected area is achieving.  However little is being done between adoption and consideration for renewing the regulations.</v>
      </c>
      <c r="DV2" s="24" t="str">
        <f>'7A.'!$B$17</f>
        <v xml:space="preserve">Review by System Management Plan workgroup to address the management plan.  </v>
      </c>
      <c r="DW2" s="24" t="b">
        <v>0</v>
      </c>
      <c r="DX2" s="24">
        <f>'7A.'!$B$21</f>
        <v>0</v>
      </c>
      <c r="DY2" s="24" t="b">
        <v>0</v>
      </c>
      <c r="DZ2" s="24">
        <f>'7A.'!$B$22</f>
        <v>0</v>
      </c>
      <c r="EA2" s="24" t="b">
        <v>0</v>
      </c>
      <c r="EB2" s="24">
        <f>'7A.'!$B$23</f>
        <v>0</v>
      </c>
      <c r="EC2" s="24" t="b">
        <v>0</v>
      </c>
      <c r="ED2" s="24">
        <f>'7A.'!$B$24</f>
        <v>0</v>
      </c>
      <c r="EE2" s="24" t="b">
        <v>0</v>
      </c>
      <c r="EF2" s="24">
        <f>'7A.'!$B$25</f>
        <v>0</v>
      </c>
      <c r="EG2" s="24" t="b">
        <v>0</v>
      </c>
      <c r="EH2" s="24">
        <f>'7A.'!$B$26</f>
        <v>0</v>
      </c>
      <c r="EI2" s="24" t="b">
        <f>'METT 4 questions+scores'!$A$14</f>
        <v>0</v>
      </c>
      <c r="EJ2" s="24">
        <f>'8.'!$B$3</f>
        <v>0</v>
      </c>
      <c r="EK2" s="24">
        <f>'METT 4 questions+scores'!$E$14</f>
        <v>0</v>
      </c>
      <c r="EL2" s="24" t="str">
        <f>'8.'!$B$15</f>
        <v>Due to lack of funding, no work plan exists</v>
      </c>
      <c r="EM2" s="24" t="str">
        <f>'8.'!$B$19</f>
        <v>Have dedicated funds for protected areas</v>
      </c>
      <c r="EN2" s="24" t="b">
        <v>0</v>
      </c>
      <c r="EO2" s="24">
        <f>'8.'!$B$23</f>
        <v>0</v>
      </c>
      <c r="EP2" s="24" t="b">
        <v>0</v>
      </c>
      <c r="EQ2" s="24">
        <f>'8.'!$B$24</f>
        <v>0</v>
      </c>
      <c r="ER2" s="24" t="b">
        <v>0</v>
      </c>
      <c r="ES2" s="24">
        <f>'8.'!$B$25</f>
        <v>0</v>
      </c>
      <c r="ET2" s="24" t="b">
        <v>0</v>
      </c>
      <c r="EU2" s="24">
        <f>'8.'!$B$26</f>
        <v>0</v>
      </c>
      <c r="EV2" s="24" t="b">
        <v>0</v>
      </c>
      <c r="EW2" s="24">
        <f>'8.'!$B$27</f>
        <v>0</v>
      </c>
      <c r="EX2" s="24" t="b">
        <v>0</v>
      </c>
      <c r="EY2" s="24">
        <f>'8.'!$B$28</f>
        <v>0</v>
      </c>
      <c r="EZ2" s="24" t="b">
        <f>'METT 4 questions+scores'!$A$15</f>
        <v>0</v>
      </c>
      <c r="FA2" s="24">
        <f>'9.'!$B$3</f>
        <v>0</v>
      </c>
      <c r="FB2" s="24">
        <f>'METT 4 questions+scores'!$E$15</f>
        <v>2</v>
      </c>
      <c r="FC2" s="24" t="str">
        <f>'9.'!$B$15</f>
        <v>Areas have been mapped, some sampling has occurred</v>
      </c>
      <c r="FD2" s="24" t="str">
        <f>'9.'!$B$19</f>
        <v xml:space="preserve">Need a dedicated sampling program to determine if the protected area is achieving the goal of the area.  </v>
      </c>
      <c r="FE2" s="24" t="b">
        <v>0</v>
      </c>
      <c r="FF2" s="24">
        <f>'9.'!$B$23</f>
        <v>0</v>
      </c>
      <c r="FG2" s="24" t="b">
        <v>0</v>
      </c>
      <c r="FH2" s="24">
        <f>'9.'!$B$24</f>
        <v>0</v>
      </c>
      <c r="FI2" s="24" t="b">
        <v>0</v>
      </c>
      <c r="FJ2" s="24">
        <f>'9.'!$B$25</f>
        <v>0</v>
      </c>
      <c r="FK2" s="24" t="b">
        <v>0</v>
      </c>
      <c r="FL2" s="24">
        <f>'9.'!$B$26</f>
        <v>0</v>
      </c>
      <c r="FM2" s="24" t="b">
        <v>0</v>
      </c>
      <c r="FN2" s="24">
        <f>'9.'!$B$27</f>
        <v>0</v>
      </c>
      <c r="FO2" s="24" t="b">
        <v>0</v>
      </c>
      <c r="FP2" s="24">
        <f>'9.'!$B$28</f>
        <v>0</v>
      </c>
      <c r="FQ2" s="24" t="b">
        <f>'METT 4 questions+scores'!$A$16</f>
        <v>0</v>
      </c>
      <c r="FR2" s="24">
        <f>'10.'!B3</f>
        <v>0</v>
      </c>
      <c r="FS2" s="24">
        <f>'METT 4 questions+scores'!$E$16</f>
        <v>1</v>
      </c>
      <c r="FT2" s="24" t="str">
        <f>'10.'!B15</f>
        <v xml:space="preserve">Due to the offshore nature of the area and size, having a position solely dedicated to SSMZs is likely not needed.  However, management of the areas requires cooperation between SEFSC, SERO, and SAMFC staff.  </v>
      </c>
      <c r="FU2" s="24" t="str">
        <f>'10.'!B19</f>
        <v>POC for protected areas in SEFSC, SERO, and SAFMC (Chip Collier)</v>
      </c>
      <c r="FV2" s="24" t="b">
        <v>0</v>
      </c>
      <c r="FW2" s="24">
        <f>'10.'!B23</f>
        <v>0</v>
      </c>
      <c r="FX2" s="24" t="b">
        <v>0</v>
      </c>
      <c r="FY2" s="24">
        <f>'10.'!B24</f>
        <v>0</v>
      </c>
      <c r="FZ2" s="24" t="b">
        <v>0</v>
      </c>
      <c r="GA2" s="24">
        <f>'10.'!B25</f>
        <v>0</v>
      </c>
      <c r="GB2" s="24" t="b">
        <v>0</v>
      </c>
      <c r="GC2" s="24">
        <f>'10.'!B26</f>
        <v>0</v>
      </c>
      <c r="GD2" s="24" t="b">
        <v>0</v>
      </c>
      <c r="GE2" s="24">
        <f>'10.'!B27</f>
        <v>0</v>
      </c>
      <c r="GF2" s="24" t="b">
        <v>0</v>
      </c>
      <c r="GG2" s="24">
        <f>'10.'!B28</f>
        <v>0</v>
      </c>
      <c r="GH2" s="24" t="b">
        <f>'METT 4 questions+scores'!$A$17</f>
        <v>0</v>
      </c>
      <c r="GI2" s="24">
        <f>'11.'!B3</f>
        <v>0</v>
      </c>
      <c r="GJ2" s="24">
        <f>'METT 4 questions+scores'!$E$17</f>
        <v>2</v>
      </c>
      <c r="GK2" s="24" t="str">
        <f>'11.'!B15</f>
        <v>Staff in the region have the skills and knowledge; however, staff in the region have little time to conduct research, appropriate analysis, compliance monitoring, and outreach</v>
      </c>
      <c r="GL2" s="24" t="str">
        <f>'11.'!B19</f>
        <v>Resources are needed to manage the protected areas and staff indentified to aid in the management of the protected areas should have time dedicated to developing materials for the protected areas</v>
      </c>
      <c r="GM2" s="24" t="b">
        <v>0</v>
      </c>
      <c r="GN2" s="24">
        <f>'11.'!B23</f>
        <v>0</v>
      </c>
      <c r="GO2" s="24" t="b">
        <v>0</v>
      </c>
      <c r="GP2" s="24">
        <f>'11.'!B24</f>
        <v>0</v>
      </c>
      <c r="GQ2" s="24" t="b">
        <v>0</v>
      </c>
      <c r="GR2" s="24">
        <f>'11.'!B25</f>
        <v>0</v>
      </c>
      <c r="GS2" s="24" t="b">
        <v>0</v>
      </c>
      <c r="GT2" s="24">
        <f>'11.'!B26</f>
        <v>0</v>
      </c>
      <c r="GU2" s="24" t="b">
        <v>0</v>
      </c>
      <c r="GV2" s="24">
        <f>'11.'!B27</f>
        <v>0</v>
      </c>
      <c r="GW2" s="24" t="b">
        <v>0</v>
      </c>
      <c r="GX2" s="24">
        <f>'11.'!B28</f>
        <v>0</v>
      </c>
      <c r="GY2" s="24" t="b">
        <f>'METT 4 questions+scores'!$A$18</f>
        <v>0</v>
      </c>
      <c r="GZ2" s="24">
        <f>'12.'!B3</f>
        <v>0</v>
      </c>
      <c r="HA2" s="24">
        <f>'METT 4 questions+scores'!$E$18</f>
        <v>1</v>
      </c>
      <c r="HB2" s="24" t="str">
        <f>'12.'!B15</f>
        <v>There are some funds used to monitor the area; however, there are no dedicated funds for monitoring, compliance, and outreach</v>
      </c>
      <c r="HC2" s="24" t="str">
        <f>'12.'!B19</f>
        <v xml:space="preserve">Develop a mechanism to ensure adequate funds are provided to monitor the SSMZs.  </v>
      </c>
      <c r="HD2" s="24" t="b">
        <v>0</v>
      </c>
      <c r="HE2" s="24">
        <f>'12.'!B23</f>
        <v>0</v>
      </c>
      <c r="HF2" s="24" t="b">
        <v>0</v>
      </c>
      <c r="HG2" s="24">
        <f>'12.'!B24</f>
        <v>0</v>
      </c>
      <c r="HH2" s="24" t="b">
        <v>0</v>
      </c>
      <c r="HI2" s="24">
        <f>'12.'!B25</f>
        <v>0</v>
      </c>
      <c r="HJ2" s="24" t="b">
        <v>0</v>
      </c>
      <c r="HK2" s="24">
        <f>'12.'!B26</f>
        <v>0</v>
      </c>
      <c r="HL2" s="24" t="b">
        <v>0</v>
      </c>
      <c r="HM2" s="24">
        <f>'12.'!B27</f>
        <v>0</v>
      </c>
      <c r="HN2" s="24" t="b">
        <v>0</v>
      </c>
      <c r="HO2" s="24">
        <f>'12.'!B28</f>
        <v>0</v>
      </c>
      <c r="HP2" s="24" t="b">
        <f>'METT 4 questions+scores'!$A$19</f>
        <v>0</v>
      </c>
      <c r="HQ2" s="24">
        <f>'13.'!B3</f>
        <v>0</v>
      </c>
      <c r="HR2" s="24">
        <f>'METT 4 questions+scores'!$E$19</f>
        <v>0</v>
      </c>
      <c r="HS2" s="24" t="str">
        <f>'13.'!B15</f>
        <v>There is no secure budget</v>
      </c>
      <c r="HT2" s="24" t="str">
        <f>'13.'!B19</f>
        <v>Have funds dedicated to the area</v>
      </c>
      <c r="HU2" s="24" t="b">
        <v>0</v>
      </c>
      <c r="HV2" s="24">
        <f>'13.'!B23</f>
        <v>0</v>
      </c>
      <c r="HW2" s="24" t="b">
        <v>0</v>
      </c>
      <c r="HX2" s="24">
        <f>'13.'!B24</f>
        <v>0</v>
      </c>
      <c r="HY2" s="24" t="b">
        <v>0</v>
      </c>
      <c r="HZ2" s="24">
        <f>'13.'!B25</f>
        <v>0</v>
      </c>
      <c r="IA2" s="24" t="b">
        <v>0</v>
      </c>
      <c r="IB2" s="24">
        <f>'13.'!B26</f>
        <v>0</v>
      </c>
      <c r="IC2" s="24" t="b">
        <v>0</v>
      </c>
      <c r="ID2" s="24">
        <f>'13.'!B27</f>
        <v>0</v>
      </c>
      <c r="IE2" s="24" t="b">
        <v>0</v>
      </c>
      <c r="IF2" s="24">
        <f>'13.'!B28</f>
        <v>0</v>
      </c>
      <c r="IG2" s="24" t="b">
        <f>'METT 4 questions+scores'!$A$20</f>
        <v>1</v>
      </c>
      <c r="IH2" s="24" t="str">
        <f>'14.'!B3</f>
        <v>There is no budget dedicated to the area</v>
      </c>
      <c r="II2" s="24">
        <f>'METT 4 questions+scores'!$E$20</f>
        <v>0</v>
      </c>
      <c r="IJ2" s="24">
        <f>'14.'!B15</f>
        <v>0</v>
      </c>
      <c r="IK2" s="24">
        <f>'14.'!B19</f>
        <v>0</v>
      </c>
      <c r="IL2" s="24" t="b">
        <v>0</v>
      </c>
      <c r="IM2" s="24">
        <f>'14.'!B23</f>
        <v>0</v>
      </c>
      <c r="IN2" s="24" t="b">
        <v>0</v>
      </c>
      <c r="IO2" s="24">
        <f>'14.'!B24</f>
        <v>0</v>
      </c>
      <c r="IP2" s="24" t="b">
        <v>0</v>
      </c>
      <c r="IQ2" s="24">
        <f>'14.'!B25</f>
        <v>0</v>
      </c>
      <c r="IR2" s="24" t="b">
        <v>0</v>
      </c>
      <c r="IS2" s="24">
        <f>'14.'!B26</f>
        <v>0</v>
      </c>
      <c r="IT2" s="24" t="b">
        <v>0</v>
      </c>
      <c r="IU2" s="24">
        <f>'14.'!B27</f>
        <v>0</v>
      </c>
      <c r="IV2" s="24" t="b">
        <v>0</v>
      </c>
      <c r="IW2" s="24">
        <f>'14.'!B28</f>
        <v>0</v>
      </c>
      <c r="IX2" s="24" t="b">
        <f>'METT 4 questions+scores'!$A$21</f>
        <v>0</v>
      </c>
      <c r="IY2" s="24">
        <f>'15.'!$B$3</f>
        <v>0</v>
      </c>
      <c r="IZ2" s="24">
        <f>'METT 4 questions+scores'!$E$21</f>
        <v>2</v>
      </c>
      <c r="JA2" s="24" t="str">
        <f>'15.'!$B$15</f>
        <v>Current monitoring and compliance use equipment (vessels and sampling gear) associated with other projects or use cooperative research.  Vessel time and fuel may be two items that are constraining.  Some research techniques may require additional resources.</v>
      </c>
      <c r="JB2" s="24" t="str">
        <f>'15.'!$B$19</f>
        <v xml:space="preserve">Dedicated vessel time and fuel are needed for research, monitoring, and compliance; however dedicated equipment may not be needed.  Tools (e.g. vessels and sampling gear) to monitor the area may borrowed from other projects. </v>
      </c>
      <c r="JC2" s="24" t="b">
        <v>0</v>
      </c>
      <c r="JD2" s="24">
        <f>'15.'!$B$23</f>
        <v>0</v>
      </c>
      <c r="JE2" s="24" t="b">
        <v>0</v>
      </c>
      <c r="JF2" s="24">
        <f>'15.'!$B$24</f>
        <v>0</v>
      </c>
      <c r="JG2" s="24" t="b">
        <v>0</v>
      </c>
      <c r="JH2" s="24">
        <f>'15.'!$B$25</f>
        <v>0</v>
      </c>
      <c r="JI2" s="24" t="b">
        <v>0</v>
      </c>
      <c r="JJ2" s="24">
        <f>'15.'!$B$26</f>
        <v>0</v>
      </c>
      <c r="JK2" s="24" t="b">
        <v>0</v>
      </c>
      <c r="JL2" s="24">
        <f>'15.'!$B$27</f>
        <v>0</v>
      </c>
      <c r="JM2" s="24" t="b">
        <v>0</v>
      </c>
      <c r="JN2" s="24">
        <f>'15.'!$B$28</f>
        <v>0</v>
      </c>
      <c r="JO2" s="24" t="b">
        <f>'METT 4 questions+scores'!$A$22</f>
        <v>0</v>
      </c>
      <c r="JP2" s="24">
        <f>'16.'!$B$3</f>
        <v>0</v>
      </c>
      <c r="JQ2" s="24">
        <f>'METT 4 questions+scores'!$E$22</f>
        <v>1</v>
      </c>
      <c r="JR2" s="24" t="str">
        <f>'16.'!$B$15</f>
        <v xml:space="preserve">There are limited sources for enforcement and the size makes it difficult to fully enforce the area.  </v>
      </c>
      <c r="JS2" s="24" t="str">
        <f>'16.'!$B$19</f>
        <v xml:space="preserve">Identify the protected areas as a high priority target in the Joint Enforcement Agreements with between NOAA Fisheries and States.  </v>
      </c>
      <c r="JT2" s="24" t="b">
        <v>0</v>
      </c>
      <c r="JU2" s="24">
        <f>'16.'!$B$23</f>
        <v>0</v>
      </c>
      <c r="JV2" s="24" t="b">
        <v>0</v>
      </c>
      <c r="JW2" s="24">
        <f>'16.'!$B$24</f>
        <v>0</v>
      </c>
      <c r="JX2" s="24" t="b">
        <v>0</v>
      </c>
      <c r="JY2" s="24">
        <f>'16.'!$B$25</f>
        <v>0</v>
      </c>
      <c r="JZ2" s="24" t="b">
        <v>0</v>
      </c>
      <c r="KA2" s="24">
        <f>'16.'!$B$26</f>
        <v>0</v>
      </c>
      <c r="KB2" s="24" t="b">
        <v>0</v>
      </c>
      <c r="KC2" s="24">
        <f>'16.'!$B$27</f>
        <v>0</v>
      </c>
      <c r="KD2" s="24" t="b">
        <v>0</v>
      </c>
      <c r="KE2" s="24">
        <f>'16.'!$B$28</f>
        <v>0</v>
      </c>
      <c r="KF2" s="24" t="b">
        <f>'METT 4 questions+scores'!$A$23</f>
        <v>0</v>
      </c>
      <c r="KG2" s="24">
        <f>'17.'!$B$3</f>
        <v>0</v>
      </c>
      <c r="KH2" s="24">
        <f>'METT 4 questions+scores'!$E$23</f>
        <v>1</v>
      </c>
      <c r="KI2" s="24" t="str">
        <f>'17.'!$B$15</f>
        <v xml:space="preserve">Little information is known on encroachment and who might be doing it.  </v>
      </c>
      <c r="KJ2" s="24" t="str">
        <f>'17.'!$B$19</f>
        <v>A survey of stakeholders is needed to understand if people are aware of the areas and if they are following the regulations.  It would be good to identify times when protection of the area is key so that enforcement can monitor the area when protection is most needed.  Improved outreach to let stakeholders know why the areas were created and their expected benefits.  If encroachment continues, suggest different methods to control access or monitor the area</v>
      </c>
      <c r="KK2" s="24" t="b">
        <v>0</v>
      </c>
      <c r="KL2" s="24">
        <f>'17.'!$B$23</f>
        <v>0</v>
      </c>
      <c r="KM2" s="24" t="b">
        <v>0</v>
      </c>
      <c r="KN2" s="24">
        <f>'17.'!$B$24</f>
        <v>0</v>
      </c>
      <c r="KO2" s="24" t="b">
        <v>1</v>
      </c>
      <c r="KP2" s="24" t="str">
        <f>'17.'!$B$25</f>
        <v xml:space="preserve">Researchers in the areas have observed vessels fishing in the area.  </v>
      </c>
      <c r="KQ2" s="24" t="b">
        <v>0</v>
      </c>
      <c r="KR2" s="24">
        <f>'17.'!$B$26</f>
        <v>0</v>
      </c>
      <c r="KS2" s="24" t="b">
        <v>0</v>
      </c>
      <c r="KT2" s="24">
        <f>'17.'!$B$27</f>
        <v>0</v>
      </c>
      <c r="KU2" s="24" t="b">
        <v>0</v>
      </c>
      <c r="KV2" s="24">
        <f>'17.'!$B$28</f>
        <v>0</v>
      </c>
      <c r="KW2" s="24" t="b">
        <f>'METT 4 questions+scores'!$A$24</f>
        <v>0</v>
      </c>
      <c r="KX2" s="24">
        <f>'18.'!$B$3</f>
        <v>0</v>
      </c>
      <c r="KY2" s="24">
        <f>'METT 4 questions+scores'!$E$24</f>
        <v>3</v>
      </c>
      <c r="KZ2" s="24" t="str">
        <f>'18.'!$B$15</f>
        <v xml:space="preserve">I really don't know what to put for this but suspect D.  Research and enforcement staff working conditions meet guidelines for the agencies where they work.  </v>
      </c>
      <c r="LA2" s="24" t="str">
        <f>'18.'!$B$19</f>
        <v xml:space="preserve">An incident that occur while researching or enforcing this area would be associated with an incident report.  The incident report will include methods to reduce the likelihood of the incident occurring.  </v>
      </c>
      <c r="LB2" s="24" t="b">
        <v>0</v>
      </c>
      <c r="LC2" s="24">
        <f>'18.'!$B$23</f>
        <v>0</v>
      </c>
      <c r="LD2" s="24" t="b">
        <v>0</v>
      </c>
      <c r="LE2" s="24">
        <f>'18.'!$B$24</f>
        <v>0</v>
      </c>
      <c r="LF2" s="24" t="b">
        <v>0</v>
      </c>
      <c r="LG2" s="24">
        <f>'18.'!$B$25</f>
        <v>0</v>
      </c>
      <c r="LH2" s="24" t="b">
        <v>0</v>
      </c>
      <c r="LI2" s="24">
        <f>'18.'!$B$26</f>
        <v>0</v>
      </c>
      <c r="LJ2" s="24" t="b">
        <v>0</v>
      </c>
      <c r="LK2" s="24">
        <f>'18.'!$B$27</f>
        <v>0</v>
      </c>
      <c r="LL2" s="24" t="b">
        <v>0</v>
      </c>
      <c r="LM2" s="24">
        <f>'18.'!$B$28</f>
        <v>0</v>
      </c>
      <c r="LN2" s="24" t="b">
        <f>'METT 4 questions+scores'!$A$25</f>
        <v>0</v>
      </c>
      <c r="LO2" s="24">
        <f>'19.'!$B$3</f>
        <v>0</v>
      </c>
      <c r="LP2" s="24">
        <f>'METT 4 questions+scores'!$E$25</f>
        <v>2</v>
      </c>
      <c r="LQ2" s="24" t="str">
        <f>'19.'!$B$15</f>
        <v xml:space="preserve">B or C seem like the most appropriate response.  There is a small amount of survey work that is done in the area conducted through cooperative research.  The work that is done is dedicated to the needs of the protected area management.  </v>
      </c>
      <c r="LR2" s="24" t="str">
        <f>'19.'!$B$19</f>
        <v xml:space="preserve">Develop new methods to actively engage others in the research for the area.  </v>
      </c>
      <c r="LS2" s="24" t="b">
        <v>0</v>
      </c>
      <c r="LT2" s="24">
        <f>'19.'!$B$23</f>
        <v>0</v>
      </c>
      <c r="LU2" s="24" t="b">
        <v>0</v>
      </c>
      <c r="LV2" s="24">
        <f>'19.'!$B$24</f>
        <v>0</v>
      </c>
      <c r="LW2" s="24" t="b">
        <v>0</v>
      </c>
      <c r="LX2" s="24">
        <f>'19.'!$B$25</f>
        <v>0</v>
      </c>
      <c r="LY2" s="24" t="b">
        <v>0</v>
      </c>
      <c r="LZ2" s="24">
        <f>'19.'!$B$26</f>
        <v>0</v>
      </c>
      <c r="MA2" s="24" t="b">
        <v>0</v>
      </c>
      <c r="MB2" s="24">
        <f>'19.'!$B$27</f>
        <v>0</v>
      </c>
      <c r="MC2" s="24" t="b">
        <v>0</v>
      </c>
      <c r="MD2" s="24">
        <f>'19.'!$B$28</f>
        <v>0</v>
      </c>
      <c r="ME2" s="24" t="b">
        <f>'METT 4 questions+scores'!$A$26</f>
        <v>0</v>
      </c>
      <c r="MF2" s="24">
        <f>'20.'!$B$3</f>
        <v>0</v>
      </c>
      <c r="MG2" s="24">
        <f>'METT 4 questions+scores'!$E$26</f>
        <v>2</v>
      </c>
      <c r="MH2" s="24" t="str">
        <f>'20.'!$B$15</f>
        <v xml:space="preserve">I want to rate it a D but this is the first evaluation.  There is a System Management Plan Workgroup along with a System Management Plan that includes a timeline for work products.  The management plan lays out how the results of an evaluation and monitoring could be implemented; however, this is only a plan and has not been completed.  </v>
      </c>
      <c r="MI2" s="24" t="str">
        <f>'20.'!$B$19</f>
        <v xml:space="preserve">Completed the first evaluation of the SSMZs.  Staff should ensure that the timeline that was established for evaluation is followed.  Finally, dedicated resources to monitoring will give the workgroup new information to evaluate.  Without new information, the workgroup would evaluate previously evaluated information, which is not an efficient use of the workgroup's time.  </v>
      </c>
      <c r="MJ2" s="24" t="b">
        <v>0</v>
      </c>
      <c r="MK2" s="24">
        <f>'20.'!$B$23</f>
        <v>0</v>
      </c>
      <c r="ML2" s="24" t="b">
        <v>0</v>
      </c>
      <c r="MM2" s="24">
        <f>'20.'!$B$24</f>
        <v>0</v>
      </c>
      <c r="MN2" s="24" t="b">
        <v>0</v>
      </c>
      <c r="MO2" s="24">
        <f>'20.'!$B$25</f>
        <v>0</v>
      </c>
      <c r="MP2" s="24" t="b">
        <v>0</v>
      </c>
      <c r="MQ2" s="24">
        <f>'20.'!$B$26</f>
        <v>0</v>
      </c>
      <c r="MR2" s="24" t="b">
        <v>0</v>
      </c>
      <c r="MS2" s="24">
        <f>'20.'!$B$27</f>
        <v>0</v>
      </c>
      <c r="MT2" s="24" t="b">
        <v>0</v>
      </c>
      <c r="MU2" s="24">
        <f>'20.'!$B$28</f>
        <v>0</v>
      </c>
      <c r="MV2" s="24" t="b">
        <f>'METT 4 questions+scores'!$A$27</f>
        <v>0</v>
      </c>
      <c r="MW2" s="24">
        <f>'21.'!$B$3</f>
        <v>0</v>
      </c>
      <c r="MX2" s="24">
        <f>'METT 4 questions+scores'!$E$27</f>
        <v>2</v>
      </c>
      <c r="MY2" s="24" t="str">
        <f>'21.'!$B$15</f>
        <v xml:space="preserve">Some species found in the areas have stock assessments (i.e. Red Grouper and Scamp) while others lack stock assessments and are data-limited (i.e Warsaw Grouper).  These areas have been identified as Essential Fish Habitat/Habitat Areas of Particular Concern.  There is a lack of data on the ecological processes and cultural values for the areas.   </v>
      </c>
      <c r="MZ2" s="24" t="str">
        <f>'21.'!$B$19</f>
        <v>Additional sampling in these areas is needed to better understand the areas and how they change seasonally and annually.  Develop techniques to understand how data-limited species abundances are changing.  Evaluate the potential benefits of the SSMZs for focal species (done for some species).  Survey stakeholders to understand the importance of the areas.  Develop methods to survey lionfish to understand their impact on resources.</v>
      </c>
      <c r="NA2" s="24" t="b">
        <v>0</v>
      </c>
      <c r="NB2" s="24">
        <f>'21.'!$B$23</f>
        <v>0</v>
      </c>
      <c r="NC2" s="24" t="b">
        <v>0</v>
      </c>
      <c r="ND2" s="24">
        <f>'21.'!$B$24</f>
        <v>0</v>
      </c>
      <c r="NE2" s="24" t="b">
        <v>1</v>
      </c>
      <c r="NF2" s="24">
        <f>'21.'!$B$25</f>
        <v>0</v>
      </c>
      <c r="NG2" s="24" t="b">
        <v>0</v>
      </c>
      <c r="NH2" s="24">
        <f>'21.'!$B$26</f>
        <v>0</v>
      </c>
      <c r="NI2" s="24" t="b">
        <v>0</v>
      </c>
      <c r="NJ2" s="24">
        <f>'21.'!$B$27</f>
        <v>0</v>
      </c>
      <c r="NK2" s="24" t="b">
        <v>0</v>
      </c>
      <c r="NL2" s="24">
        <f>'21.'!$B$28</f>
        <v>0</v>
      </c>
      <c r="NM2" s="24" t="b">
        <f>'METT 4 questions+scores'!$A$28</f>
        <v>0</v>
      </c>
      <c r="NN2" s="24">
        <f>'22.'!$B$3</f>
        <v>0</v>
      </c>
      <c r="NO2" s="24">
        <f>'METT 4 questions+scores'!$E$28</f>
        <v>2</v>
      </c>
      <c r="NP2" s="24" t="str">
        <f>'22.'!$B$15</f>
        <v>The SAFMC worked with MAFMC and NEFMC to develop a Climate Change Strategy; however, the strategy does not have plans for dealing with changes to protected areas.  The SSMZs were designed to protect known or suspected areas of spawning.  Little is known about how spawning behavior/ecology will change due to climate change for the focal species.</v>
      </c>
      <c r="NQ2" s="24" t="str">
        <f>'22.'!$B$19</f>
        <v xml:space="preserve">The SMP workgroup can provide recommendations on how to change the management of the SSMZs to improve climate resilience.  </v>
      </c>
      <c r="NR2" s="24" t="b">
        <v>0</v>
      </c>
      <c r="NS2" s="24">
        <f>'22.'!$B$23</f>
        <v>0</v>
      </c>
      <c r="NT2" s="24" t="b">
        <v>0</v>
      </c>
      <c r="NU2" s="24">
        <f>'22.'!$B$24</f>
        <v>0</v>
      </c>
      <c r="NV2" s="24" t="b">
        <v>0</v>
      </c>
      <c r="NW2" s="24">
        <f>'22.'!$B$25</f>
        <v>0</v>
      </c>
      <c r="NX2" s="24" t="b">
        <v>0</v>
      </c>
      <c r="NY2" s="24">
        <f>'22.'!$B$26</f>
        <v>0</v>
      </c>
      <c r="NZ2" s="24" t="b">
        <v>0</v>
      </c>
      <c r="OA2" s="24">
        <f>'22.'!$B$27</f>
        <v>0</v>
      </c>
      <c r="OB2" s="24" t="b">
        <v>0</v>
      </c>
      <c r="OC2" s="24">
        <f>'22.'!$B$28</f>
        <v>0</v>
      </c>
      <c r="OD2" s="24" t="b">
        <f>'METT 4 questions+scores'!$A$29</f>
        <v>1</v>
      </c>
      <c r="OE2" s="24" t="str">
        <f>'23.'!$B$3</f>
        <v xml:space="preserve">This is out of scope for protected areas created under MSA.  </v>
      </c>
      <c r="OF2" s="24">
        <f>'METT 4 questions+scores'!$E$29</f>
        <v>0</v>
      </c>
      <c r="OG2" s="24">
        <f>'23.'!$B$15</f>
        <v>0</v>
      </c>
      <c r="OH2" s="24">
        <f>'23.'!$B$19</f>
        <v>0</v>
      </c>
      <c r="OI2" s="24" t="b">
        <v>0</v>
      </c>
      <c r="OJ2" s="24">
        <f>'23.'!$B$23</f>
        <v>0</v>
      </c>
      <c r="OK2" s="24" t="b">
        <v>0</v>
      </c>
      <c r="OL2" s="24">
        <f>'23.'!$B$24</f>
        <v>0</v>
      </c>
      <c r="OM2" s="24" t="b">
        <v>0</v>
      </c>
      <c r="ON2" s="24">
        <f>'23.'!$B$25</f>
        <v>0</v>
      </c>
      <c r="OO2" s="24" t="b">
        <v>0</v>
      </c>
      <c r="OP2" s="24">
        <f>'23.'!$B$26</f>
        <v>0</v>
      </c>
      <c r="OQ2" s="24" t="b">
        <v>0</v>
      </c>
      <c r="OR2" s="24">
        <f>'23.'!$B$27</f>
        <v>0</v>
      </c>
      <c r="OS2" s="24" t="b">
        <v>0</v>
      </c>
      <c r="OT2" s="24">
        <f>'23.'!$B$28</f>
        <v>0</v>
      </c>
      <c r="OU2" s="24" t="b">
        <f>'METT 4 questions+scores'!$A$30</f>
        <v>0</v>
      </c>
      <c r="OV2" s="24">
        <f>'24.'!$B$3</f>
        <v>0</v>
      </c>
      <c r="OW2" s="24">
        <f>'METT 4 questions+scores'!$E$30</f>
        <v>0</v>
      </c>
      <c r="OX2" s="24" t="str">
        <f>'24.'!$B$15</f>
        <v xml:space="preserve">The ecosystem service for the protected area is food production including fish based on the drop-down list.  Are there other services to consider?   Food production - Management developed the areas to protect fish during spawning to maintain sustainable harvest, prevent overfishing, and rebuild overfished populations.  Reef fish species including snappers, groupers, and amberjack have behaviours that might make them more susceptible to fishing during spawning.  </v>
      </c>
      <c r="OY2" s="24" t="str">
        <f>'24.'!$B$19</f>
        <v xml:space="preserve">Analyze if the SSMZs are providing additional protection for species to help maintain sustainable harvest or rebuild overfished populations.  </v>
      </c>
      <c r="OZ2" s="24" t="b">
        <v>0</v>
      </c>
      <c r="PA2" s="24">
        <f>'24.'!$B$23</f>
        <v>0</v>
      </c>
      <c r="PB2" s="24" t="b">
        <v>0</v>
      </c>
      <c r="PC2" s="24">
        <f>'24.'!$B$24</f>
        <v>0</v>
      </c>
      <c r="PD2" s="24" t="b">
        <v>0</v>
      </c>
      <c r="PE2" s="24">
        <f>'24.'!$B$25</f>
        <v>0</v>
      </c>
      <c r="PF2" s="24" t="b">
        <v>0</v>
      </c>
      <c r="PG2" s="24">
        <f>'24.'!$B$26</f>
        <v>0</v>
      </c>
      <c r="PH2" s="24" t="b">
        <v>0</v>
      </c>
      <c r="PI2" s="24">
        <f>'24.'!$B$27</f>
        <v>0</v>
      </c>
      <c r="PJ2" s="24" t="b">
        <v>0</v>
      </c>
      <c r="PK2" s="24">
        <f>'24.'!$B$28</f>
        <v>0</v>
      </c>
      <c r="PL2" s="24" t="b">
        <f>'METT 4 questions+scores'!$A$31</f>
        <v>0</v>
      </c>
      <c r="PM2" s="24">
        <f>'25.'!$B$3</f>
        <v>0</v>
      </c>
      <c r="PN2" s="24">
        <f>'METT 4 questions+scores'!$E$31</f>
        <v>1</v>
      </c>
      <c r="PO2" s="24" t="str">
        <f>'25.'!$B$15</f>
        <v>The SMP workgroup developed an outreach product that has been posted on the SAFMC webpage.  The seminar series hosted a presentation on larval modeling research focused on the benefits of the SSMZ.  Regulations for the SSMZs have been included in digital platforms used by stakeholders</v>
      </c>
      <c r="PP2" s="24" t="str">
        <f>'25.'!$B$19</f>
        <v xml:space="preserve">More dedicated outreach on the potential benefits would be useful for the SSMZs with regular updates.   Continue to engage with stakeholders and enforcement on the importance of the areas.  </v>
      </c>
      <c r="PQ2" s="24" t="b">
        <v>0</v>
      </c>
      <c r="PR2" s="24">
        <f>'25.'!$B$23</f>
        <v>0</v>
      </c>
      <c r="PS2" s="24" t="b">
        <v>0</v>
      </c>
      <c r="PT2" s="24">
        <f>'25.'!$B$24</f>
        <v>0</v>
      </c>
      <c r="PU2" s="24" t="b">
        <v>0</v>
      </c>
      <c r="PV2" s="24">
        <f>'25.'!$B$25</f>
        <v>0</v>
      </c>
      <c r="PW2" s="24" t="b">
        <v>0</v>
      </c>
      <c r="PX2" s="24">
        <f>'25.'!$B$26</f>
        <v>0</v>
      </c>
      <c r="PY2" s="24" t="b">
        <v>0</v>
      </c>
      <c r="PZ2" s="24">
        <f>'25.'!$B$27</f>
        <v>0</v>
      </c>
      <c r="QA2" s="24" t="b">
        <v>0</v>
      </c>
      <c r="QB2" s="24">
        <f>'25.'!$B$28</f>
        <v>0</v>
      </c>
      <c r="QC2" s="24" t="b">
        <f>'METT 4 questions+scores'!$A$32</f>
        <v>0</v>
      </c>
      <c r="QD2" s="24">
        <f>'26.'!$B$3</f>
        <v>0</v>
      </c>
      <c r="QE2" s="24">
        <f>'METT 4 questions+scores'!$E$32</f>
        <v>1</v>
      </c>
      <c r="QF2" s="24" t="str">
        <f>'26.'!$B$15</f>
        <v xml:space="preserve">SSMZs are included in regulations for gears and anchoring from vessels involved in Highly Migratory Species fisheries to reduce the impact of bycatch.   </v>
      </c>
      <c r="QG2" s="24" t="str">
        <f>'26.'!$B$19</f>
        <v>Continue to work with other management agencies to prevent bycatch in the SSMZs.</v>
      </c>
      <c r="QH2" s="24" t="b">
        <v>0</v>
      </c>
      <c r="QI2" s="24">
        <f>'26.'!$B$23</f>
        <v>0</v>
      </c>
      <c r="QJ2" s="24" t="b">
        <v>0</v>
      </c>
      <c r="QK2" s="24">
        <f>'26.'!$B$24</f>
        <v>0</v>
      </c>
      <c r="QL2" s="24" t="b">
        <v>0</v>
      </c>
      <c r="QM2" s="24">
        <f>'26.'!$B$25</f>
        <v>0</v>
      </c>
      <c r="QN2" s="24" t="b">
        <v>0</v>
      </c>
      <c r="QO2" s="24">
        <f>'26.'!$B$26</f>
        <v>0</v>
      </c>
      <c r="QP2" s="24" t="b">
        <v>0</v>
      </c>
      <c r="QQ2" s="24">
        <f>'26.'!$B$27</f>
        <v>0</v>
      </c>
      <c r="QR2" s="24" t="b">
        <v>0</v>
      </c>
      <c r="QS2" s="24">
        <f>'26.'!$B$28</f>
        <v>0</v>
      </c>
      <c r="QT2" s="24" t="b">
        <f>'METT 4 questions+scores'!$A$33</f>
        <v>0</v>
      </c>
      <c r="QU2" s="24">
        <f>'27.'!$B$3</f>
        <v>0</v>
      </c>
      <c r="QV2" s="24">
        <f>'METT 4 questions+scores'!$E$33</f>
        <v>0</v>
      </c>
      <c r="QW2" s="24" t="str">
        <f>'27.'!$B$15</f>
        <v xml:space="preserve">The amount of fishing in the area (tourism) is unknown.  Little contact was chosen because the protected area results in excluding vessels from the area.  It is not known if people fishing for other species are noticing a benefit of the SSMZs or targeting the area.  </v>
      </c>
      <c r="QX2" s="24" t="str">
        <f>'27.'!$B$19</f>
        <v>Better understand other uses for the areas in and around SSMZs.</v>
      </c>
      <c r="QY2" s="24" t="b">
        <v>0</v>
      </c>
      <c r="QZ2" s="24">
        <f>'27.'!$B$23</f>
        <v>0</v>
      </c>
      <c r="RA2" s="24" t="b">
        <v>0</v>
      </c>
      <c r="RB2" s="24">
        <f>'27.'!$B$24</f>
        <v>0</v>
      </c>
      <c r="RC2" s="24" t="b">
        <v>0</v>
      </c>
      <c r="RD2" s="24">
        <f>'27.'!$B$25</f>
        <v>0</v>
      </c>
      <c r="RE2" s="24" t="b">
        <v>0</v>
      </c>
      <c r="RF2" s="24">
        <f>'27.'!$B$26</f>
        <v>0</v>
      </c>
      <c r="RG2" s="24" t="b">
        <v>0</v>
      </c>
      <c r="RH2" s="24">
        <f>'27.'!$B$27</f>
        <v>0</v>
      </c>
      <c r="RI2" s="24" t="b">
        <v>0</v>
      </c>
      <c r="RJ2" s="24">
        <f>'27.'!$B$28</f>
        <v>0</v>
      </c>
      <c r="RK2" s="24" t="b">
        <f>'METT 4 questions+scores'!$A$34</f>
        <v>1</v>
      </c>
      <c r="RL2" s="24" t="str">
        <f>'28.'!$B$3</f>
        <v>There are no fees</v>
      </c>
      <c r="RM2" s="24">
        <f>'METT 4 questions+scores'!$E$34</f>
        <v>0</v>
      </c>
      <c r="RN2" s="24">
        <f>'28.'!$B$15</f>
        <v>0</v>
      </c>
      <c r="RO2" s="24">
        <f>'28.'!$B$19</f>
        <v>0</v>
      </c>
      <c r="RP2" s="24" t="b">
        <v>0</v>
      </c>
      <c r="RQ2" s="24">
        <f>'28.'!$B$23</f>
        <v>0</v>
      </c>
      <c r="RR2" s="24" t="b">
        <v>0</v>
      </c>
      <c r="RS2" s="24">
        <f>'28.'!$B$24</f>
        <v>0</v>
      </c>
      <c r="RT2" s="24" t="b">
        <v>0</v>
      </c>
      <c r="RU2" s="24">
        <f>'28.'!$B$25</f>
        <v>0</v>
      </c>
      <c r="RV2" s="24" t="b">
        <v>0</v>
      </c>
      <c r="RW2" s="24">
        <f>'28.'!$B$26</f>
        <v>0</v>
      </c>
      <c r="RX2" s="24" t="b">
        <v>0</v>
      </c>
      <c r="RY2" s="24">
        <f>'28.'!$B$27</f>
        <v>0</v>
      </c>
      <c r="RZ2" s="24" t="b">
        <v>0</v>
      </c>
      <c r="SA2" s="24">
        <f>'28.'!$B$28</f>
        <v>0</v>
      </c>
      <c r="SB2" s="24" t="b">
        <f>'METT 4 questions+scores'!$A$35</f>
        <v>1</v>
      </c>
      <c r="SC2" s="24" t="str">
        <f>'29.'!$B$3</f>
        <v xml:space="preserve">There is no visitor facility or service needed.  </v>
      </c>
      <c r="SD2" s="24">
        <f>'METT 4 questions+scores'!$E$35</f>
        <v>0</v>
      </c>
      <c r="SE2" s="24">
        <f>'29.'!$B$15</f>
        <v>0</v>
      </c>
      <c r="SF2" s="24">
        <f>'29.'!$B$19</f>
        <v>0</v>
      </c>
      <c r="SG2" s="24" t="b">
        <v>0</v>
      </c>
      <c r="SH2" s="24">
        <f>'29.'!$B$23</f>
        <v>0</v>
      </c>
      <c r="SI2" s="24" t="b">
        <v>0</v>
      </c>
      <c r="SJ2" s="24">
        <f>'29.'!$B$4</f>
        <v>0</v>
      </c>
      <c r="SK2" s="24" t="b">
        <v>0</v>
      </c>
      <c r="SL2" s="24">
        <f>'29.'!$B$25</f>
        <v>0</v>
      </c>
      <c r="SM2" s="24" t="b">
        <v>0</v>
      </c>
      <c r="SN2" s="24">
        <f>'29.'!$B$26</f>
        <v>0</v>
      </c>
      <c r="SO2" s="24" t="b">
        <v>0</v>
      </c>
      <c r="SP2" s="24">
        <f>'29.'!$B$27</f>
        <v>0</v>
      </c>
      <c r="SQ2" s="24" t="b">
        <v>0</v>
      </c>
      <c r="SR2" s="24">
        <f>'29.'!$B$28</f>
        <v>0</v>
      </c>
      <c r="SS2" s="24" t="b">
        <f>'METT 4 questions+scores'!$A$36</f>
        <v>0</v>
      </c>
      <c r="ST2" s="24">
        <f>'30.'!$B$3</f>
        <v>0</v>
      </c>
      <c r="SU2" s="24">
        <f>'METT 4 questions+scores'!$E$36</f>
        <v>2</v>
      </c>
      <c r="SV2" s="24" t="str">
        <f>'30.'!$B$15</f>
        <v xml:space="preserve">Indigenous people and ethnic minorities have not been directly targeted during the development of management decisions, but there have been public input opportunities throughout management decisions.  Minorities have been involved in advisory panels to provide comments on management alternatives.  </v>
      </c>
      <c r="SW2" s="24" t="str">
        <f>'30.'!$B$19</f>
        <v>Reach out to indigenous people and ethnic minority groups to learn how to better engage them in management discussions.  NOAA Fisheries and SAFMC are actively working to improve equity and environmental justice considerations in management decisions and better incorporate underserved communities in this discussion.</v>
      </c>
      <c r="SX2" s="24" t="b">
        <v>0</v>
      </c>
      <c r="SY2" s="24">
        <f>'30.'!$B$23</f>
        <v>0</v>
      </c>
      <c r="SZ2" s="24" t="b">
        <v>1</v>
      </c>
      <c r="TA2" s="24" t="str">
        <f>'30.'!$B$24</f>
        <v>NMFS EEJ Strategy</v>
      </c>
      <c r="TB2" s="24" t="b">
        <v>1</v>
      </c>
      <c r="TC2" s="24" t="str">
        <f>'30.'!$B$25</f>
        <v>Staff experience conducting outreach for public input opportuntities and running various hearings, advisory panel meetings, etc.</v>
      </c>
      <c r="TD2" s="24" t="b">
        <v>0</v>
      </c>
      <c r="TE2" s="24">
        <f>'30.'!$B$26</f>
        <v>0</v>
      </c>
      <c r="TF2" s="24" t="b">
        <v>0</v>
      </c>
      <c r="TG2" s="24">
        <f>'30.'!$B$27</f>
        <v>0</v>
      </c>
      <c r="TH2" s="24" t="b">
        <v>0</v>
      </c>
      <c r="TI2" s="24">
        <f>'30.'!$B$28</f>
        <v>0</v>
      </c>
      <c r="TJ2" s="24" t="b">
        <f>'METT 4 questions+scores'!$A$37</f>
        <v>0</v>
      </c>
      <c r="TK2" s="24">
        <f>'31.'!$B$3</f>
        <v>0</v>
      </c>
      <c r="TL2" s="24">
        <f>'METT 4 questions+scores'!$E$37</f>
        <v>1</v>
      </c>
      <c r="TM2" s="24" t="str">
        <f>'31.'!$B$15</f>
        <v>Work with local communities to better understand the effects of protected areas on their livelihoods, including but not limited to developing surveys to better understand how local communities would like to engage in the management process, their perceptions of protected areas, and how their placement affects community activities.</v>
      </c>
      <c r="TN2" s="24" t="str">
        <f>'31.'!$B$19</f>
        <v>Work with local communities to better understand the effects of protected areas on their livelihoods, including but not limited to developing surveys to better understand how local communities would like to engage in the management process, their perceptions of protected areas, and how their placement affects community activities.</v>
      </c>
      <c r="TO2" s="24" t="b">
        <v>0</v>
      </c>
      <c r="TP2" s="24">
        <f>'31.'!$B$23</f>
        <v>0</v>
      </c>
      <c r="TQ2" s="24" t="b">
        <v>0</v>
      </c>
      <c r="TR2" s="24">
        <f>'31.'!$B$24</f>
        <v>0</v>
      </c>
      <c r="TS2" s="24" t="b">
        <v>1</v>
      </c>
      <c r="TT2" s="24">
        <f>'31.'!$B$25</f>
        <v>0</v>
      </c>
      <c r="TU2" s="24" t="b">
        <v>0</v>
      </c>
      <c r="TV2" s="24">
        <f>'31.'!$B$26</f>
        <v>0</v>
      </c>
      <c r="TW2" s="24" t="b">
        <v>0</v>
      </c>
      <c r="TX2" s="24">
        <f>'31.'!$B$27</f>
        <v>0</v>
      </c>
      <c r="TY2" s="24" t="b">
        <v>0</v>
      </c>
      <c r="TZ2" s="24">
        <f>'31.'!$B$28</f>
        <v>0</v>
      </c>
      <c r="UA2" s="24" t="b">
        <f>'METT 4 questions+scores'!$A$38</f>
        <v>0</v>
      </c>
      <c r="UB2" s="24">
        <f>'31A.'!$B$3</f>
        <v>0</v>
      </c>
      <c r="UC2" s="24">
        <f>'METT 4 questions+scores'!$E$38</f>
        <v>1</v>
      </c>
      <c r="UD2" s="24">
        <f>'31A.'!$B$16</f>
        <v>0</v>
      </c>
      <c r="UE2" s="24">
        <f>'31A.'!$B$20</f>
        <v>0</v>
      </c>
      <c r="UF2" s="24" t="b">
        <v>0</v>
      </c>
      <c r="UG2" s="24">
        <f>'31A.'!$B$24</f>
        <v>0</v>
      </c>
      <c r="UH2" s="24" t="b">
        <v>0</v>
      </c>
      <c r="UI2" s="24">
        <f>'31A.'!$B$25</f>
        <v>0</v>
      </c>
      <c r="UJ2" s="24" t="b">
        <v>0</v>
      </c>
      <c r="UK2" s="24">
        <f>'31A.'!$B$26</f>
        <v>0</v>
      </c>
      <c r="UL2" s="24" t="b">
        <v>0</v>
      </c>
      <c r="UM2" s="24">
        <f>'31A.'!$B$27</f>
        <v>0</v>
      </c>
      <c r="UN2" s="24" t="b">
        <v>0</v>
      </c>
      <c r="UO2" s="24">
        <f>'31A.'!$B$28</f>
        <v>0</v>
      </c>
      <c r="UP2" s="24" t="b">
        <v>0</v>
      </c>
      <c r="UQ2" s="24">
        <f>'31A.'!$B$29</f>
        <v>0</v>
      </c>
      <c r="UR2" s="24" t="b">
        <f>'METT 4 questions+scores'!$A$39</f>
        <v>0</v>
      </c>
      <c r="US2" s="24">
        <f>'32.'!$B$3</f>
        <v>0</v>
      </c>
      <c r="UT2" s="24">
        <f>'METT 4 questions+scores'!$E$39</f>
        <v>1</v>
      </c>
      <c r="UU2" s="24" t="str">
        <f>'32.'!$B$15</f>
        <v>The protected areas designated by the Council aim to ensure the long-term sustainability of managed fish species. If these areas prevent localized depletion and allow more or larger fish to survive, it would improve the sustainability of culturally important fish species and result in direct long-term social and economic benefits to fishing communities in the form of improved fishing opportunities.</v>
      </c>
      <c r="UV2" s="24" t="str">
        <f>'32.'!$B$19</f>
        <v>A better understanding of how local communities interact with the protected area is needed to understand the extent to which they are receiving benefits and how those benefits may contribute to livelihoods. This could be achieved through targeted outreach and/or survey work.</v>
      </c>
      <c r="UW2" s="24" t="b">
        <v>0</v>
      </c>
      <c r="UX2" s="24">
        <f>'32.'!$B$23</f>
        <v>0</v>
      </c>
      <c r="UY2" s="24" t="b">
        <v>0</v>
      </c>
      <c r="UZ2" s="24">
        <f>'32.'!$B$24</f>
        <v>0</v>
      </c>
      <c r="VA2" s="24" t="b">
        <v>1</v>
      </c>
      <c r="VB2" s="24">
        <f>'32.'!$B$25</f>
        <v>0</v>
      </c>
      <c r="VC2" s="24" t="b">
        <v>0</v>
      </c>
      <c r="VD2" s="24">
        <f>'32.'!$B$26</f>
        <v>0</v>
      </c>
      <c r="VE2" s="24" t="b">
        <v>0</v>
      </c>
      <c r="VF2" s="24">
        <f>'32.'!$B$27</f>
        <v>0</v>
      </c>
      <c r="VG2" s="24" t="b">
        <v>0</v>
      </c>
      <c r="VH2" s="24">
        <f>'32.'!$B$28</f>
        <v>0</v>
      </c>
      <c r="VI2" s="24" t="b">
        <f>'METT 4 questions+scores'!$A$40</f>
        <v>0</v>
      </c>
      <c r="VJ2" s="24">
        <f>'33.'!$B$3</f>
        <v>0</v>
      </c>
      <c r="VK2" s="24">
        <f>'METT 4 questions+scores'!$E$40</f>
        <v>1</v>
      </c>
      <c r="VL2" s="24" t="str">
        <f>'33.'!$B$15</f>
        <v xml:space="preserve">Threats to essential fish habitat have been identified but threats to specific areas have not been developed.  </v>
      </c>
      <c r="VM2" s="24" t="str">
        <f>'33.'!$B$19</f>
        <v xml:space="preserve">Conduct a threat assessment for each SSMZ since threats might vary by location.  </v>
      </c>
      <c r="VN2" s="24" t="b">
        <v>0</v>
      </c>
      <c r="VO2" s="24">
        <f>'33.'!$B$23</f>
        <v>0</v>
      </c>
      <c r="VP2" s="24" t="b">
        <v>0</v>
      </c>
      <c r="VQ2" s="24">
        <f>'33.'!$B$24</f>
        <v>0</v>
      </c>
      <c r="VR2" s="24" t="b">
        <v>0</v>
      </c>
      <c r="VS2" s="24">
        <f>'33.'!$B$25</f>
        <v>0</v>
      </c>
      <c r="VT2" s="24" t="b">
        <v>0</v>
      </c>
      <c r="VU2" s="24">
        <f>'33.'!$B$26</f>
        <v>0</v>
      </c>
      <c r="VV2" s="24" t="b">
        <v>0</v>
      </c>
      <c r="VW2" s="24">
        <f>'33.'!$B$27</f>
        <v>0</v>
      </c>
      <c r="VX2" s="24" t="b">
        <v>0</v>
      </c>
      <c r="VY2" s="24">
        <f>'33.'!$B$28</f>
        <v>0</v>
      </c>
      <c r="VZ2" s="24" t="b">
        <f>'METT 4 questions+scores'!$A$41</f>
        <v>0</v>
      </c>
      <c r="WA2" s="24">
        <f>'34.'!$B$3</f>
        <v>0</v>
      </c>
      <c r="WB2" s="24">
        <f>'METT 4 questions+scores'!$E$41</f>
        <v>1</v>
      </c>
      <c r="WC2" s="24" t="str">
        <f>'34.'!$B$15</f>
        <v xml:space="preserve">Larval dispersal has been investigated but movements at different life stages are not well known for most species.  </v>
      </c>
      <c r="WD2" s="24" t="str">
        <f>'34.'!$B$19</f>
        <v xml:space="preserve">Requests studies that better inform connectivity among the different protected areas and life stages.  </v>
      </c>
      <c r="WE2" s="24" t="b">
        <v>0</v>
      </c>
      <c r="WF2" s="24">
        <f>'34.'!$B$23</f>
        <v>0</v>
      </c>
      <c r="WG2" s="24" t="b">
        <v>0</v>
      </c>
      <c r="WH2" s="24">
        <f>'34.'!$B$24</f>
        <v>0</v>
      </c>
      <c r="WI2" s="24" t="b">
        <v>0</v>
      </c>
      <c r="WJ2" s="24">
        <f>'34.'!$B$25</f>
        <v>0</v>
      </c>
      <c r="WK2" s="24" t="b">
        <v>0</v>
      </c>
      <c r="WL2" s="24">
        <f>'34.'!$B$26</f>
        <v>0</v>
      </c>
      <c r="WM2" s="24" t="b">
        <v>0</v>
      </c>
      <c r="WN2" s="24">
        <f>'34.'!$B$27</f>
        <v>0</v>
      </c>
      <c r="WO2" s="24" t="b">
        <v>0</v>
      </c>
      <c r="WP2" s="24">
        <f>'34.'!$B$28</f>
        <v>0</v>
      </c>
      <c r="WQ2" s="24" t="b">
        <f>'METT 4 questions+scores'!$A$43</f>
        <v>0</v>
      </c>
      <c r="WR2" s="24">
        <f>'35.'!$B$3</f>
        <v>0</v>
      </c>
      <c r="WS2" s="24">
        <f>'METT 4 questions+scores'!$E$43</f>
        <v>2</v>
      </c>
      <c r="WT2" s="24" t="str">
        <f>'35.'!$B$15</f>
        <v>Little has been documented as changing but the area could be impacted by invasive species (lionfish), warmer waters, slowing of the gulf stream, and fishing</v>
      </c>
      <c r="WU2" s="24" t="str">
        <f>'35.'!$B$19</f>
        <v xml:space="preserve">Develop a baseline for the area to aid in the comparison in the future.  </v>
      </c>
      <c r="WV2" s="24" t="b">
        <v>0</v>
      </c>
      <c r="WW2" s="24">
        <f>'35.'!$B$23</f>
        <v>0</v>
      </c>
      <c r="WX2" s="24" t="b">
        <v>0</v>
      </c>
      <c r="WY2" s="24">
        <f>'35.'!$B$24</f>
        <v>0</v>
      </c>
      <c r="WZ2" s="24" t="b">
        <v>0</v>
      </c>
      <c r="XA2" s="24">
        <f>'35.'!$B$25</f>
        <v>0</v>
      </c>
      <c r="XB2" s="24" t="b">
        <v>0</v>
      </c>
      <c r="XC2" s="24">
        <f>'35.'!$B$26</f>
        <v>0</v>
      </c>
      <c r="XD2" s="24" t="b">
        <v>0</v>
      </c>
      <c r="XE2" s="24">
        <f>'35.'!$B$27</f>
        <v>0</v>
      </c>
      <c r="XF2" s="24" t="b">
        <v>0</v>
      </c>
      <c r="XG2" s="24">
        <f>'35.'!$B$28</f>
        <v>0</v>
      </c>
      <c r="XH2" s="24">
        <f>'METT 4 questions+scores'!$D$44</f>
        <v>3</v>
      </c>
      <c r="XI2" s="24">
        <f>'35A.'!$B$3</f>
        <v>0</v>
      </c>
      <c r="XJ2" s="24">
        <f>'METT 4 questions+scores'!$E$44</f>
        <v>2</v>
      </c>
      <c r="XK2" s="24">
        <f>'35A.'!$B$16</f>
        <v>0</v>
      </c>
      <c r="XL2" s="24">
        <f>'35A.'!$B$20</f>
        <v>0</v>
      </c>
      <c r="XM2" s="24" t="b">
        <v>0</v>
      </c>
      <c r="XN2" s="24">
        <f>'35A.'!$B$24</f>
        <v>0</v>
      </c>
      <c r="XO2" s="24" t="b">
        <v>0</v>
      </c>
      <c r="XP2" s="24">
        <f>'35A.'!$B$25</f>
        <v>0</v>
      </c>
      <c r="XQ2" s="24" t="b">
        <v>0</v>
      </c>
      <c r="XR2" s="24">
        <f>'35A.'!$B$26</f>
        <v>0</v>
      </c>
      <c r="XS2" s="24" t="b">
        <v>0</v>
      </c>
      <c r="XT2" s="24">
        <f>'35A.'!$B$27</f>
        <v>0</v>
      </c>
      <c r="XU2" s="24" t="b">
        <v>0</v>
      </c>
      <c r="XV2" s="24">
        <f>'35A.'!$B$28</f>
        <v>0</v>
      </c>
      <c r="XW2" s="24" t="b">
        <v>0</v>
      </c>
      <c r="XX2" s="24">
        <f>'35A.'!$B$29</f>
        <v>0</v>
      </c>
      <c r="XY2" s="24" t="b">
        <f>'METT 4 questions+scores'!$A$45</f>
        <v>0</v>
      </c>
      <c r="XZ2" s="24">
        <f>'36.'!$B$3</f>
        <v>0</v>
      </c>
      <c r="YA2" s="24">
        <f>'METT 4 questions+scores'!$E$45</f>
        <v>3</v>
      </c>
      <c r="YB2" s="24" t="str">
        <f>'36.'!$B$15</f>
        <v>Establishing the protected area has aided in the long-term sustainability of culturally important fish species.</v>
      </c>
      <c r="YC2" s="24" t="str">
        <f>'36.'!$B$19</f>
        <v>A better understanding of how local communities value the resources being preserved by the protected area is needed. Consistent monitoring efforts (before and after protected area placement) are needed to understand how protected areas are affecting culturally important fish species and their habitat.</v>
      </c>
      <c r="YD2" s="24" t="b">
        <v>0</v>
      </c>
      <c r="YE2" s="24">
        <f>'36.'!$B$23</f>
        <v>0</v>
      </c>
      <c r="YF2" s="24" t="b">
        <v>0</v>
      </c>
      <c r="YG2" s="24">
        <f>'36.'!$B$24</f>
        <v>0</v>
      </c>
      <c r="YH2" s="24" t="b">
        <v>0</v>
      </c>
      <c r="YI2" s="24">
        <f>'36.'!$B$25</f>
        <v>0</v>
      </c>
      <c r="YJ2" s="24" t="b">
        <v>0</v>
      </c>
      <c r="YK2" s="24">
        <f>'36.'!$B$26</f>
        <v>0</v>
      </c>
      <c r="YL2" s="24" t="b">
        <v>0</v>
      </c>
      <c r="YM2" s="24">
        <f>'36.'!$B$27</f>
        <v>0</v>
      </c>
      <c r="YN2" s="24" t="b">
        <v>0</v>
      </c>
      <c r="YO2" s="24">
        <f>'36.'!$B$28</f>
        <v>0</v>
      </c>
      <c r="YP2" s="24" t="b">
        <f>'METT 4 questions+scores'!$A$46</f>
        <v>0</v>
      </c>
      <c r="YQ2" s="24">
        <f>'36A.'!$B$3</f>
        <v>0</v>
      </c>
      <c r="YR2" s="24">
        <f>'METT 4 questions+scores'!$E$46</f>
        <v>0</v>
      </c>
      <c r="YS2" s="24">
        <f>'36A.'!$B$16</f>
        <v>0</v>
      </c>
      <c r="YT2" s="24">
        <f>'36A.'!$B$20</f>
        <v>0</v>
      </c>
      <c r="YU2" s="24" t="b">
        <v>0</v>
      </c>
      <c r="YV2" s="24">
        <f>'36A.'!$B$24</f>
        <v>0</v>
      </c>
      <c r="YW2" s="24" t="b">
        <v>0</v>
      </c>
      <c r="YX2" s="24">
        <f>'36A.'!$B$25</f>
        <v>0</v>
      </c>
      <c r="YY2" s="24" t="b">
        <v>1</v>
      </c>
      <c r="YZ2" s="24">
        <f>'36A.'!$B$26</f>
        <v>0</v>
      </c>
      <c r="ZA2" s="24" t="b">
        <v>0</v>
      </c>
      <c r="ZB2" s="24">
        <f>'36A.'!$B$27</f>
        <v>0</v>
      </c>
      <c r="ZC2" s="24" t="b">
        <v>0</v>
      </c>
      <c r="ZD2" s="24">
        <f>'36A.'!$B$28</f>
        <v>0</v>
      </c>
      <c r="ZE2" s="24" t="b">
        <v>0</v>
      </c>
      <c r="ZF2" s="24">
        <f>'36A.'!$B$29</f>
        <v>0</v>
      </c>
      <c r="ZG2" s="24" t="b">
        <f>'METT 4 questions+scores'!$A$48</f>
        <v>0</v>
      </c>
      <c r="ZH2" s="24">
        <f>'37.'!$B$3</f>
        <v>0</v>
      </c>
      <c r="ZI2" s="24">
        <f>'METT 4 questions+scores'!$E$48</f>
        <v>0</v>
      </c>
      <c r="ZJ2" s="24" t="str">
        <f>'4.'!$B$15</f>
        <v>Could be a or b.  There is not a plan for adjacent areas</v>
      </c>
      <c r="ZK2" s="24" t="str">
        <f>'37.'!$B$19</f>
        <v xml:space="preserve">Prevent overfishing and rebuild overfished populations.  Better understand recruitment dynamics as recruitment for many snapper grouper species has declined.  Red Snapper and Greater Amberjack are two focal species doing well in the region.  </v>
      </c>
      <c r="ZL2" s="24" t="b">
        <v>1</v>
      </c>
      <c r="ZM2" s="24" t="str">
        <f>'37.'!$B$23</f>
        <v xml:space="preserve">Stock assessments and the ecosystem status report.  </v>
      </c>
      <c r="ZN2" s="24" t="b">
        <v>0</v>
      </c>
      <c r="ZO2" s="24">
        <f>'37.'!$B$24</f>
        <v>0</v>
      </c>
      <c r="ZP2" s="24" t="b">
        <v>0</v>
      </c>
      <c r="ZQ2" s="24">
        <f>'37.'!$B$25</f>
        <v>0</v>
      </c>
      <c r="ZR2" s="24" t="b">
        <v>0</v>
      </c>
      <c r="ZS2" s="24">
        <f>'37.'!$B$26</f>
        <v>0</v>
      </c>
      <c r="ZT2" s="24" t="b">
        <v>0</v>
      </c>
      <c r="ZU2" s="24">
        <f>'37.'!$B$27</f>
        <v>0</v>
      </c>
      <c r="ZV2" s="24" t="b">
        <v>0</v>
      </c>
      <c r="ZW2" s="24">
        <f>'37.'!$B$28</f>
        <v>0</v>
      </c>
      <c r="ZX2" s="24" t="b">
        <f>'METT 4 questions+scores'!$A$50</f>
        <v>1</v>
      </c>
      <c r="ZY2" s="24" t="str">
        <f>'38.'!$B$3</f>
        <v xml:space="preserve">There is no ongoing monitoring protocol specifically for these management zones. The South Atlantic doesn’t have conservation status identifiers associated with habitat. </v>
      </c>
      <c r="ZZ2" s="24">
        <f>'METT 4 questions+scores'!$E$50</f>
        <v>0</v>
      </c>
      <c r="AAA2" s="24">
        <f>'38.'!$B$15</f>
        <v>0</v>
      </c>
      <c r="AAB2" s="24">
        <f>'38.'!$B$19</f>
        <v>0</v>
      </c>
      <c r="AAC2" s="24" t="b">
        <v>0</v>
      </c>
      <c r="AAD2" s="24">
        <f>'38.'!$B$23</f>
        <v>0</v>
      </c>
      <c r="AAE2" s="24" t="b">
        <v>0</v>
      </c>
      <c r="AAF2" s="24">
        <f>'38.'!$B$24</f>
        <v>0</v>
      </c>
      <c r="AAG2" s="24" t="b">
        <v>0</v>
      </c>
      <c r="AAH2" s="24">
        <f>'38.'!$B$25</f>
        <v>0</v>
      </c>
      <c r="AAI2" s="24" t="b">
        <v>0</v>
      </c>
      <c r="AAJ2" s="24">
        <f>'38.'!$B$26</f>
        <v>0</v>
      </c>
      <c r="AAK2" s="24" t="b">
        <v>0</v>
      </c>
      <c r="AAL2" s="24">
        <f>'38.'!$B$27</f>
        <v>0</v>
      </c>
      <c r="AAM2" s="24" t="b">
        <v>0</v>
      </c>
      <c r="AAN2" s="24">
        <f>'38.'!$B$28</f>
        <v>0</v>
      </c>
    </row>
    <row r="3" spans="1:716">
      <c r="JD3" s="80"/>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Z79"/>
  <sheetViews>
    <sheetView showGridLines="0" zoomScaleNormal="100" workbookViewId="0">
      <selection activeCell="B15" sqref="B15"/>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1897</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27.75" customHeight="1">
      <c r="A5" s="105"/>
      <c r="B5" s="211" t="s">
        <v>244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599999999999994" customHeight="1">
      <c r="A6" s="105"/>
      <c r="B6" s="202" t="s">
        <v>1899</v>
      </c>
      <c r="C6" s="156">
        <v>3</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245</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246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28.8">
      <c r="A10" s="163" t="s">
        <v>1867</v>
      </c>
      <c r="B10" s="162" t="s">
        <v>262</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247</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19" t="s">
        <v>2067</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19" t="s">
        <v>2068</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320" t="s">
        <v>2069</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321" t="s">
        <v>2065</v>
      </c>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uq03tyykZ5phm4nkJ397Bzg6r0dz0esbyaN6Tllheh3o8U+frD3SXXdQnuMDpN0kfk1lfU2m6+bahxh+t+tbGw==" saltValue="Mhmz+V3G2M0GrI7sgVA3og==" spinCount="100000" sheet="1" objects="1" scenarios="1"/>
  <dataConsolidate/>
  <phoneticPr fontId="37" type="noConversion"/>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5059" r:id="rId4" name="Check Box 3">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45066" r:id="rId5" name="Check Box 10">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45077" r:id="rId6" name="Check Box 21">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45078" r:id="rId7" name="Check Box 22">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45079" r:id="rId8" name="Check Box 23">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45080" r:id="rId9" name="Check Box 24">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45081" r:id="rId10" name="Check Box 25">
              <controlPr defaultSize="0" autoFill="0" autoLine="0" autoPict="0" macro="[0]!Q1ReleventCB1_Click">
                <anchor moveWithCells="1">
                  <from>
                    <xdr:col>1</xdr:col>
                    <xdr:colOff>2697480</xdr:colOff>
                    <xdr:row>0</xdr:row>
                    <xdr:rowOff>449580</xdr:rowOff>
                  </from>
                  <to>
                    <xdr:col>1</xdr:col>
                    <xdr:colOff>3002280</xdr:colOff>
                    <xdr:row>1</xdr:row>
                    <xdr:rowOff>198120</xdr:rowOff>
                  </to>
                </anchor>
              </controlPr>
            </control>
          </mc:Choice>
        </mc:AlternateContent>
        <mc:AlternateContent xmlns:mc="http://schemas.openxmlformats.org/markup-compatibility/2006">
          <mc:Choice Requires="x14">
            <control shapeId="45082" r:id="rId11" name="Option Button 26">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45083" r:id="rId12" name="Option Button 27">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45084" r:id="rId13" name="Option Button 28">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45085" r:id="rId14" name="Option Button 29">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A143-4778-43F4-BC1B-F18E5288D2E5}">
  <sheetPr codeName="Sheet11"/>
  <dimension ref="A1:Z79"/>
  <sheetViews>
    <sheetView showGridLines="0" topLeftCell="A6"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328</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27.75" customHeight="1">
      <c r="A5" s="105"/>
      <c r="B5" s="211" t="s">
        <v>1900</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81" customHeight="1">
      <c r="A6" s="105"/>
      <c r="B6" s="202" t="s">
        <v>2009</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188</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329</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3" customHeight="1">
      <c r="A10" s="163" t="s">
        <v>1867</v>
      </c>
      <c r="B10" s="162" t="s">
        <v>330</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331</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19" t="s">
        <v>2071</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2070</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zCsFCrOjLWgOKIQQt7OpHMAzrWeF6dWLIGpxEHkhg+kf0AE3ubNnzeMILOUjXki3gqHT2zjUwevy/UWy7tLQGg==" saltValue="wKGKZ1O8vZO5Np7Y3t2iu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409602"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409603"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409604"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409605"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409606"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409607" r:id="rId10" name="Check Box 7">
              <controlPr defaultSize="0" autoFill="0" autoLine="0" autoPict="0" macro="[0]!Q5ReleventCB1_Click">
                <anchor moveWithCells="1">
                  <from>
                    <xdr:col>1</xdr:col>
                    <xdr:colOff>2697480</xdr:colOff>
                    <xdr:row>0</xdr:row>
                    <xdr:rowOff>449580</xdr:rowOff>
                  </from>
                  <to>
                    <xdr:col>1</xdr:col>
                    <xdr:colOff>3002280</xdr:colOff>
                    <xdr:row>1</xdr:row>
                    <xdr:rowOff>198120</xdr:rowOff>
                  </to>
                </anchor>
              </controlPr>
            </control>
          </mc:Choice>
        </mc:AlternateContent>
        <mc:AlternateContent xmlns:mc="http://schemas.openxmlformats.org/markup-compatibility/2006">
          <mc:Choice Requires="x14">
            <control shapeId="409608"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409609"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409610"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409611"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4F5B2-9800-4805-A149-663922923028}">
  <sheetPr codeName="Sheet12"/>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333</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92"/>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6">
      <c r="A5" s="105"/>
      <c r="B5" s="211" t="s">
        <v>291</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599999999999994" customHeight="1">
      <c r="A6" s="105"/>
      <c r="B6" s="202" t="s">
        <v>1901</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248</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263</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3" customHeight="1">
      <c r="A10" s="163" t="s">
        <v>1867</v>
      </c>
      <c r="B10" s="162" t="s">
        <v>264</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265</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63" t="s">
        <v>2173</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63" t="s">
        <v>2174</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9VVX1HZiJ+ImhVYEhIG3fPREuADMYYkt3RCO7xJSBKElyPQlnyX73fJMq7l4QTLmCgO1itdQaDBsa2YjwGSjmw==" saltValue="lG2p8reN/W7HHyNrYjiRr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625"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410626"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410627"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410628"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410629"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410630"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410631" r:id="rId10" name="Check Box 7">
              <controlPr defaultSize="0" autoFill="0" autoLine="0" autoPict="0" macro="[0]!Q5ReleventCB1_Click">
                <anchor moveWithCells="1">
                  <from>
                    <xdr:col>1</xdr:col>
                    <xdr:colOff>2697480</xdr:colOff>
                    <xdr:row>0</xdr:row>
                    <xdr:rowOff>449580</xdr:rowOff>
                  </from>
                  <to>
                    <xdr:col>1</xdr:col>
                    <xdr:colOff>3002280</xdr:colOff>
                    <xdr:row>1</xdr:row>
                    <xdr:rowOff>198120</xdr:rowOff>
                  </to>
                </anchor>
              </controlPr>
            </control>
          </mc:Choice>
        </mc:AlternateContent>
        <mc:AlternateContent xmlns:mc="http://schemas.openxmlformats.org/markup-compatibility/2006">
          <mc:Choice Requires="x14">
            <control shapeId="410632"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410633"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410634"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410635"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481B9-379E-4502-84A1-2AAB0911DA9D}">
  <sheetPr codeName="Sheet13"/>
  <dimension ref="A1:Z79"/>
  <sheetViews>
    <sheetView showGridLines="0" topLeftCell="A8"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503</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6">
      <c r="A5" s="105"/>
      <c r="B5" s="211" t="s">
        <v>342</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
      <c r="A6" s="105"/>
      <c r="B6" s="202" t="s">
        <v>1902</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2.25" customHeight="1">
      <c r="A8" s="163" t="s">
        <v>1895</v>
      </c>
      <c r="B8" s="162" t="s">
        <v>343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5.25" customHeight="1">
      <c r="A9" s="163" t="s">
        <v>563</v>
      </c>
      <c r="B9" s="162" t="s">
        <v>344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345</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346</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19" t="s">
        <v>2072</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19" t="s">
        <v>2073</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lb8mmlT3eapAjcLxVV/X/UtZM7F0kSlGz7AOBA7xCKlslKuRb9NHauDN83pT7/b7ni2hG/RuBaWZLIoQEgEQsg==" saltValue="NoMCFT0taAduo2HlRg+i3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1649"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411650"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411651"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411652"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411653"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411654"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411655" r:id="rId10" name="Check Box 7">
              <controlPr defaultSize="0" autoFill="0" autoLine="0" autoPict="0" macro="[0]!Q5ReleventCB1_Click">
                <anchor moveWithCells="1">
                  <from>
                    <xdr:col>1</xdr:col>
                    <xdr:colOff>2697480</xdr:colOff>
                    <xdr:row>0</xdr:row>
                    <xdr:rowOff>449580</xdr:rowOff>
                  </from>
                  <to>
                    <xdr:col>1</xdr:col>
                    <xdr:colOff>3002280</xdr:colOff>
                    <xdr:row>1</xdr:row>
                    <xdr:rowOff>198120</xdr:rowOff>
                  </to>
                </anchor>
              </controlPr>
            </control>
          </mc:Choice>
        </mc:AlternateContent>
        <mc:AlternateContent xmlns:mc="http://schemas.openxmlformats.org/markup-compatibility/2006">
          <mc:Choice Requires="x14">
            <control shapeId="411656"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411657"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411658"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411659"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23203-4975-4869-B6FB-E4B25907CDDA}">
  <sheetPr codeName="Sheet9"/>
  <dimension ref="A1:Z79"/>
  <sheetViews>
    <sheetView showGridLines="0" tabSelected="1" topLeftCell="A12"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189</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6">
      <c r="A5" s="105"/>
      <c r="B5" s="211" t="s">
        <v>1</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82.8">
      <c r="A6" s="105"/>
      <c r="B6" s="202" t="s">
        <v>1898</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28.8">
      <c r="A9" s="163" t="s">
        <v>563</v>
      </c>
      <c r="B9" s="162" t="s">
        <v>266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28.8">
      <c r="A10" s="163" t="s">
        <v>1867</v>
      </c>
      <c r="B10" s="162" t="s">
        <v>190</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191</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3" t="s">
        <v>2085</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2086</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uP7dhm7QqSVWnnRSqqoX7BWNHtuyVdd2leLYpk4wtGe8IvGp0nh52AnwQb05cK+jAiO8vXjbh5gCLQ5rEheBKA==" saltValue="4OndS8LFB/50mJVuBOTBl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611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34611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34611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34611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34611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34611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34611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34612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34612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34612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34612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4225D-A1A3-4234-B7C2-20AD7A242732}">
  <sheetPr codeName="Sheet14"/>
  <dimension ref="A1:Z79"/>
  <sheetViews>
    <sheetView showGridLines="0" zoomScaleNormal="100" workbookViewId="0">
      <selection activeCell="B15" sqref="B15"/>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192</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3</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1903</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267</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c r="A9" s="163" t="s">
        <v>563</v>
      </c>
      <c r="B9" s="162" t="s">
        <v>268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28.8">
      <c r="A10" s="163" t="s">
        <v>1867</v>
      </c>
      <c r="B10" s="162" t="s">
        <v>269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270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3" t="s">
        <v>2087</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19" t="s">
        <v>2074</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9tZezJ2GqU8CmPT8um5W7uIjATIoZ/n6y/XepC+fyxm/m6KM5ysXDZ4XPVUSSJ7gdZb7s0yPhgO7A4E9Vu4nA==" saltValue="M74snuINCM4A0gsWJb4x6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267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41267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41267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41267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41267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41267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41267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41268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41268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41268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41268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98BD-01E1-4592-A7F3-76D79E0AE31A}">
  <sheetPr codeName="Sheet62"/>
  <dimension ref="A3:AL9"/>
  <sheetViews>
    <sheetView zoomScale="60" zoomScaleNormal="60" workbookViewId="0">
      <selection activeCell="A9" sqref="A9"/>
    </sheetView>
  </sheetViews>
  <sheetFormatPr defaultColWidth="8.8984375" defaultRowHeight="15.6"/>
  <cols>
    <col min="1" max="2" width="43.5" customWidth="1"/>
    <col min="3" max="3" width="48.8984375" customWidth="1"/>
    <col min="4" max="4" width="43.5" customWidth="1"/>
    <col min="5" max="5" width="66.8984375" customWidth="1"/>
    <col min="6" max="6" width="54.5" customWidth="1"/>
    <col min="7" max="7" width="54.09765625" customWidth="1"/>
    <col min="8" max="8" width="44.59765625" customWidth="1"/>
    <col min="9" max="9" width="44.09765625" customWidth="1"/>
    <col min="10" max="10" width="36" customWidth="1"/>
    <col min="11" max="11" width="35.8984375" customWidth="1"/>
    <col min="12" max="12" width="36.8984375" customWidth="1"/>
    <col min="13" max="13" width="33.09765625" customWidth="1"/>
    <col min="14" max="14" width="35.5" customWidth="1"/>
    <col min="15" max="15" width="33.59765625" customWidth="1"/>
    <col min="16" max="16" width="33.8984375" customWidth="1"/>
    <col min="17" max="17" width="40" customWidth="1"/>
    <col min="18" max="18" width="39.8984375" customWidth="1"/>
    <col min="19" max="19" width="42.09765625" customWidth="1"/>
    <col min="20" max="20" width="40.8984375" customWidth="1"/>
    <col min="21" max="21" width="54.59765625" customWidth="1"/>
    <col min="22" max="22" width="43.59765625" customWidth="1"/>
    <col min="23" max="23" width="44.59765625" customWidth="1"/>
    <col min="24" max="24" width="43.09765625" customWidth="1"/>
    <col min="25" max="25" width="44.09765625" customWidth="1"/>
    <col min="26" max="26" width="44.8984375" customWidth="1"/>
    <col min="27" max="27" width="38.59765625" customWidth="1"/>
    <col min="28" max="28" width="37.5" customWidth="1"/>
    <col min="29" max="29" width="31.59765625" customWidth="1"/>
    <col min="30" max="30" width="35.8984375" customWidth="1"/>
    <col min="31" max="31" width="35.59765625" customWidth="1"/>
    <col min="32" max="32" width="36.3984375" customWidth="1"/>
    <col min="33" max="33" width="31.5" customWidth="1"/>
    <col min="34" max="34" width="28.3984375" customWidth="1"/>
    <col min="35" max="35" width="29.09765625" customWidth="1"/>
    <col min="36" max="36" width="28.3984375" customWidth="1"/>
    <col min="37" max="37" width="26.59765625" customWidth="1"/>
    <col min="38" max="38" width="28.8984375" customWidth="1"/>
    <col min="39" max="39" width="27.59765625" customWidth="1"/>
    <col min="40" max="40" width="26.5" customWidth="1"/>
    <col min="41" max="41" width="27" customWidth="1"/>
  </cols>
  <sheetData>
    <row r="3" spans="1:38" ht="63">
      <c r="A3" s="20" t="s">
        <v>186</v>
      </c>
      <c r="B3" s="20" t="s">
        <v>328</v>
      </c>
      <c r="C3" s="20" t="s">
        <v>333</v>
      </c>
      <c r="D3" s="20" t="s">
        <v>503</v>
      </c>
      <c r="E3" s="20" t="s">
        <v>189</v>
      </c>
      <c r="F3" s="20" t="s">
        <v>192</v>
      </c>
      <c r="G3" s="20" t="s">
        <v>249</v>
      </c>
      <c r="H3" s="20" t="s">
        <v>194</v>
      </c>
      <c r="I3" s="20" t="s">
        <v>197</v>
      </c>
      <c r="J3" s="20" t="s">
        <v>309</v>
      </c>
      <c r="K3" s="20" t="s">
        <v>313</v>
      </c>
      <c r="L3" s="20" t="s">
        <v>321</v>
      </c>
      <c r="M3" s="20" t="s">
        <v>320</v>
      </c>
      <c r="N3" s="20" t="s">
        <v>322</v>
      </c>
      <c r="O3" s="20" t="s">
        <v>509</v>
      </c>
      <c r="P3" s="20" t="s">
        <v>335</v>
      </c>
      <c r="Q3" s="20" t="s">
        <v>347</v>
      </c>
      <c r="R3" s="178" t="s">
        <v>353</v>
      </c>
      <c r="S3" s="20" t="s">
        <v>358</v>
      </c>
      <c r="T3" s="20" t="s">
        <v>359</v>
      </c>
      <c r="U3" s="20" t="s">
        <v>365</v>
      </c>
      <c r="V3" s="8" t="s">
        <v>370</v>
      </c>
      <c r="W3" s="8" t="s">
        <v>372</v>
      </c>
      <c r="X3" s="8" t="s">
        <v>373</v>
      </c>
      <c r="Y3" s="20" t="s">
        <v>379</v>
      </c>
      <c r="Z3" s="20" t="s">
        <v>384</v>
      </c>
      <c r="AA3" s="20" t="s">
        <v>390</v>
      </c>
      <c r="AB3" s="20" t="s">
        <v>391</v>
      </c>
      <c r="AC3" s="18" t="s">
        <v>393</v>
      </c>
      <c r="AD3" s="20" t="s">
        <v>394</v>
      </c>
      <c r="AE3" s="20" t="s">
        <v>399</v>
      </c>
      <c r="AF3" s="20" t="s">
        <v>406</v>
      </c>
      <c r="AG3" s="8" t="s">
        <v>412</v>
      </c>
      <c r="AH3" s="8" t="s">
        <v>414</v>
      </c>
      <c r="AI3" s="20" t="s">
        <v>420</v>
      </c>
      <c r="AJ3" s="20" t="s">
        <v>429</v>
      </c>
      <c r="AK3" s="10" t="s">
        <v>465</v>
      </c>
      <c r="AL3" s="10" t="s">
        <v>466</v>
      </c>
    </row>
    <row r="4" spans="1:38" ht="126">
      <c r="A4" s="29" t="s">
        <v>244</v>
      </c>
      <c r="B4" s="29" t="s">
        <v>187</v>
      </c>
      <c r="C4" s="29" t="s">
        <v>291</v>
      </c>
      <c r="D4" s="29" t="s">
        <v>342</v>
      </c>
      <c r="E4" s="29" t="s">
        <v>1</v>
      </c>
      <c r="F4" s="30" t="s">
        <v>3</v>
      </c>
      <c r="G4" s="29" t="s">
        <v>250</v>
      </c>
      <c r="H4" s="30" t="s">
        <v>4</v>
      </c>
      <c r="I4" s="30" t="s">
        <v>5</v>
      </c>
      <c r="J4" s="29" t="s">
        <v>254</v>
      </c>
      <c r="K4" s="30" t="s">
        <v>256</v>
      </c>
      <c r="L4" s="30" t="s">
        <v>8</v>
      </c>
      <c r="M4" s="30" t="s">
        <v>9</v>
      </c>
      <c r="N4" s="30" t="s">
        <v>326</v>
      </c>
      <c r="O4" s="29" t="s">
        <v>131</v>
      </c>
      <c r="P4" s="29" t="s">
        <v>340</v>
      </c>
      <c r="Q4" s="30" t="s">
        <v>348</v>
      </c>
      <c r="R4" s="179" t="s">
        <v>357</v>
      </c>
      <c r="S4" s="30" t="s">
        <v>6</v>
      </c>
      <c r="T4" s="29" t="s">
        <v>360</v>
      </c>
      <c r="U4" s="30" t="s">
        <v>7</v>
      </c>
      <c r="V4" s="31" t="s">
        <v>88</v>
      </c>
      <c r="W4" s="31" t="s">
        <v>95</v>
      </c>
      <c r="X4" s="32" t="s">
        <v>374</v>
      </c>
      <c r="Y4" s="30" t="s">
        <v>226</v>
      </c>
      <c r="Z4" s="30" t="s">
        <v>385</v>
      </c>
      <c r="AA4" s="30" t="s">
        <v>10</v>
      </c>
      <c r="AB4" s="30" t="s">
        <v>392</v>
      </c>
      <c r="AC4" s="29" t="s">
        <v>227</v>
      </c>
      <c r="AD4" s="30" t="s">
        <v>395</v>
      </c>
      <c r="AE4" s="30" t="s">
        <v>400</v>
      </c>
      <c r="AF4" s="30" t="s">
        <v>523</v>
      </c>
      <c r="AG4" s="32" t="s">
        <v>566</v>
      </c>
      <c r="AH4" s="32" t="s">
        <v>419</v>
      </c>
      <c r="AI4" s="30" t="s">
        <v>275</v>
      </c>
      <c r="AJ4" s="30" t="s">
        <v>434</v>
      </c>
      <c r="AK4" s="31" t="s">
        <v>68</v>
      </c>
      <c r="AL4" s="31" t="s">
        <v>82</v>
      </c>
    </row>
    <row r="5" spans="1:38" ht="374.4">
      <c r="A5" s="9" t="s">
        <v>1896</v>
      </c>
      <c r="B5" s="161" t="s">
        <v>1892</v>
      </c>
      <c r="C5" s="9" t="s">
        <v>502</v>
      </c>
      <c r="D5" s="9" t="s">
        <v>504</v>
      </c>
      <c r="E5" s="9" t="s">
        <v>505</v>
      </c>
      <c r="F5" s="9" t="s">
        <v>506</v>
      </c>
      <c r="G5" s="9" t="s">
        <v>571</v>
      </c>
      <c r="H5" s="15" t="s">
        <v>572</v>
      </c>
      <c r="I5" s="9" t="s">
        <v>1790</v>
      </c>
      <c r="J5" s="9" t="s">
        <v>573</v>
      </c>
      <c r="K5" s="9" t="s">
        <v>1791</v>
      </c>
      <c r="L5" s="9" t="s">
        <v>574</v>
      </c>
      <c r="M5" s="9" t="s">
        <v>507</v>
      </c>
      <c r="N5" s="9" t="s">
        <v>508</v>
      </c>
      <c r="O5" s="9" t="s">
        <v>510</v>
      </c>
      <c r="P5" s="9" t="s">
        <v>511</v>
      </c>
      <c r="Q5" s="9" t="s">
        <v>512</v>
      </c>
      <c r="R5" s="180" t="s">
        <v>514</v>
      </c>
      <c r="S5" s="9" t="s">
        <v>575</v>
      </c>
      <c r="T5" s="9" t="s">
        <v>515</v>
      </c>
      <c r="U5" s="9" t="s">
        <v>576</v>
      </c>
      <c r="V5" s="9" t="s">
        <v>516</v>
      </c>
      <c r="W5" s="9" t="s">
        <v>517</v>
      </c>
      <c r="X5" s="9" t="s">
        <v>1792</v>
      </c>
      <c r="Y5" s="9" t="s">
        <v>518</v>
      </c>
      <c r="Z5" s="17" t="s">
        <v>386</v>
      </c>
      <c r="AA5" s="9" t="s">
        <v>1793</v>
      </c>
      <c r="AB5" s="9" t="s">
        <v>577</v>
      </c>
      <c r="AC5" s="9" t="s">
        <v>519</v>
      </c>
      <c r="AD5" s="9" t="s">
        <v>578</v>
      </c>
      <c r="AE5" s="9" t="s">
        <v>579</v>
      </c>
      <c r="AF5" s="9" t="s">
        <v>580</v>
      </c>
      <c r="AG5" s="9" t="s">
        <v>1794</v>
      </c>
      <c r="AH5" s="9" t="s">
        <v>581</v>
      </c>
      <c r="AI5" s="9" t="s">
        <v>584</v>
      </c>
      <c r="AJ5" s="9" t="s">
        <v>1775</v>
      </c>
      <c r="AK5" s="9" t="s">
        <v>1776</v>
      </c>
      <c r="AL5" s="9" t="s">
        <v>591</v>
      </c>
    </row>
    <row r="6" spans="1:38" ht="78">
      <c r="A6" s="181" t="s">
        <v>245</v>
      </c>
      <c r="B6" s="181" t="s">
        <v>188</v>
      </c>
      <c r="C6" s="181" t="s">
        <v>248</v>
      </c>
      <c r="D6" s="181" t="s">
        <v>343</v>
      </c>
      <c r="E6" s="181" t="s">
        <v>2</v>
      </c>
      <c r="F6" s="181" t="s">
        <v>267</v>
      </c>
      <c r="G6" s="17" t="s">
        <v>271</v>
      </c>
      <c r="H6" s="17" t="s">
        <v>195</v>
      </c>
      <c r="I6" s="17" t="s">
        <v>224</v>
      </c>
      <c r="J6" s="17" t="s">
        <v>255</v>
      </c>
      <c r="K6" s="17" t="s">
        <v>314</v>
      </c>
      <c r="L6" s="17" t="s">
        <v>316</v>
      </c>
      <c r="M6" s="17" t="s">
        <v>225</v>
      </c>
      <c r="N6" s="17" t="s">
        <v>323</v>
      </c>
      <c r="O6" s="77" t="s">
        <v>206</v>
      </c>
      <c r="P6" s="181" t="s">
        <v>336</v>
      </c>
      <c r="Q6" s="17" t="s">
        <v>349</v>
      </c>
      <c r="R6" s="182" t="s">
        <v>354</v>
      </c>
      <c r="S6" s="17" t="s">
        <v>201</v>
      </c>
      <c r="T6" s="17" t="s">
        <v>213</v>
      </c>
      <c r="U6" s="17" t="s">
        <v>366</v>
      </c>
      <c r="V6" s="17" t="s">
        <v>53</v>
      </c>
      <c r="W6" s="15" t="s">
        <v>96</v>
      </c>
      <c r="X6" s="15" t="s">
        <v>375</v>
      </c>
      <c r="Y6" s="17" t="s">
        <v>209</v>
      </c>
      <c r="Z6" s="22" t="s">
        <v>387</v>
      </c>
      <c r="AA6" s="17" t="s">
        <v>218</v>
      </c>
      <c r="AB6" s="17" t="s">
        <v>221</v>
      </c>
      <c r="AC6" s="17" t="s">
        <v>214</v>
      </c>
      <c r="AD6" s="17" t="s">
        <v>395</v>
      </c>
      <c r="AE6" s="17" t="s">
        <v>210</v>
      </c>
      <c r="AF6" s="17" t="s">
        <v>407</v>
      </c>
      <c r="AG6" s="15" t="s">
        <v>126</v>
      </c>
      <c r="AH6" s="15" t="s">
        <v>415</v>
      </c>
      <c r="AI6" s="17" t="s">
        <v>259</v>
      </c>
      <c r="AJ6" s="17" t="s">
        <v>430</v>
      </c>
      <c r="AK6" s="12" t="s">
        <v>277</v>
      </c>
      <c r="AL6" s="12" t="s">
        <v>281</v>
      </c>
    </row>
    <row r="7" spans="1:38" ht="78">
      <c r="A7" s="183" t="s">
        <v>246</v>
      </c>
      <c r="B7" s="183" t="s">
        <v>329</v>
      </c>
      <c r="C7" s="183" t="s">
        <v>263</v>
      </c>
      <c r="D7" s="183" t="s">
        <v>344</v>
      </c>
      <c r="E7" s="183" t="s">
        <v>266</v>
      </c>
      <c r="F7" s="183" t="s">
        <v>268</v>
      </c>
      <c r="G7" s="22" t="s">
        <v>251</v>
      </c>
      <c r="H7" s="22" t="s">
        <v>196</v>
      </c>
      <c r="I7" s="22" t="s">
        <v>198</v>
      </c>
      <c r="J7" s="22" t="s">
        <v>310</v>
      </c>
      <c r="K7" s="22" t="s">
        <v>257</v>
      </c>
      <c r="L7" s="22" t="s">
        <v>317</v>
      </c>
      <c r="M7" s="22" t="s">
        <v>318</v>
      </c>
      <c r="N7" s="22" t="s">
        <v>324</v>
      </c>
      <c r="O7" s="78" t="s">
        <v>272</v>
      </c>
      <c r="P7" s="183" t="s">
        <v>337</v>
      </c>
      <c r="Q7" s="22" t="s">
        <v>350</v>
      </c>
      <c r="R7" s="184" t="s">
        <v>355</v>
      </c>
      <c r="S7" s="22" t="s">
        <v>287</v>
      </c>
      <c r="T7" s="22" t="s">
        <v>361</v>
      </c>
      <c r="U7" s="22" t="s">
        <v>367</v>
      </c>
      <c r="V7" s="22" t="s">
        <v>54</v>
      </c>
      <c r="W7" s="14" t="s">
        <v>97</v>
      </c>
      <c r="X7" s="14" t="s">
        <v>376</v>
      </c>
      <c r="Y7" s="22" t="s">
        <v>380</v>
      </c>
      <c r="Z7" s="17" t="s">
        <v>388</v>
      </c>
      <c r="AA7" s="22" t="s">
        <v>274</v>
      </c>
      <c r="AB7" s="22" t="s">
        <v>228</v>
      </c>
      <c r="AC7" s="22" t="s">
        <v>215</v>
      </c>
      <c r="AD7" s="22" t="s">
        <v>396</v>
      </c>
      <c r="AE7" s="22" t="s">
        <v>211</v>
      </c>
      <c r="AF7" s="22" t="s">
        <v>408</v>
      </c>
      <c r="AG7" s="14" t="s">
        <v>127</v>
      </c>
      <c r="AH7" s="14" t="s">
        <v>416</v>
      </c>
      <c r="AI7" s="17" t="s">
        <v>260</v>
      </c>
      <c r="AJ7" s="17" t="s">
        <v>431</v>
      </c>
      <c r="AK7" s="11" t="s">
        <v>278</v>
      </c>
      <c r="AL7" s="11" t="s">
        <v>282</v>
      </c>
    </row>
    <row r="8" spans="1:38" ht="86.4">
      <c r="A8" s="181" t="s">
        <v>262</v>
      </c>
      <c r="B8" s="181" t="s">
        <v>330</v>
      </c>
      <c r="C8" s="181" t="s">
        <v>264</v>
      </c>
      <c r="D8" s="181" t="s">
        <v>345</v>
      </c>
      <c r="E8" s="181" t="s">
        <v>190</v>
      </c>
      <c r="F8" s="181" t="s">
        <v>269</v>
      </c>
      <c r="G8" s="17" t="s">
        <v>252</v>
      </c>
      <c r="H8" s="17" t="s">
        <v>285</v>
      </c>
      <c r="I8" s="17" t="s">
        <v>199</v>
      </c>
      <c r="J8" s="17" t="s">
        <v>311</v>
      </c>
      <c r="K8" s="17" t="s">
        <v>315</v>
      </c>
      <c r="L8" s="17" t="s">
        <v>317</v>
      </c>
      <c r="M8" s="17" t="s">
        <v>319</v>
      </c>
      <c r="N8" s="17" t="s">
        <v>205</v>
      </c>
      <c r="O8" s="79" t="s">
        <v>207</v>
      </c>
      <c r="P8" s="181" t="s">
        <v>338</v>
      </c>
      <c r="Q8" s="17" t="s">
        <v>351</v>
      </c>
      <c r="R8" s="185" t="s">
        <v>356</v>
      </c>
      <c r="S8" s="17" t="s">
        <v>288</v>
      </c>
      <c r="T8" s="17" t="s">
        <v>363</v>
      </c>
      <c r="U8" s="17" t="s">
        <v>368</v>
      </c>
      <c r="V8" s="17" t="s">
        <v>87</v>
      </c>
      <c r="W8" s="15" t="s">
        <v>98</v>
      </c>
      <c r="X8" s="15" t="s">
        <v>377</v>
      </c>
      <c r="Y8" s="17" t="s">
        <v>381</v>
      </c>
      <c r="Z8" s="22" t="s">
        <v>389</v>
      </c>
      <c r="AA8" s="17" t="s">
        <v>219</v>
      </c>
      <c r="AB8" s="17" t="s">
        <v>222</v>
      </c>
      <c r="AC8" s="17" t="s">
        <v>216</v>
      </c>
      <c r="AD8" s="17" t="s">
        <v>397</v>
      </c>
      <c r="AE8" s="17" t="s">
        <v>273</v>
      </c>
      <c r="AF8" s="22" t="s">
        <v>409</v>
      </c>
      <c r="AG8" s="15" t="s">
        <v>128</v>
      </c>
      <c r="AH8" s="15" t="s">
        <v>417</v>
      </c>
      <c r="AI8" s="17" t="s">
        <v>276</v>
      </c>
      <c r="AJ8" s="17" t="s">
        <v>432</v>
      </c>
      <c r="AK8" s="12" t="s">
        <v>279</v>
      </c>
      <c r="AL8" s="12" t="s">
        <v>283</v>
      </c>
    </row>
    <row r="9" spans="1:38" ht="78">
      <c r="A9" s="183" t="s">
        <v>247</v>
      </c>
      <c r="B9" s="183" t="s">
        <v>331</v>
      </c>
      <c r="C9" s="183" t="s">
        <v>265</v>
      </c>
      <c r="D9" s="183" t="s">
        <v>346</v>
      </c>
      <c r="E9" s="183" t="s">
        <v>191</v>
      </c>
      <c r="F9" s="183" t="s">
        <v>270</v>
      </c>
      <c r="G9" s="22" t="s">
        <v>253</v>
      </c>
      <c r="H9" s="22" t="s">
        <v>286</v>
      </c>
      <c r="I9" s="22" t="s">
        <v>200</v>
      </c>
      <c r="J9" s="22" t="s">
        <v>312</v>
      </c>
      <c r="K9" s="22" t="s">
        <v>258</v>
      </c>
      <c r="L9" s="22" t="s">
        <v>203</v>
      </c>
      <c r="M9" s="22" t="s">
        <v>204</v>
      </c>
      <c r="N9" s="22" t="s">
        <v>325</v>
      </c>
      <c r="O9" s="78" t="s">
        <v>208</v>
      </c>
      <c r="P9" s="183" t="s">
        <v>339</v>
      </c>
      <c r="Q9" s="22" t="s">
        <v>352</v>
      </c>
      <c r="R9" s="186" t="s">
        <v>513</v>
      </c>
      <c r="S9" s="22" t="s">
        <v>202</v>
      </c>
      <c r="T9" s="22" t="s">
        <v>362</v>
      </c>
      <c r="U9" s="22" t="s">
        <v>369</v>
      </c>
      <c r="V9" s="22" t="s">
        <v>55</v>
      </c>
      <c r="W9" s="14" t="s">
        <v>99</v>
      </c>
      <c r="X9" s="14" t="s">
        <v>378</v>
      </c>
      <c r="Y9" s="22" t="s">
        <v>382</v>
      </c>
      <c r="Z9" s="22" t="s">
        <v>389</v>
      </c>
      <c r="AA9" s="22" t="s">
        <v>220</v>
      </c>
      <c r="AB9" s="22" t="s">
        <v>223</v>
      </c>
      <c r="AC9" s="22" t="s">
        <v>217</v>
      </c>
      <c r="AD9" s="22" t="s">
        <v>398</v>
      </c>
      <c r="AE9" s="22" t="s">
        <v>212</v>
      </c>
      <c r="AF9" s="22" t="s">
        <v>410</v>
      </c>
      <c r="AG9" s="14" t="s">
        <v>129</v>
      </c>
      <c r="AH9" s="14" t="s">
        <v>418</v>
      </c>
      <c r="AI9" s="17" t="s">
        <v>261</v>
      </c>
      <c r="AJ9" s="17" t="s">
        <v>433</v>
      </c>
      <c r="AK9" s="11" t="s">
        <v>280</v>
      </c>
      <c r="AL9" s="11" t="s">
        <v>284</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7137" r:id="rId4" name="Check Box 1">
              <controlPr locked="0" defaultSize="0" autoFill="0" autoLine="0" autoPict="0">
                <anchor moveWithCells="1">
                  <from>
                    <xdr:col>18</xdr:col>
                    <xdr:colOff>2705100</xdr:colOff>
                    <xdr:row>2</xdr:row>
                    <xdr:rowOff>373380</xdr:rowOff>
                  </from>
                  <to>
                    <xdr:col>19</xdr:col>
                    <xdr:colOff>304800</xdr:colOff>
                    <xdr:row>2</xdr:row>
                    <xdr:rowOff>579120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72420-B31A-4874-B322-89630D86DA37}">
  <sheetPr codeName="Sheet15"/>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249</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292</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
      <c r="A6" s="105"/>
      <c r="B6" s="202" t="s">
        <v>1904</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75" customHeight="1">
      <c r="A8" s="163" t="s">
        <v>1895</v>
      </c>
      <c r="B8" s="162" t="s">
        <v>271</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75" customHeight="1">
      <c r="A9" s="163" t="s">
        <v>563</v>
      </c>
      <c r="B9" s="162" t="s">
        <v>251</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75" customHeight="1">
      <c r="A10" s="163" t="s">
        <v>1867</v>
      </c>
      <c r="B10" s="162" t="s">
        <v>252</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253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19" t="s">
        <v>2075</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19" t="s">
        <v>2076</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jYAIhuSyda7FkMS1hydlw0J9kqgIXo7h43a21bBGqGBF5+fZacGakMQ28kPhscsVUGKbWSRYIfLY8et9VEIlXw==" saltValue="5hwRcWccWq6cmB6Q8E8NZ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3697"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413698"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413699"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413700"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413701"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413702"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413703"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413704"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413705"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413706"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413707"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Z79"/>
  <sheetViews>
    <sheetView showGridLines="0" zoomScaleNormal="100" workbookViewId="0">
      <selection activeCell="B17" sqref="B17"/>
    </sheetView>
  </sheetViews>
  <sheetFormatPr defaultColWidth="10.8984375" defaultRowHeight="15.6"/>
  <cols>
    <col min="1" max="1" width="18.59765625" customWidth="1"/>
    <col min="2" max="2" width="106.8984375" customWidth="1"/>
    <col min="3" max="3" width="15.3984375" customWidth="1"/>
    <col min="4" max="4" width="33.8984375" customWidth="1"/>
    <col min="5" max="5" width="13.09765625" customWidth="1"/>
  </cols>
  <sheetData>
    <row r="1" spans="1:26" s="10" customFormat="1" ht="36" customHeight="1">
      <c r="A1" s="216"/>
      <c r="B1" s="210" t="s">
        <v>83</v>
      </c>
      <c r="C1" s="222"/>
      <c r="D1" s="222"/>
      <c r="E1" s="222"/>
      <c r="F1" s="216"/>
      <c r="G1" s="216"/>
      <c r="H1" s="216"/>
      <c r="I1" s="216"/>
      <c r="J1" s="216"/>
      <c r="K1" s="216"/>
      <c r="L1" s="216"/>
      <c r="M1" s="216"/>
      <c r="N1" s="216"/>
      <c r="O1" s="216"/>
      <c r="P1" s="216"/>
      <c r="Q1" s="216"/>
      <c r="R1" s="216"/>
      <c r="S1" s="216"/>
      <c r="T1" s="216"/>
      <c r="U1" s="216"/>
      <c r="V1" s="216"/>
      <c r="W1" s="216"/>
      <c r="X1" s="216"/>
      <c r="Y1" s="216"/>
      <c r="Z1" s="216"/>
    </row>
    <row r="2" spans="1:26" s="10" customFormat="1" ht="16.5" customHeight="1">
      <c r="A2" s="216"/>
      <c r="B2" s="203" t="s">
        <v>565</v>
      </c>
      <c r="C2" s="222"/>
      <c r="D2" s="222"/>
      <c r="E2" s="222"/>
      <c r="F2" s="216"/>
      <c r="G2" s="216"/>
      <c r="H2" s="216"/>
      <c r="I2" s="216"/>
      <c r="J2" s="216"/>
      <c r="K2" s="216"/>
      <c r="L2" s="216"/>
      <c r="M2" s="216"/>
      <c r="N2" s="216"/>
      <c r="O2" s="216"/>
      <c r="P2" s="216"/>
      <c r="Q2" s="216"/>
      <c r="R2" s="216"/>
      <c r="S2" s="216"/>
      <c r="T2" s="216"/>
      <c r="U2" s="216"/>
      <c r="V2" s="216"/>
      <c r="W2" s="216"/>
      <c r="X2" s="216"/>
      <c r="Y2" s="216"/>
      <c r="Z2" s="216"/>
    </row>
    <row r="3" spans="1:26" s="1" customFormat="1" ht="28.5" customHeight="1">
      <c r="A3" s="160" t="s">
        <v>562</v>
      </c>
      <c r="B3" s="221"/>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1:26" s="1" customFormat="1" ht="21" customHeight="1">
      <c r="A4" s="105"/>
      <c r="B4" s="217"/>
      <c r="C4" s="158"/>
      <c r="D4" s="158"/>
      <c r="E4" s="105"/>
      <c r="F4" s="105"/>
      <c r="G4" s="105"/>
      <c r="H4" s="105"/>
      <c r="I4" s="105"/>
      <c r="J4" s="105"/>
      <c r="K4" s="105"/>
      <c r="L4" s="105"/>
      <c r="M4" s="105"/>
      <c r="N4" s="105"/>
      <c r="O4" s="105"/>
      <c r="P4" s="105"/>
      <c r="Q4" s="105"/>
      <c r="R4" s="105"/>
      <c r="S4" s="105"/>
      <c r="T4" s="105"/>
      <c r="U4" s="105"/>
      <c r="V4" s="105"/>
      <c r="W4" s="105"/>
      <c r="X4" s="105"/>
      <c r="Y4" s="105"/>
      <c r="Z4" s="105"/>
    </row>
    <row r="5" spans="1:26" s="1" customFormat="1" ht="69" customHeight="1">
      <c r="A5" s="105"/>
      <c r="B5" s="202" t="s">
        <v>1905</v>
      </c>
      <c r="C5" s="105"/>
      <c r="D5" s="105"/>
      <c r="E5" s="105"/>
      <c r="F5" s="105"/>
      <c r="G5" s="105"/>
      <c r="H5" s="105"/>
      <c r="I5" s="105"/>
      <c r="J5" s="105"/>
      <c r="K5" s="105"/>
      <c r="L5" s="105"/>
      <c r="M5" s="105"/>
      <c r="N5" s="105"/>
      <c r="O5" s="105"/>
      <c r="P5" s="105"/>
      <c r="Q5" s="105"/>
      <c r="R5" s="105"/>
      <c r="S5" s="105"/>
      <c r="T5" s="105"/>
      <c r="U5" s="105"/>
      <c r="V5" s="105"/>
      <c r="W5" s="105"/>
      <c r="X5" s="105"/>
      <c r="Y5" s="105"/>
      <c r="Z5" s="105"/>
    </row>
    <row r="6" spans="1:26" s="1" customFormat="1" ht="27.75" customHeight="1">
      <c r="A6" s="105"/>
      <c r="B6" s="212" t="s">
        <v>525</v>
      </c>
      <c r="C6" s="187">
        <v>1</v>
      </c>
      <c r="D6" s="223"/>
      <c r="E6" s="105"/>
      <c r="F6" s="105"/>
      <c r="G6" s="105"/>
      <c r="H6" s="105"/>
      <c r="I6" s="105"/>
      <c r="J6" s="105"/>
      <c r="K6" s="105"/>
      <c r="L6" s="105"/>
      <c r="M6" s="105"/>
      <c r="N6" s="105"/>
      <c r="O6" s="105"/>
      <c r="P6" s="105"/>
      <c r="Q6" s="105"/>
      <c r="R6" s="105"/>
      <c r="S6" s="105"/>
      <c r="T6" s="105"/>
      <c r="U6" s="105"/>
      <c r="V6" s="105"/>
      <c r="W6" s="105"/>
      <c r="X6" s="105"/>
      <c r="Y6" s="105"/>
      <c r="Z6" s="105"/>
    </row>
    <row r="7" spans="1:26" s="1" customFormat="1" ht="31.5" customHeight="1">
      <c r="A7" s="105"/>
      <c r="B7" s="162" t="s">
        <v>521</v>
      </c>
      <c r="C7" s="224"/>
      <c r="D7" s="225"/>
      <c r="E7" s="105"/>
      <c r="F7" s="105"/>
      <c r="G7" s="105"/>
      <c r="H7" s="105"/>
      <c r="I7" s="105"/>
      <c r="J7" s="105"/>
      <c r="K7" s="105"/>
      <c r="L7" s="105"/>
      <c r="M7" s="105"/>
      <c r="N7" s="105"/>
      <c r="O7" s="105"/>
      <c r="P7" s="105"/>
      <c r="Q7" s="105"/>
      <c r="R7" s="105"/>
      <c r="S7" s="105"/>
      <c r="T7" s="105"/>
      <c r="U7" s="105"/>
      <c r="V7" s="105"/>
      <c r="W7" s="105"/>
      <c r="X7" s="105"/>
      <c r="Y7" s="105"/>
      <c r="Z7" s="105"/>
    </row>
    <row r="8" spans="1:26" s="1" customFormat="1" ht="27" customHeight="1">
      <c r="A8" s="105"/>
      <c r="B8" s="162" t="s">
        <v>193</v>
      </c>
      <c r="C8" s="226"/>
      <c r="D8" s="227"/>
      <c r="E8" s="105"/>
      <c r="F8" s="105"/>
      <c r="G8" s="105"/>
      <c r="H8" s="105"/>
      <c r="I8" s="105"/>
      <c r="J8" s="105"/>
      <c r="K8" s="105"/>
      <c r="L8" s="105"/>
      <c r="M8" s="105"/>
      <c r="N8" s="105"/>
      <c r="O8" s="105"/>
      <c r="P8" s="105"/>
      <c r="Q8" s="105"/>
      <c r="R8" s="105"/>
      <c r="S8" s="105"/>
      <c r="T8" s="105"/>
      <c r="U8" s="105"/>
      <c r="V8" s="105"/>
      <c r="W8" s="105"/>
      <c r="X8" s="105"/>
      <c r="Y8" s="105"/>
      <c r="Z8" s="105"/>
    </row>
    <row r="9" spans="1:26" s="1" customFormat="1" ht="27" customHeight="1">
      <c r="A9" s="105"/>
      <c r="B9" s="162" t="s">
        <v>522</v>
      </c>
      <c r="C9" s="224"/>
      <c r="D9" s="227"/>
      <c r="E9" s="105"/>
      <c r="F9" s="105"/>
      <c r="G9" s="105"/>
      <c r="H9" s="105"/>
      <c r="I9" s="105"/>
      <c r="J9" s="105"/>
      <c r="K9" s="105"/>
      <c r="L9" s="105"/>
      <c r="M9" s="105"/>
      <c r="N9" s="105"/>
      <c r="O9" s="105"/>
      <c r="P9" s="105"/>
      <c r="Q9" s="105"/>
      <c r="R9" s="105"/>
      <c r="S9" s="105"/>
      <c r="T9" s="105"/>
      <c r="U9" s="105"/>
      <c r="V9" s="105"/>
      <c r="W9" s="105"/>
      <c r="X9" s="105"/>
      <c r="Y9" s="105"/>
      <c r="Z9" s="105"/>
    </row>
    <row r="10" spans="1:26" s="1" customFormat="1">
      <c r="A10" s="105"/>
      <c r="B10" s="105"/>
      <c r="C10" s="105"/>
      <c r="D10" s="227"/>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s="1" customFormat="1" ht="15.9" customHeight="1">
      <c r="A11" s="105"/>
      <c r="B11" s="209" t="s">
        <v>123</v>
      </c>
      <c r="C11" s="155"/>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s="1" customFormat="1">
      <c r="A12" s="105"/>
      <c r="B12" s="209"/>
      <c r="C12" s="15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s="1" customFormat="1" ht="63" customHeight="1">
      <c r="A13" s="105"/>
      <c r="B13" s="327" t="s">
        <v>2077</v>
      </c>
      <c r="C13" s="158"/>
      <c r="D13" s="158"/>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s="1" customForma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1" customFormat="1" ht="15.9" customHeight="1">
      <c r="A15" s="105"/>
      <c r="B15" s="209" t="s">
        <v>594</v>
      </c>
      <c r="C15" s="155"/>
      <c r="D15" s="155"/>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s="1" customFormat="1">
      <c r="A16" s="105"/>
      <c r="B16" s="209"/>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s="1" customFormat="1" ht="63.9" customHeight="1">
      <c r="A17" s="105"/>
      <c r="B17" s="319" t="s">
        <v>2078</v>
      </c>
      <c r="C17" s="158"/>
      <c r="D17" s="158"/>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s="1" customFormat="1">
      <c r="A18" s="105"/>
      <c r="B18" s="214"/>
      <c r="C18" s="157"/>
      <c r="D18" s="157"/>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s="1" customFormat="1" ht="30.75" customHeight="1">
      <c r="A19" s="105"/>
      <c r="B19" s="209" t="s">
        <v>1906</v>
      </c>
      <c r="C19" s="157"/>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s="1" customFormat="1">
      <c r="A20" s="105"/>
      <c r="B20" s="209"/>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s="1" customFormat="1" ht="39.9" customHeight="1">
      <c r="A21" s="105"/>
      <c r="B21" s="279"/>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s="1" customFormat="1" ht="39.9" customHeight="1">
      <c r="A22" s="105"/>
      <c r="B22" s="280"/>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s="1" customFormat="1"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s="1" customFormat="1"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s="1" customFormat="1"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s="1" customFormat="1"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s="1" customFormat="1">
      <c r="A27" s="105"/>
      <c r="B27" s="158"/>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s="1" customFormat="1">
      <c r="A28" s="105"/>
      <c r="B28" s="158"/>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s="1" customForma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s="1" customForma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s="1" customForma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s="1" customForma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s="1" customForma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s="1" customForma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s="1" customForma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s="1" customFormat="1">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s="1" customFormat="1">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s="1" customFormat="1">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s="1" customFormat="1">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s="1" customFormat="1">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sheetData>
  <sheetProtection algorithmName="SHA-512" hashValue="XFiB8h2P4hYIDXUziaP7HwGNBUSH2jaqgT60e72cQW1MtmapNR5OuYcZ3ZwpSnLLlT8nh54vrjdd8ev+CacULw==" saltValue="ndmtkLJWiahovqfQk1WC6w==" spinCount="100000" sheet="1" objects="1" scenarios="1"/>
  <pageMargins left="0.70866141732283472" right="0.70866141732283472" top="0.74803149606299213" bottom="0.74803149606299213" header="0.31496062992125984" footer="0.31496062992125984"/>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74" r:id="rId4" name="Check Box 18">
              <controlPr defaultSize="0" autoFill="0" autoLine="0" autoPict="0">
                <anchor moveWithCells="1">
                  <from>
                    <xdr:col>0</xdr:col>
                    <xdr:colOff>0</xdr:colOff>
                    <xdr:row>20</xdr:row>
                    <xdr:rowOff>220980</xdr:rowOff>
                  </from>
                  <to>
                    <xdr:col>1</xdr:col>
                    <xdr:colOff>297180</xdr:colOff>
                    <xdr:row>20</xdr:row>
                    <xdr:rowOff>419100</xdr:rowOff>
                  </to>
                </anchor>
              </controlPr>
            </control>
          </mc:Choice>
        </mc:AlternateContent>
        <mc:AlternateContent xmlns:mc="http://schemas.openxmlformats.org/markup-compatibility/2006">
          <mc:Choice Requires="x14">
            <control shapeId="19475" r:id="rId5" name="Check Box 19">
              <controlPr defaultSize="0" autoFill="0" autoLine="0" autoPict="0">
                <anchor moveWithCells="1">
                  <from>
                    <xdr:col>0</xdr:col>
                    <xdr:colOff>0</xdr:colOff>
                    <xdr:row>25</xdr:row>
                    <xdr:rowOff>160020</xdr:rowOff>
                  </from>
                  <to>
                    <xdr:col>0</xdr:col>
                    <xdr:colOff>868680</xdr:colOff>
                    <xdr:row>25</xdr:row>
                    <xdr:rowOff>373380</xdr:rowOff>
                  </to>
                </anchor>
              </controlPr>
            </control>
          </mc:Choice>
        </mc:AlternateContent>
        <mc:AlternateContent xmlns:mc="http://schemas.openxmlformats.org/markup-compatibility/2006">
          <mc:Choice Requires="x14">
            <control shapeId="19476" r:id="rId6" name="Check Box 20">
              <controlPr defaultSize="0" autoFill="0" autoLine="0" autoPict="0">
                <anchor moveWithCells="1">
                  <from>
                    <xdr:col>0</xdr:col>
                    <xdr:colOff>0</xdr:colOff>
                    <xdr:row>21</xdr:row>
                    <xdr:rowOff>114300</xdr:rowOff>
                  </from>
                  <to>
                    <xdr:col>1</xdr:col>
                    <xdr:colOff>259080</xdr:colOff>
                    <xdr:row>22</xdr:row>
                    <xdr:rowOff>7620</xdr:rowOff>
                  </to>
                </anchor>
              </controlPr>
            </control>
          </mc:Choice>
        </mc:AlternateContent>
        <mc:AlternateContent xmlns:mc="http://schemas.openxmlformats.org/markup-compatibility/2006">
          <mc:Choice Requires="x14">
            <control shapeId="19477" r:id="rId7" name="Check Box 21">
              <controlPr defaultSize="0" autoFill="0" autoLine="0" autoPict="0">
                <anchor moveWithCells="1">
                  <from>
                    <xdr:col>0</xdr:col>
                    <xdr:colOff>0</xdr:colOff>
                    <xdr:row>22</xdr:row>
                    <xdr:rowOff>198120</xdr:rowOff>
                  </from>
                  <to>
                    <xdr:col>0</xdr:col>
                    <xdr:colOff>800100</xdr:colOff>
                    <xdr:row>22</xdr:row>
                    <xdr:rowOff>411480</xdr:rowOff>
                  </to>
                </anchor>
              </controlPr>
            </control>
          </mc:Choice>
        </mc:AlternateContent>
        <mc:AlternateContent xmlns:mc="http://schemas.openxmlformats.org/markup-compatibility/2006">
          <mc:Choice Requires="x14">
            <control shapeId="19478" r:id="rId8" name="Check Box 22">
              <controlPr defaultSize="0" autoFill="0" autoLine="0" autoPict="0">
                <anchor moveWithCells="1">
                  <from>
                    <xdr:col>0</xdr:col>
                    <xdr:colOff>0</xdr:colOff>
                    <xdr:row>23</xdr:row>
                    <xdr:rowOff>220980</xdr:rowOff>
                  </from>
                  <to>
                    <xdr:col>1</xdr:col>
                    <xdr:colOff>266700</xdr:colOff>
                    <xdr:row>23</xdr:row>
                    <xdr:rowOff>388620</xdr:rowOff>
                  </to>
                </anchor>
              </controlPr>
            </control>
          </mc:Choice>
        </mc:AlternateContent>
        <mc:AlternateContent xmlns:mc="http://schemas.openxmlformats.org/markup-compatibility/2006">
          <mc:Choice Requires="x14">
            <control shapeId="19479" r:id="rId9" name="Check Box 23">
              <controlPr defaultSize="0" autoFill="0" autoLine="0" autoPict="0">
                <anchor moveWithCells="1">
                  <from>
                    <xdr:col>0</xdr:col>
                    <xdr:colOff>0</xdr:colOff>
                    <xdr:row>24</xdr:row>
                    <xdr:rowOff>68580</xdr:rowOff>
                  </from>
                  <to>
                    <xdr:col>0</xdr:col>
                    <xdr:colOff>1295400</xdr:colOff>
                    <xdr:row>24</xdr:row>
                    <xdr:rowOff>464820</xdr:rowOff>
                  </to>
                </anchor>
              </controlPr>
            </control>
          </mc:Choice>
        </mc:AlternateContent>
        <mc:AlternateContent xmlns:mc="http://schemas.openxmlformats.org/markup-compatibility/2006">
          <mc:Choice Requires="x14">
            <control shapeId="19484" r:id="rId10" name="Check Box 7">
              <controlPr defaultSize="0" autoFill="0" autoLine="0" autoPict="0" macro="[0]!AdditionalPointsReleventCB1_Click">
                <anchor moveWithCells="1">
                  <from>
                    <xdr:col>1</xdr:col>
                    <xdr:colOff>2750820</xdr:colOff>
                    <xdr:row>0</xdr:row>
                    <xdr:rowOff>449580</xdr:rowOff>
                  </from>
                  <to>
                    <xdr:col>1</xdr:col>
                    <xdr:colOff>3055620</xdr:colOff>
                    <xdr:row>2</xdr:row>
                    <xdr:rowOff>0</xdr:rowOff>
                  </to>
                </anchor>
              </controlPr>
            </control>
          </mc:Choice>
        </mc:AlternateContent>
        <mc:AlternateContent xmlns:mc="http://schemas.openxmlformats.org/markup-compatibility/2006">
          <mc:Choice Requires="x14">
            <control shapeId="19485" r:id="rId11" name="Check Box 8">
              <controlPr defaultSize="0" autoFill="0" autoLine="0" autoPict="0">
                <anchor moveWithCells="1">
                  <from>
                    <xdr:col>0</xdr:col>
                    <xdr:colOff>1104900</xdr:colOff>
                    <xdr:row>6</xdr:row>
                    <xdr:rowOff>68580</xdr:rowOff>
                  </from>
                  <to>
                    <xdr:col>0</xdr:col>
                    <xdr:colOff>1409700</xdr:colOff>
                    <xdr:row>6</xdr:row>
                    <xdr:rowOff>297180</xdr:rowOff>
                  </to>
                </anchor>
              </controlPr>
            </control>
          </mc:Choice>
        </mc:AlternateContent>
        <mc:AlternateContent xmlns:mc="http://schemas.openxmlformats.org/markup-compatibility/2006">
          <mc:Choice Requires="x14">
            <control shapeId="19486" r:id="rId12" name="Check Box 9">
              <controlPr defaultSize="0" autoFill="0" autoLine="0" autoPict="0">
                <anchor moveWithCells="1">
                  <from>
                    <xdr:col>0</xdr:col>
                    <xdr:colOff>1104900</xdr:colOff>
                    <xdr:row>7</xdr:row>
                    <xdr:rowOff>0</xdr:rowOff>
                  </from>
                  <to>
                    <xdr:col>0</xdr:col>
                    <xdr:colOff>1409700</xdr:colOff>
                    <xdr:row>7</xdr:row>
                    <xdr:rowOff>220980</xdr:rowOff>
                  </to>
                </anchor>
              </controlPr>
            </control>
          </mc:Choice>
        </mc:AlternateContent>
        <mc:AlternateContent xmlns:mc="http://schemas.openxmlformats.org/markup-compatibility/2006">
          <mc:Choice Requires="x14">
            <control shapeId="19487" r:id="rId13" name="Check Box 10">
              <controlPr defaultSize="0" autoFill="0" autoLine="0" autoPict="0">
                <anchor moveWithCells="1">
                  <from>
                    <xdr:col>0</xdr:col>
                    <xdr:colOff>1104900</xdr:colOff>
                    <xdr:row>7</xdr:row>
                    <xdr:rowOff>335280</xdr:rowOff>
                  </from>
                  <to>
                    <xdr:col>0</xdr:col>
                    <xdr:colOff>1409700</xdr:colOff>
                    <xdr:row>8</xdr:row>
                    <xdr:rowOff>198120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7FC4B-F918-44EF-A007-6F197AD322F7}">
  <sheetPr codeName="Sheet16"/>
  <dimension ref="A1:Z79"/>
  <sheetViews>
    <sheetView showGridLines="0" topLeftCell="A6"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194</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1907</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1908</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285</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286</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2146</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2147</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2gULGsF6l9sFMNgLSNTPLnTOKsoQ5d9SvS4bcUJNidGJZWbUB/AtAnaE3c9IV4SzyzJfFWf9jjC4Z+S1ZVzHnA==" saltValue="Rtzkyqq2y7MxCNox/Cuzr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899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46899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46899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46899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46899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46899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46899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46900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46900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46900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46900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0AE8-B965-4665-A574-A2DD0A6CCB0C}">
  <sheetPr codeName="Sheet17"/>
  <dimension ref="A1:Z79"/>
  <sheetViews>
    <sheetView showGridLines="0" topLeftCell="A2"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197</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1909</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1910</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199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19" t="s">
        <v>2079</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2148</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ePHGhkTaYlibrD0mpvT5zi6Id2f61Uliqvxg7ReTpPgFH0fioHvXEO0hDcU07MMrKjq4a62tNykSfYZvN5mczg==" saltValue="lgUoD2ZjQg/hlU8VfbSO9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0017"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470018"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470019"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470020"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470021"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470022"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470023"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470024"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470025"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470026"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470027"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E276C-DDE2-406F-A10D-B1D6C2443472}">
  <sheetPr codeName="Sheet18"/>
  <dimension ref="A1:Z79"/>
  <sheetViews>
    <sheetView showGridLines="0" topLeftCell="A6"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1911</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254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
      <c r="A6" s="105"/>
      <c r="B6" s="202" t="s">
        <v>1912</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1913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310</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2010</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312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3" t="s">
        <v>2088</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3" t="s">
        <v>2089</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Cc0fl3EfROaGKm14EgeCWiVcUoKb16ruKzo4djqphr7j5mve7efRSLqmafersH5gyH8BllPV1Wrstgo3Cgtjag==" saltValue="b6rq++H0MLFmPYJHyyn0C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41"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471042"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471043"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471044"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471045"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471046"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471047"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471048"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471049"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471050"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471051"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FA3C7-DF57-4EC9-A1BA-6D0C23FAF8A1}">
  <sheetPr codeName="Sheet19"/>
  <dimension ref="A1:Z79"/>
  <sheetViews>
    <sheetView showGridLines="0" topLeftCell="A2"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313</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256</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27.6">
      <c r="A6" s="105"/>
      <c r="B6" s="202" t="s">
        <v>1914</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314</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257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315</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258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3" t="s">
        <v>2090</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3" t="s">
        <v>2091</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q/FocAjiuNodKlYEiEFo+ko+6TtjeyyZlrd+ukisaY/5CZJCZlVRMMrbeHvWp4ntBiz9PKHkxGk709fNvDR0jw==" saltValue="+4KtBDzMxgun1E6Yan6xH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8145"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18146"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18147"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18148"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18149"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18150"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18151"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18152"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18153"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18154"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18155"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452E0-D2EA-40A5-83A3-33C644EB51C4}">
  <sheetPr codeName="Sheet20"/>
  <dimension ref="A1:Z79"/>
  <sheetViews>
    <sheetView showGridLines="0" topLeftCell="A8"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321</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8</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1915</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316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1957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317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19" t="s">
        <v>2080</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3" t="s">
        <v>2092</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1vEFSr93B9ErRoDDz33C1AygN5V7wzH52sgEO8pBaCnjdVhouM6X5oJ6JhOCLfnFxWb2Ny9pETyyP7sW00qMBg==" saltValue="GCdWOJW7zeUDcM019iqy5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9169"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19170"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19171"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19172"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19173"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19174"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19175"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19176"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19177"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19178"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19179"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B4FE3-34A5-44B5-895E-C8FA69141D57}">
  <sheetPr codeName="Sheet21"/>
  <dimension ref="A1:Z79"/>
  <sheetViews>
    <sheetView showGridLines="0" topLeftCell="A2"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320</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9</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1916</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225</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318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319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204</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19" t="s">
        <v>2081</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19" t="s">
        <v>2082</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kYnLUiNoTwsQtF+StyahGFZNRlKdmAw5+4N3WIieNgNNPXY21b9ZKZSq2mC/Jlc2yt6rI+lpuVQYPPd1zK2tTQ==" saltValue="HokSmJYKQvqLaCzPwTHLU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019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2019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2019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2019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2019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2019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2019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2020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2020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2020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2020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3FB0-5D38-4E53-9F72-2CE5CA300490}">
  <sheetPr codeName="Sheet22"/>
  <dimension ref="A1:Z79"/>
  <sheetViews>
    <sheetView showGridLines="0" zoomScaleNormal="100" workbookViewId="0">
      <selection activeCell="B3" sqref="B3"/>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322</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319" t="s">
        <v>2083</v>
      </c>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326</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27.6">
      <c r="A6" s="105"/>
      <c r="B6" s="202" t="s">
        <v>1917</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323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324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205</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325</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221"/>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221"/>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WnYzBhlnrPJzs0/exrJC4VDFmsLZ5kQfQQBpJjH1Ymb4r99v35tRO/+Kfj/AhHQ70yggod8RkHgISb/P8PBjrA==" saltValue="MHwie1QIzIQgNUZY5yb/w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1217"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21218"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21219"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21220"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21221"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21222"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21223"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21224" r:id="rId11" name="Option Button 8">
              <controlPr defaultSize="0" disabled="1"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21225" r:id="rId12" name="Option Button 9">
              <controlPr defaultSize="0" disabled="1"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21226" r:id="rId13" name="Option Button 10">
              <controlPr defaultSize="0" disabled="1"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21227" r:id="rId14" name="Option Button 11">
              <controlPr defaultSize="0" disabled="1"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037BE-B460-48B8-96D7-5DF741CA8688}">
  <sheetPr codeName="Sheet23"/>
  <dimension ref="A1:Z79"/>
  <sheetViews>
    <sheetView showGridLines="0" zoomScaleNormal="100" workbookViewId="0">
      <selection activeCell="B15" sqref="B15"/>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509</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327</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1918</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206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272</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207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2093</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2149</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XHWBvxE0IDuFBUUulBjaANuxWzwJYtVZkVWsdh3MgNnHtI8xMdJ30XHoaeWyeI3yzdIVocnt2C4jCuhDNofcw==" saltValue="mpw31st+2uy6Vbrq9+XPX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6627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6627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6627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6627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6627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6627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6628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6628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6628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6628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F830A-47EC-4164-804A-0C943C5D1483}">
  <sheetPr codeName="Sheet57"/>
  <dimension ref="A1:AX71"/>
  <sheetViews>
    <sheetView topLeftCell="A30" zoomScaleNormal="100" zoomScaleSheetLayoutView="100" workbookViewId="0">
      <selection activeCell="C39" sqref="C39"/>
    </sheetView>
  </sheetViews>
  <sheetFormatPr defaultColWidth="9" defaultRowHeight="15.6"/>
  <cols>
    <col min="2" max="2" width="11" customWidth="1"/>
    <col min="5" max="5" width="11" customWidth="1"/>
    <col min="9" max="9" width="13.09765625" customWidth="1"/>
    <col min="12" max="12" width="33.59765625" customWidth="1"/>
    <col min="13" max="13" width="9.59765625" customWidth="1"/>
  </cols>
  <sheetData>
    <row r="1" spans="1:50">
      <c r="A1" s="242"/>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row>
    <row r="2" spans="1:50">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row>
    <row r="3" spans="1:50">
      <c r="A3" s="242"/>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row>
    <row r="4" spans="1:50" ht="36" customHeight="1">
      <c r="A4" s="242"/>
      <c r="B4" s="242"/>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AW4" s="242"/>
      <c r="AX4" s="242"/>
    </row>
    <row r="5" spans="1:50" ht="36" customHeight="1">
      <c r="A5" s="242"/>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row>
    <row r="6" spans="1:50" ht="15.75" customHeight="1">
      <c r="A6" s="242"/>
      <c r="B6" s="242"/>
      <c r="C6" s="242"/>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c r="AO6" s="242"/>
      <c r="AP6" s="242"/>
      <c r="AQ6" s="242"/>
      <c r="AR6" s="242"/>
      <c r="AS6" s="242"/>
      <c r="AT6" s="242"/>
      <c r="AU6" s="242"/>
      <c r="AV6" s="242"/>
      <c r="AW6" s="242"/>
      <c r="AX6" s="242"/>
    </row>
    <row r="7" spans="1:50" ht="15.75" customHeight="1">
      <c r="A7" s="242"/>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row>
    <row r="8" spans="1:50" ht="15.75" customHeight="1">
      <c r="A8" s="242"/>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row>
    <row r="9" spans="1:50" ht="15.75" customHeight="1">
      <c r="A9" s="242"/>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row>
    <row r="10" spans="1:50" ht="15.75" customHeight="1">
      <c r="A10" s="242"/>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row>
    <row r="11" spans="1:50" ht="15.75" customHeight="1">
      <c r="A11" s="242"/>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row>
    <row r="12" spans="1:50" ht="15.75" customHeight="1">
      <c r="A12" s="242"/>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row>
    <row r="13" spans="1:50" ht="15.75" customHeight="1">
      <c r="A13" s="242"/>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row>
    <row r="14" spans="1:50" ht="15.75" customHeight="1">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row>
    <row r="15" spans="1:50">
      <c r="A15" s="242"/>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row>
    <row r="16" spans="1:50">
      <c r="A16" s="242"/>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row>
    <row r="17" spans="1:50">
      <c r="A17" s="242"/>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c r="AX17" s="242"/>
    </row>
    <row r="18" spans="1:50">
      <c r="A18" s="242"/>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row>
    <row r="19" spans="1:50">
      <c r="A19" s="242"/>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row>
    <row r="20" spans="1:50">
      <c r="A20" s="242"/>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row>
    <row r="21" spans="1:50">
      <c r="A21" s="242"/>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row>
    <row r="22" spans="1:50">
      <c r="A22" s="242"/>
      <c r="B22" s="242"/>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row>
    <row r="23" spans="1:50">
      <c r="A23" s="242"/>
      <c r="B23" s="242"/>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row>
    <row r="24" spans="1:50">
      <c r="A24" s="242"/>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row>
    <row r="25" spans="1:50" ht="9.75" customHeight="1">
      <c r="A25" s="242"/>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2"/>
      <c r="AW25" s="242"/>
      <c r="AX25" s="242"/>
    </row>
    <row r="26" spans="1:50">
      <c r="A26" s="242"/>
      <c r="B26" s="243"/>
      <c r="C26" s="243"/>
      <c r="D26" s="243"/>
      <c r="E26" s="243"/>
      <c r="F26" s="243"/>
      <c r="G26" s="243"/>
      <c r="H26" s="243"/>
      <c r="I26" s="243"/>
      <c r="J26" s="243"/>
      <c r="K26" s="243"/>
      <c r="L26" s="243"/>
      <c r="M26" s="242"/>
      <c r="N26" s="242"/>
      <c r="O26" s="242"/>
      <c r="P26" s="242"/>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row>
    <row r="27" spans="1:50" ht="15.75" customHeight="1" thickBot="1">
      <c r="A27" s="242"/>
      <c r="B27" s="243"/>
      <c r="C27" s="243"/>
      <c r="D27" s="243"/>
      <c r="E27" s="243"/>
      <c r="F27" s="243"/>
      <c r="G27" s="243"/>
      <c r="H27" s="243"/>
      <c r="I27" s="243"/>
      <c r="J27" s="243"/>
      <c r="K27" s="243"/>
      <c r="L27" s="243"/>
      <c r="M27" s="242"/>
      <c r="N27" s="242"/>
      <c r="O27" s="242"/>
      <c r="P27" s="242"/>
      <c r="Q27" s="242"/>
      <c r="R27" s="242"/>
      <c r="S27" s="242"/>
      <c r="T27" s="242"/>
      <c r="U27" s="242"/>
      <c r="V27" s="242"/>
      <c r="W27" s="242"/>
      <c r="X27" s="242"/>
      <c r="Y27" s="242"/>
      <c r="Z27" s="242"/>
      <c r="AA27" s="242"/>
      <c r="AB27" s="242"/>
      <c r="AC27" s="242"/>
      <c r="AD27" s="242"/>
      <c r="AE27" s="242"/>
      <c r="AF27" s="242"/>
      <c r="AG27" s="242"/>
      <c r="AH27" s="242"/>
      <c r="AI27" s="242"/>
      <c r="AJ27" s="242"/>
      <c r="AK27" s="242"/>
      <c r="AL27" s="242"/>
      <c r="AM27" s="242"/>
      <c r="AN27" s="242"/>
      <c r="AO27" s="242"/>
      <c r="AP27" s="242"/>
      <c r="AQ27" s="242"/>
      <c r="AR27" s="242"/>
      <c r="AS27" s="242"/>
      <c r="AT27" s="242"/>
      <c r="AU27" s="242"/>
      <c r="AV27" s="242"/>
      <c r="AW27" s="242"/>
      <c r="AX27" s="242"/>
    </row>
    <row r="28" spans="1:50" ht="21" customHeight="1" thickBot="1">
      <c r="A28" s="242"/>
      <c r="B28" s="329" t="s">
        <v>1797</v>
      </c>
      <c r="C28" s="329"/>
      <c r="D28" s="330" t="s">
        <v>2024</v>
      </c>
      <c r="E28" s="331"/>
      <c r="F28" s="82"/>
      <c r="G28" s="82"/>
      <c r="H28" s="82"/>
      <c r="I28" s="82"/>
      <c r="J28" s="82"/>
      <c r="K28" s="82"/>
      <c r="L28" s="8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row>
    <row r="29" spans="1:50" ht="21" customHeight="1" thickBot="1">
      <c r="A29" s="242"/>
      <c r="B29" s="329" t="s">
        <v>1987</v>
      </c>
      <c r="C29" s="329"/>
      <c r="D29" s="330" t="s">
        <v>2143</v>
      </c>
      <c r="E29" s="331"/>
      <c r="F29" s="82"/>
      <c r="G29" s="82"/>
      <c r="H29" s="82"/>
      <c r="I29" s="82"/>
      <c r="J29" s="82"/>
      <c r="K29" s="82"/>
      <c r="L29" s="8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242"/>
      <c r="AU29" s="242"/>
      <c r="AV29" s="242"/>
      <c r="AW29" s="242"/>
      <c r="AX29" s="242"/>
    </row>
    <row r="30" spans="1:50" ht="21" customHeight="1" thickBot="1">
      <c r="A30" s="242"/>
      <c r="B30" s="329" t="s">
        <v>1986</v>
      </c>
      <c r="C30" s="329"/>
      <c r="D30" s="330" t="s">
        <v>2025</v>
      </c>
      <c r="E30" s="331"/>
      <c r="F30" s="82"/>
      <c r="G30" s="82"/>
      <c r="H30" s="82"/>
      <c r="I30" s="82"/>
      <c r="J30" s="82"/>
      <c r="K30" s="82"/>
      <c r="L30" s="8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row>
    <row r="31" spans="1:50">
      <c r="A31" s="242"/>
      <c r="B31" s="243"/>
      <c r="C31" s="243"/>
      <c r="D31" s="243"/>
      <c r="E31" s="243"/>
      <c r="F31" s="243"/>
      <c r="G31" s="243"/>
      <c r="H31" s="243"/>
      <c r="I31" s="243"/>
      <c r="J31" s="243"/>
      <c r="K31" s="243"/>
      <c r="L31" s="243"/>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row>
    <row r="32" spans="1:50">
      <c r="A32" s="242"/>
      <c r="B32" s="329" t="s">
        <v>2013</v>
      </c>
      <c r="C32" s="329"/>
      <c r="D32" s="243"/>
      <c r="E32" s="243"/>
      <c r="F32" s="243"/>
      <c r="G32" s="243"/>
      <c r="H32" s="243"/>
      <c r="I32" s="243"/>
      <c r="J32" s="243"/>
      <c r="K32" s="243"/>
      <c r="L32" s="243"/>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row>
    <row r="33" spans="1:50">
      <c r="A33" s="242"/>
      <c r="B33" s="243"/>
      <c r="C33" s="243"/>
      <c r="D33" s="243"/>
      <c r="E33" s="243"/>
      <c r="F33" s="243"/>
      <c r="G33" s="243"/>
      <c r="H33" s="243"/>
      <c r="I33" s="243"/>
      <c r="J33" s="243"/>
      <c r="K33" s="243"/>
      <c r="L33" s="243"/>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row>
    <row r="34" spans="1:50">
      <c r="A34" s="242"/>
      <c r="B34" s="243"/>
      <c r="C34" s="243"/>
      <c r="D34" s="243"/>
      <c r="E34" s="243"/>
      <c r="F34" s="243"/>
      <c r="G34" s="243"/>
      <c r="H34" s="243"/>
      <c r="I34" s="243"/>
      <c r="J34" s="243"/>
      <c r="K34" s="243"/>
      <c r="L34" s="243"/>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c r="AX34" s="242"/>
    </row>
    <row r="35" spans="1:50">
      <c r="A35" s="242"/>
      <c r="B35" s="243"/>
      <c r="C35" s="243"/>
      <c r="D35" s="243"/>
      <c r="E35" s="243"/>
      <c r="F35" s="243"/>
      <c r="G35" s="243"/>
      <c r="H35" s="243"/>
      <c r="I35" s="243"/>
      <c r="J35" s="243"/>
      <c r="K35" s="243"/>
      <c r="L35" s="243"/>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row>
    <row r="36" spans="1:50" ht="179.25" customHeight="1">
      <c r="A36" s="242"/>
      <c r="B36" s="329" t="s">
        <v>1973</v>
      </c>
      <c r="C36" s="329"/>
      <c r="D36" s="329"/>
      <c r="E36" s="329"/>
      <c r="F36" s="329"/>
      <c r="G36" s="329"/>
      <c r="H36" s="329"/>
      <c r="I36" s="329"/>
      <c r="J36" s="329"/>
      <c r="K36" s="329"/>
      <c r="L36" s="329"/>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c r="AJ36" s="242"/>
      <c r="AK36" s="242"/>
      <c r="AL36" s="242"/>
      <c r="AM36" s="242"/>
      <c r="AN36" s="242"/>
      <c r="AO36" s="242"/>
      <c r="AP36" s="242"/>
      <c r="AQ36" s="242"/>
      <c r="AR36" s="242"/>
      <c r="AS36" s="242"/>
      <c r="AT36" s="242"/>
      <c r="AU36" s="242"/>
      <c r="AV36" s="242"/>
      <c r="AW36" s="242"/>
      <c r="AX36" s="242"/>
    </row>
    <row r="37" spans="1:50">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42"/>
    </row>
    <row r="38" spans="1:50">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row>
    <row r="39" spans="1:50">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2"/>
      <c r="AW39" s="242"/>
      <c r="AX39" s="242"/>
    </row>
    <row r="40" spans="1:50">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row>
    <row r="41" spans="1:50">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c r="AX41" s="242"/>
    </row>
    <row r="42" spans="1:50">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c r="AX42" s="242"/>
    </row>
    <row r="43" spans="1:50">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row>
    <row r="44" spans="1:50">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row>
    <row r="45" spans="1:50">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row>
    <row r="46" spans="1:50">
      <c r="A46" s="242"/>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c r="AX46" s="242"/>
    </row>
    <row r="47" spans="1:50">
      <c r="A47" s="242"/>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c r="AJ47" s="242"/>
      <c r="AK47" s="242"/>
      <c r="AL47" s="242"/>
      <c r="AM47" s="242"/>
      <c r="AN47" s="242"/>
      <c r="AO47" s="242"/>
      <c r="AP47" s="242"/>
      <c r="AQ47" s="242"/>
      <c r="AR47" s="242"/>
      <c r="AS47" s="242"/>
      <c r="AT47" s="242"/>
      <c r="AU47" s="242"/>
      <c r="AV47" s="242"/>
      <c r="AW47" s="242"/>
      <c r="AX47" s="242"/>
    </row>
    <row r="48" spans="1:50">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2"/>
      <c r="AX48" s="242"/>
    </row>
    <row r="49" spans="1:50">
      <c r="A49" s="242"/>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2"/>
      <c r="AX49" s="242"/>
    </row>
    <row r="50" spans="1:50">
      <c r="A50" s="242"/>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c r="AX50" s="242"/>
    </row>
    <row r="51" spans="1:50">
      <c r="A51" s="242"/>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row>
    <row r="52" spans="1:50">
      <c r="A52" s="242"/>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row>
    <row r="53" spans="1:50">
      <c r="A53" s="242"/>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row>
    <row r="54" spans="1:50">
      <c r="A54" s="242"/>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row>
    <row r="55" spans="1:50">
      <c r="A55" s="242"/>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2"/>
      <c r="AG55" s="242"/>
      <c r="AH55" s="242"/>
      <c r="AI55" s="242"/>
      <c r="AJ55" s="242"/>
      <c r="AK55" s="242"/>
      <c r="AL55" s="242"/>
      <c r="AM55" s="242"/>
      <c r="AN55" s="242"/>
      <c r="AO55" s="242"/>
      <c r="AP55" s="242"/>
      <c r="AQ55" s="242"/>
      <c r="AR55" s="242"/>
      <c r="AS55" s="242"/>
      <c r="AT55" s="242"/>
      <c r="AU55" s="242"/>
      <c r="AV55" s="242"/>
      <c r="AW55" s="242"/>
      <c r="AX55" s="242"/>
    </row>
    <row r="56" spans="1:50">
      <c r="A56" s="242"/>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2"/>
      <c r="AG56" s="242"/>
      <c r="AH56" s="242"/>
      <c r="AI56" s="242"/>
      <c r="AJ56" s="242"/>
      <c r="AK56" s="242"/>
      <c r="AL56" s="242"/>
      <c r="AM56" s="242"/>
      <c r="AN56" s="242"/>
      <c r="AO56" s="242"/>
      <c r="AP56" s="242"/>
      <c r="AQ56" s="242"/>
      <c r="AR56" s="242"/>
      <c r="AS56" s="242"/>
      <c r="AT56" s="242"/>
      <c r="AU56" s="242"/>
      <c r="AV56" s="242"/>
      <c r="AW56" s="242"/>
      <c r="AX56" s="242"/>
    </row>
    <row r="57" spans="1:50">
      <c r="A57" s="242"/>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row>
    <row r="58" spans="1:50">
      <c r="A58" s="242"/>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2"/>
      <c r="AX58" s="242"/>
    </row>
    <row r="59" spans="1:50">
      <c r="A59" s="242"/>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c r="AF59" s="242"/>
      <c r="AG59" s="242"/>
      <c r="AH59" s="242"/>
      <c r="AI59" s="242"/>
      <c r="AJ59" s="242"/>
      <c r="AK59" s="242"/>
      <c r="AL59" s="242"/>
      <c r="AM59" s="242"/>
      <c r="AN59" s="242"/>
      <c r="AO59" s="242"/>
      <c r="AP59" s="242"/>
      <c r="AQ59" s="242"/>
      <c r="AR59" s="242"/>
      <c r="AS59" s="242"/>
      <c r="AT59" s="242"/>
      <c r="AU59" s="242"/>
      <c r="AV59" s="242"/>
      <c r="AW59" s="242"/>
      <c r="AX59" s="242"/>
    </row>
    <row r="60" spans="1:50">
      <c r="A60" s="242"/>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row>
    <row r="61" spans="1:50">
      <c r="A61" s="242"/>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row>
    <row r="62" spans="1:50">
      <c r="A62" s="242"/>
      <c r="B62" s="242"/>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c r="AX62" s="242"/>
    </row>
    <row r="63" spans="1:50">
      <c r="A63" s="242"/>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242"/>
      <c r="AV63" s="242"/>
      <c r="AW63" s="242"/>
      <c r="AX63" s="242"/>
    </row>
    <row r="64" spans="1:50">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row>
    <row r="65" spans="1:50">
      <c r="A65" s="242"/>
      <c r="B65" s="242"/>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2"/>
      <c r="AG65" s="242"/>
      <c r="AH65" s="242"/>
      <c r="AI65" s="242"/>
      <c r="AJ65" s="242"/>
      <c r="AK65" s="242"/>
      <c r="AL65" s="242"/>
      <c r="AM65" s="242"/>
      <c r="AN65" s="242"/>
      <c r="AO65" s="242"/>
      <c r="AP65" s="242"/>
      <c r="AQ65" s="242"/>
      <c r="AR65" s="242"/>
      <c r="AS65" s="242"/>
      <c r="AT65" s="242"/>
      <c r="AU65" s="242"/>
      <c r="AV65" s="242"/>
      <c r="AW65" s="242"/>
      <c r="AX65" s="242"/>
    </row>
    <row r="66" spans="1:50">
      <c r="A66" s="242"/>
      <c r="B66" s="242"/>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row>
    <row r="67" spans="1:50">
      <c r="A67" s="242"/>
      <c r="B67" s="242"/>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2"/>
      <c r="AG67" s="242"/>
      <c r="AH67" s="242"/>
      <c r="AI67" s="242"/>
      <c r="AJ67" s="242"/>
      <c r="AK67" s="242"/>
      <c r="AL67" s="242"/>
      <c r="AM67" s="242"/>
      <c r="AN67" s="242"/>
      <c r="AO67" s="242"/>
      <c r="AP67" s="242"/>
      <c r="AQ67" s="242"/>
      <c r="AR67" s="242"/>
      <c r="AS67" s="242"/>
      <c r="AT67" s="242"/>
      <c r="AU67" s="242"/>
      <c r="AV67" s="242"/>
      <c r="AW67" s="242"/>
      <c r="AX67" s="242"/>
    </row>
    <row r="68" spans="1:50">
      <c r="A68" s="242"/>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c r="AX68" s="242"/>
    </row>
    <row r="69" spans="1:50">
      <c r="A69" s="242"/>
      <c r="B69" s="242"/>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row>
    <row r="70" spans="1:50">
      <c r="A70" s="242"/>
      <c r="B70" s="242"/>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2"/>
      <c r="AX70" s="242"/>
    </row>
    <row r="71" spans="1:50">
      <c r="A71" s="242"/>
      <c r="B71" s="242"/>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2"/>
      <c r="AV71" s="242"/>
      <c r="AW71" s="242"/>
      <c r="AX71" s="242"/>
    </row>
  </sheetData>
  <sheetProtection algorithmName="SHA-512" hashValue="vUfvL7EkQsk0oa8Eoi0Tvv+Wx6fR4kTSDKWcPxhpz5U9B3OTwWl7L42TRlWUi9iDJM6Sc5E6/utk/YlZ9IlLIQ==" saltValue="fWdGuwhJYs5enJkUi3svfA==" spinCount="100000" sheet="1" objects="1" scenarios="1"/>
  <mergeCells count="8">
    <mergeCell ref="B36:L36"/>
    <mergeCell ref="B28:C28"/>
    <mergeCell ref="B29:C29"/>
    <mergeCell ref="B30:C30"/>
    <mergeCell ref="D28:E28"/>
    <mergeCell ref="D29:E29"/>
    <mergeCell ref="D30:E30"/>
    <mergeCell ref="B32:C32"/>
  </mergeCells>
  <conditionalFormatting sqref="B36">
    <cfRule type="expression" dxfId="114" priority="3">
      <formula>MOD(ROW(),2)=1</formula>
    </cfRule>
    <cfRule type="expression" dxfId="113" priority="4">
      <formula>MOD(ROW(),2)=1</formula>
    </cfRule>
  </conditionalFormatting>
  <conditionalFormatting sqref="B28">
    <cfRule type="expression" dxfId="112" priority="7">
      <formula>MOD(ROW(),2)=1</formula>
    </cfRule>
    <cfRule type="expression" dxfId="111" priority="8">
      <formula>MOD(ROW(),2)=1</formula>
    </cfRule>
  </conditionalFormatting>
  <conditionalFormatting sqref="B29:B30 D28:D30 F28:L30">
    <cfRule type="expression" dxfId="110" priority="5">
      <formula>MOD(ROW(),2)=1</formula>
    </cfRule>
    <cfRule type="expression" dxfId="109" priority="6">
      <formula>MOD(ROW(),2)=1</formula>
    </cfRule>
  </conditionalFormatting>
  <conditionalFormatting sqref="B32">
    <cfRule type="expression" dxfId="108" priority="1">
      <formula>MOD(ROW(),2)=1</formula>
    </cfRule>
    <cfRule type="expression" dxfId="107" priority="2">
      <formula>MOD(ROW(),2)=1</formula>
    </cfRule>
  </conditionalFormatting>
  <pageMargins left="0.70866141732283472" right="0.70866141732283472" top="0.74803149606299213" bottom="0.74803149606299213" header="0.31496062992125984" footer="0.31496062992125984"/>
  <pageSetup scale="55"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FDE2D-B90B-445A-BFB4-5AD7B9FAA77E}">
  <sheetPr codeName="Sheet24"/>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335</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6">
      <c r="A5" s="105"/>
      <c r="B5" s="211" t="s">
        <v>341</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1919</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336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337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338</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339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2094</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2095</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Gheh386LVhgs+XsvKraXowvJRL/O2idqZAcoYPeKZPPtGzezoekVTdNVnYw7FHBpBzu0uCha5PHBzQESGe8MyA==" saltValue="6rbgLijhCyQSFmxleqUO1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7297"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67298"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67299"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67300"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67301"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67302"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67303"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67304"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67305"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67306"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67307"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B6162-39C0-40DA-B3CE-E6124ABFEF04}">
  <sheetPr codeName="Sheet26"/>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347</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6">
      <c r="A5" s="105"/>
      <c r="B5" s="211" t="s">
        <v>348</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1920</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349</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350</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351</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352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2096</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2150</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322" t="s">
        <v>2084</v>
      </c>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94A15vKTb+ZMvvEtijphdPUAB6TI1HWYclWv8GtgnTMUXjVsjY48v1AGQdpy82ES0Y0nArt0IN2VuoIECu3M4w==" saltValue="CNbZISyBQk0fiORvIS8fH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8321"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68322"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68323"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68324"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68325"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68326"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68327"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68328"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68329"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68330"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68331"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EC523-F852-48E3-B4DF-60EB20058A93}">
  <sheetPr codeName="Sheet29"/>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2006</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188"/>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357</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2007</v>
      </c>
      <c r="C6" s="156">
        <v>3</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354</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355</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356</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513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2097</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2151</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xXhVVTv8FWYk1YvM1ncKtSPebz2Vz9QVR5uUD0SFdQ0Qxt8Pn9I6IA/fQFNlot1uFTOj4ir1PwySVL9GlTq0JQ==" saltValue="86JkEFKPFolgMW6AY78iR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69346"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69347"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69348"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69349"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69350"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69351"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69352"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69353"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69354"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69355"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B11F-587E-47AF-A683-AD9CAB92BCF5}">
  <sheetPr codeName="Sheet30"/>
  <dimension ref="A1:Z79"/>
  <sheetViews>
    <sheetView showGridLines="0" topLeftCell="A5"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358</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188"/>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6</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
      <c r="A6" s="105"/>
      <c r="B6" s="202" t="s">
        <v>1921</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201</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1922</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1923</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2098</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2099</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A5MJPCMWuIJoUfGiyayAi6tw7QG+0zjRnqV6AnMcSd8hlvgDz340VPnbUNYeJsGEvwMXoUCJZc5THoDH4Q8yFw==" saltValue="HUF0Bf8Ku1dkQgy63j9FX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0369"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70370"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70371"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70372"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70373"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70374"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70375"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70376"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70377"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70378"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70379"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BA0C1-8C5F-4BCB-8782-4F3BE4BA953A}">
  <sheetPr codeName="Sheet31"/>
  <dimension ref="A1:Z79"/>
  <sheetViews>
    <sheetView showGridLines="0" topLeftCell="A6"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359</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364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1924</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213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1925</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363</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362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2152</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2153</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z3AFLyjwRUbdnIMOB4y4V2ZuoyOogWil+FjoR7N2VFx6f8hG4eiTLw/1aOnfKV0P2sUfKDLKU8uMbAp48C9yCg==" saltValue="TrUV78BWBg/pIzZoPeci4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7139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7139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7139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7139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7139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7139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7140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7140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7140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7140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30FC-167C-444D-A687-69F66CBCDBBC}">
  <sheetPr codeName="Sheet33"/>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365</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7</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
      <c r="A6" s="105"/>
      <c r="B6" s="202" t="s">
        <v>1926</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366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367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368</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369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2154</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2155</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Bt2fjsqDOWbvXwPH5OMiM6LSOCp8IWBM6ncFTf4o15ljblQhsQdS5SvP0ZipT8HKJHMTgdgraJmYl4whU5r9sg==" saltValue="Rb9QEgv3vZNj0MnJoIuFU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2417"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572418"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572419"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572420"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572421"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572422"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572423"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572424"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572425"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572426"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572427"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B8DA-2822-44AE-AA21-83CF3E6A99C4}">
  <sheetPr codeName="Sheet34"/>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370</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88</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1927</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53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54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87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55</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2156</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2157</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XUoGF6QhcFGXyVBknWS1uhhXGQ/ZXyTGV63JquFj0iNXC43v2BACBD3IyjZ90OMtmo2VnBa31djdCXrKQhE5nA==" saltValue="Feu/09yiuQU688Vpr66sZ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235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1235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1235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1235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1235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1235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1235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1236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1236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1236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1236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C9A4-1A32-4E64-8D55-CF36281EC3D2}">
  <sheetPr codeName="Sheet35"/>
  <dimension ref="A1:Z79"/>
  <sheetViews>
    <sheetView showGridLines="0" zoomScaleNormal="100" workbookViewId="0">
      <selection activeCell="B3" sqref="B3"/>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372</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323" t="s">
        <v>2100</v>
      </c>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6">
      <c r="A5" s="105"/>
      <c r="B5" s="211" t="s">
        <v>95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78" customHeight="1">
      <c r="A6" s="105"/>
      <c r="B6" s="202" t="s">
        <v>1928</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96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97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98</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99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221"/>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221"/>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DiyrxiR067LQs9xxb0zNBRy+BfXfwZIiDFlI5IUZY2M4MMCkFgIxvlPhJBTlCS76oY+oU09BRGR5lIW3PoCfnQ==" saltValue="hCRWslyg3sGLKcBVh/9uH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3377"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13378"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13379"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13380"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13381"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13382"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13383"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13384" r:id="rId11" name="Option Button 8">
              <controlPr defaultSize="0" disabled="1"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13385" r:id="rId12" name="Option Button 9">
              <controlPr defaultSize="0" disabled="1"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13386" r:id="rId13" name="Option Button 10">
              <controlPr defaultSize="0" disabled="1"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13387" r:id="rId14" name="Option Button 11">
              <controlPr defaultSize="0" disabled="1"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F22C-742B-417D-89CA-97218FDE123D}">
  <sheetPr codeName="Sheet36"/>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373</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374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
      <c r="A6" s="105"/>
      <c r="B6" s="202" t="s">
        <v>1929</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375</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376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377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378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2158</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2159</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6g/wjQ8zw+X3v/KvMGGVlejjY0fd2A23SX8z48cEnxJVHWlzLjZf/j+T301FU9+ITYfZeLP/6n5FwHIJ8wLy7w==" saltValue="39bB6uHJt+E4u5u39Zcwr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401"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14402"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14403"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14404"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14405"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14406"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14407"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14408"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14409"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14410"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14411"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8B18-8F8F-4AC3-B010-28C0433B05B5}">
  <sheetPr codeName="Sheet37"/>
  <dimension ref="A1:Z79"/>
  <sheetViews>
    <sheetView showGridLines="0" topLeftCell="A8"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379</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226</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1930</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209</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1931</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381</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382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2160</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2106</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KqS+hfy3jF+d9bcpqDDEiF29NWfwH7X7URXTzlVOrkHUT6BZUM8OnB2sDjDtNC5NVONpqaZ5UfR7Zq5LfE/ftg==" saltValue="7fMXclmynDvvI7SrqvPMs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5425"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15426"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15427"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15428"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15429"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15430"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15431"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15432"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15433"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15434"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15435"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M45"/>
  <sheetViews>
    <sheetView showGridLines="0" topLeftCell="A7" zoomScaleNormal="100" workbookViewId="0">
      <selection sqref="A1:B1"/>
    </sheetView>
  </sheetViews>
  <sheetFormatPr defaultColWidth="10.8984375" defaultRowHeight="15.6"/>
  <cols>
    <col min="1" max="1" width="28.59765625" style="1" customWidth="1"/>
    <col min="2" max="2" width="146" customWidth="1"/>
    <col min="3" max="3" width="34.59765625" customWidth="1"/>
  </cols>
  <sheetData>
    <row r="1" spans="1:13" ht="40.5" customHeight="1">
      <c r="A1" s="332" t="s">
        <v>1769</v>
      </c>
      <c r="B1" s="332"/>
      <c r="C1" s="89"/>
      <c r="D1" s="89"/>
      <c r="E1" s="89"/>
      <c r="F1" s="89"/>
      <c r="G1" s="89"/>
      <c r="H1" s="89"/>
      <c r="I1" s="89"/>
      <c r="J1" s="89"/>
      <c r="K1" s="89"/>
      <c r="L1" s="89"/>
      <c r="M1" s="89"/>
    </row>
    <row r="2" spans="1:13" ht="39.6" customHeight="1">
      <c r="A2" s="333" t="s">
        <v>1770</v>
      </c>
      <c r="B2" s="333"/>
      <c r="C2" s="89"/>
      <c r="D2" s="89"/>
      <c r="E2" s="89"/>
      <c r="F2" s="89"/>
      <c r="G2" s="89"/>
      <c r="H2" s="89"/>
      <c r="I2" s="89"/>
      <c r="J2" s="89"/>
      <c r="K2" s="89"/>
      <c r="L2" s="89"/>
      <c r="M2" s="89"/>
    </row>
    <row r="3" spans="1:13">
      <c r="A3" s="335" t="s">
        <v>100</v>
      </c>
      <c r="B3" s="335"/>
      <c r="C3" s="89"/>
      <c r="D3" s="89"/>
      <c r="E3" s="89"/>
      <c r="F3" s="89"/>
      <c r="G3" s="89"/>
      <c r="H3" s="89"/>
      <c r="I3" s="89"/>
      <c r="J3" s="89"/>
      <c r="K3" s="89"/>
      <c r="L3" s="89"/>
      <c r="M3" s="89"/>
    </row>
    <row r="4" spans="1:13" ht="66.75" customHeight="1">
      <c r="A4" s="90" t="s">
        <v>101</v>
      </c>
      <c r="B4" s="314" t="s">
        <v>1974</v>
      </c>
      <c r="C4" s="89"/>
      <c r="D4" s="89"/>
      <c r="E4" s="89"/>
      <c r="F4" s="89"/>
      <c r="G4" s="89"/>
      <c r="H4" s="89"/>
      <c r="I4" s="89"/>
      <c r="J4" s="89"/>
      <c r="K4" s="89"/>
      <c r="L4" s="89"/>
      <c r="M4" s="89"/>
    </row>
    <row r="5" spans="1:13" ht="51.75" customHeight="1">
      <c r="A5" s="90" t="s">
        <v>102</v>
      </c>
      <c r="B5" s="237" t="s">
        <v>1977</v>
      </c>
      <c r="C5" s="89"/>
      <c r="D5" s="89"/>
      <c r="E5" s="89"/>
      <c r="F5" s="89"/>
      <c r="G5" s="89"/>
      <c r="H5" s="89"/>
      <c r="I5" s="89"/>
      <c r="J5" s="89"/>
      <c r="K5" s="89"/>
      <c r="L5" s="89"/>
      <c r="M5" s="89"/>
    </row>
    <row r="6" spans="1:13">
      <c r="A6" s="335" t="s">
        <v>69</v>
      </c>
      <c r="B6" s="335"/>
      <c r="C6" s="89"/>
      <c r="D6" s="89"/>
      <c r="E6" s="89"/>
      <c r="F6" s="89"/>
      <c r="G6" s="89"/>
      <c r="H6" s="89"/>
      <c r="I6" s="89"/>
      <c r="J6" s="89"/>
      <c r="K6" s="89"/>
      <c r="L6" s="89"/>
      <c r="M6" s="89"/>
    </row>
    <row r="7" spans="1:13" ht="81.599999999999994" customHeight="1">
      <c r="A7" s="90" t="s">
        <v>103</v>
      </c>
      <c r="B7" s="314" t="s">
        <v>1978</v>
      </c>
      <c r="C7" s="89"/>
      <c r="D7" s="89"/>
      <c r="E7" s="89"/>
      <c r="F7" s="89"/>
      <c r="G7" s="89"/>
      <c r="H7" s="89"/>
      <c r="I7" s="89"/>
      <c r="J7" s="89"/>
      <c r="K7" s="89"/>
      <c r="L7" s="89"/>
      <c r="M7" s="89"/>
    </row>
    <row r="8" spans="1:13" ht="28.8">
      <c r="A8" s="90" t="s">
        <v>104</v>
      </c>
      <c r="B8" s="237" t="s">
        <v>1979</v>
      </c>
      <c r="C8" s="89"/>
      <c r="D8" s="89"/>
      <c r="E8" s="89"/>
      <c r="F8" s="89"/>
      <c r="G8" s="89"/>
      <c r="H8" s="89"/>
      <c r="I8" s="89"/>
      <c r="J8" s="89"/>
      <c r="K8" s="89"/>
      <c r="L8" s="89"/>
      <c r="M8" s="89"/>
    </row>
    <row r="9" spans="1:13" ht="16.2" thickBot="1">
      <c r="A9" s="335" t="s">
        <v>105</v>
      </c>
      <c r="B9" s="335"/>
      <c r="C9" s="89"/>
      <c r="D9" s="89"/>
      <c r="E9" s="89"/>
      <c r="F9" s="89"/>
      <c r="G9" s="89"/>
      <c r="H9" s="89"/>
      <c r="I9" s="89"/>
      <c r="J9" s="89"/>
      <c r="K9" s="89"/>
      <c r="L9" s="89"/>
      <c r="M9" s="89"/>
    </row>
    <row r="10" spans="1:13" s="238" customFormat="1" ht="55.5" customHeight="1">
      <c r="A10" s="90" t="s">
        <v>106</v>
      </c>
      <c r="B10" s="314" t="s">
        <v>1975</v>
      </c>
      <c r="C10" s="89"/>
      <c r="D10" s="89"/>
      <c r="E10" s="89"/>
      <c r="F10" s="89"/>
      <c r="G10" s="89"/>
      <c r="H10" s="89"/>
      <c r="I10" s="89"/>
      <c r="J10" s="89"/>
      <c r="K10" s="89"/>
      <c r="L10" s="89"/>
      <c r="M10" s="89"/>
    </row>
    <row r="11" spans="1:13">
      <c r="A11" s="335" t="s">
        <v>107</v>
      </c>
      <c r="B11" s="335"/>
      <c r="C11" s="89"/>
      <c r="D11" s="89"/>
      <c r="E11" s="89"/>
      <c r="F11" s="89"/>
      <c r="G11" s="89"/>
      <c r="H11" s="89"/>
      <c r="I11" s="89"/>
      <c r="J11" s="89"/>
      <c r="K11" s="89"/>
      <c r="L11" s="89"/>
      <c r="M11" s="89"/>
    </row>
    <row r="12" spans="1:13" ht="45" customHeight="1">
      <c r="A12" s="90" t="s">
        <v>108</v>
      </c>
      <c r="B12" s="314" t="s">
        <v>1976</v>
      </c>
      <c r="C12" s="89"/>
      <c r="D12" s="89"/>
      <c r="E12" s="89"/>
      <c r="F12" s="89"/>
      <c r="G12" s="89"/>
      <c r="H12" s="89"/>
      <c r="I12" s="89"/>
      <c r="J12" s="89"/>
      <c r="K12" s="89"/>
      <c r="L12" s="89"/>
      <c r="M12" s="89"/>
    </row>
    <row r="13" spans="1:13">
      <c r="A13" s="335" t="s">
        <v>109</v>
      </c>
      <c r="B13" s="335"/>
      <c r="C13" s="89"/>
      <c r="D13" s="89"/>
      <c r="E13" s="89"/>
      <c r="F13" s="89"/>
      <c r="G13" s="89"/>
      <c r="H13" s="89"/>
      <c r="I13" s="89"/>
      <c r="J13" s="89"/>
      <c r="K13" s="89"/>
      <c r="L13" s="89"/>
      <c r="M13" s="89"/>
    </row>
    <row r="14" spans="1:13" s="239" customFormat="1" ht="107.85" customHeight="1" thickBot="1">
      <c r="A14" s="90" t="s">
        <v>110</v>
      </c>
      <c r="B14" s="314" t="s">
        <v>1980</v>
      </c>
      <c r="C14" s="89"/>
      <c r="D14" s="89"/>
      <c r="E14" s="89"/>
      <c r="F14" s="89"/>
      <c r="G14" s="89"/>
      <c r="H14" s="89"/>
      <c r="I14" s="89"/>
      <c r="J14" s="89"/>
      <c r="K14" s="89"/>
      <c r="L14" s="89"/>
      <c r="M14" s="89"/>
    </row>
    <row r="15" spans="1:13">
      <c r="A15" s="335" t="s">
        <v>111</v>
      </c>
      <c r="B15" s="335"/>
      <c r="C15" s="89"/>
      <c r="D15" s="89"/>
      <c r="E15" s="89"/>
      <c r="F15" s="89"/>
      <c r="G15" s="89"/>
      <c r="H15" s="89"/>
      <c r="I15" s="89"/>
      <c r="J15" s="89"/>
      <c r="K15" s="89"/>
      <c r="L15" s="89"/>
      <c r="M15" s="89"/>
    </row>
    <row r="16" spans="1:13" ht="54.9" customHeight="1">
      <c r="A16" s="90" t="s">
        <v>112</v>
      </c>
      <c r="B16" s="314" t="s">
        <v>1981</v>
      </c>
      <c r="C16" s="89"/>
      <c r="D16" s="89"/>
      <c r="E16" s="89"/>
      <c r="F16" s="89"/>
      <c r="G16" s="89"/>
      <c r="H16" s="89"/>
      <c r="I16" s="89"/>
      <c r="J16" s="89"/>
      <c r="K16" s="89"/>
      <c r="L16" s="89"/>
      <c r="M16" s="89"/>
    </row>
    <row r="17" spans="1:13" ht="86.85" customHeight="1">
      <c r="A17" s="90" t="s">
        <v>113</v>
      </c>
      <c r="B17" s="314" t="s">
        <v>1982</v>
      </c>
      <c r="C17" s="89"/>
      <c r="D17" s="89"/>
      <c r="E17" s="89"/>
      <c r="F17" s="89"/>
      <c r="G17" s="89"/>
      <c r="H17" s="89"/>
      <c r="I17" s="89"/>
      <c r="J17" s="89"/>
      <c r="K17" s="89"/>
      <c r="L17" s="89"/>
      <c r="M17" s="89"/>
    </row>
    <row r="18" spans="1:13">
      <c r="A18" s="335" t="s">
        <v>114</v>
      </c>
      <c r="B18" s="335"/>
      <c r="C18" s="89"/>
      <c r="D18" s="89"/>
      <c r="E18" s="89"/>
      <c r="F18" s="89"/>
      <c r="G18" s="89"/>
      <c r="H18" s="89"/>
      <c r="I18" s="89"/>
      <c r="J18" s="89"/>
      <c r="K18" s="89"/>
      <c r="L18" s="89"/>
      <c r="M18" s="89"/>
    </row>
    <row r="19" spans="1:13" ht="50.25" customHeight="1">
      <c r="A19" s="90" t="s">
        <v>115</v>
      </c>
      <c r="B19" s="314" t="s">
        <v>1983</v>
      </c>
      <c r="C19" s="89"/>
      <c r="D19" s="89"/>
      <c r="E19" s="89"/>
      <c r="F19" s="89"/>
      <c r="G19" s="89"/>
      <c r="H19" s="89"/>
      <c r="I19" s="89"/>
      <c r="J19" s="89"/>
      <c r="K19" s="89"/>
      <c r="L19" s="89"/>
      <c r="M19" s="89"/>
    </row>
    <row r="20" spans="1:13">
      <c r="A20" s="335" t="s">
        <v>116</v>
      </c>
      <c r="B20" s="335"/>
      <c r="C20" s="89"/>
      <c r="D20" s="89"/>
      <c r="E20" s="89"/>
      <c r="F20" s="89"/>
      <c r="G20" s="89"/>
      <c r="H20" s="89"/>
      <c r="I20" s="89"/>
      <c r="J20" s="89"/>
      <c r="K20" s="89"/>
      <c r="L20" s="89"/>
      <c r="M20" s="89"/>
    </row>
    <row r="21" spans="1:13" ht="43.2">
      <c r="A21" s="90" t="s">
        <v>117</v>
      </c>
      <c r="B21" s="314" t="s">
        <v>1984</v>
      </c>
      <c r="C21" s="89"/>
      <c r="D21" s="89"/>
      <c r="E21" s="89"/>
      <c r="F21" s="89"/>
      <c r="G21" s="89"/>
      <c r="H21" s="89"/>
      <c r="I21" s="89"/>
      <c r="J21" s="89"/>
      <c r="K21" s="89"/>
      <c r="L21" s="89"/>
      <c r="M21" s="89"/>
    </row>
    <row r="22" spans="1:13" ht="31.2">
      <c r="A22" s="240" t="s">
        <v>2008</v>
      </c>
      <c r="B22" s="241" t="s">
        <v>1985</v>
      </c>
      <c r="C22" s="89"/>
      <c r="D22" s="89"/>
      <c r="E22" s="89"/>
      <c r="F22" s="89"/>
      <c r="G22" s="89"/>
      <c r="H22" s="89"/>
      <c r="I22" s="89"/>
      <c r="J22" s="89"/>
      <c r="K22" s="89"/>
      <c r="L22" s="89"/>
      <c r="M22" s="89"/>
    </row>
    <row r="23" spans="1:13">
      <c r="A23" s="240"/>
      <c r="B23" s="241"/>
      <c r="C23" s="89"/>
      <c r="D23" s="89"/>
      <c r="E23" s="89"/>
      <c r="F23" s="89"/>
      <c r="G23" s="89"/>
      <c r="H23" s="89"/>
      <c r="I23" s="89"/>
      <c r="J23" s="89"/>
      <c r="K23" s="89"/>
      <c r="L23" s="89"/>
      <c r="M23" s="89"/>
    </row>
    <row r="24" spans="1:13" ht="72.75" customHeight="1">
      <c r="A24" s="334" t="s">
        <v>1771</v>
      </c>
      <c r="B24" s="334"/>
      <c r="C24" s="89"/>
      <c r="D24" s="89"/>
      <c r="E24" s="89"/>
      <c r="F24" s="89"/>
      <c r="G24" s="89"/>
      <c r="H24" s="89"/>
      <c r="I24" s="89"/>
      <c r="J24" s="89"/>
      <c r="K24" s="89"/>
      <c r="L24" s="89"/>
      <c r="M24" s="89"/>
    </row>
    <row r="25" spans="1:13">
      <c r="A25" s="240"/>
      <c r="B25" s="241"/>
      <c r="C25" s="89"/>
      <c r="D25" s="89"/>
      <c r="E25" s="89"/>
      <c r="F25" s="89"/>
      <c r="G25" s="89"/>
      <c r="H25" s="89"/>
      <c r="I25" s="89"/>
      <c r="J25" s="89"/>
      <c r="K25" s="89"/>
      <c r="L25" s="89"/>
      <c r="M25" s="89"/>
    </row>
    <row r="26" spans="1:13">
      <c r="A26" s="89"/>
      <c r="B26" s="89"/>
      <c r="C26" s="89"/>
      <c r="D26" s="89"/>
      <c r="E26" s="89"/>
      <c r="F26" s="89"/>
      <c r="G26" s="89"/>
      <c r="H26" s="89"/>
      <c r="I26" s="89"/>
      <c r="J26" s="89"/>
      <c r="K26" s="89"/>
      <c r="L26" s="89"/>
      <c r="M26" s="89"/>
    </row>
    <row r="27" spans="1:13">
      <c r="A27" s="89"/>
      <c r="B27" s="89"/>
      <c r="C27" s="89"/>
      <c r="D27" s="89"/>
      <c r="E27" s="89"/>
      <c r="F27" s="89"/>
      <c r="G27" s="89"/>
      <c r="H27" s="89"/>
      <c r="I27" s="89"/>
      <c r="J27" s="89"/>
      <c r="K27" s="89"/>
      <c r="L27" s="89"/>
      <c r="M27" s="89"/>
    </row>
    <row r="28" spans="1:13">
      <c r="A28" s="89"/>
      <c r="B28" s="89"/>
      <c r="C28" s="89"/>
      <c r="D28" s="89"/>
      <c r="E28" s="89"/>
      <c r="F28" s="89"/>
      <c r="G28" s="89"/>
      <c r="H28" s="89"/>
      <c r="I28" s="89"/>
      <c r="J28" s="89"/>
      <c r="K28" s="89"/>
      <c r="L28" s="89"/>
      <c r="M28" s="89"/>
    </row>
    <row r="29" spans="1:13">
      <c r="A29" s="89"/>
      <c r="B29" s="89"/>
      <c r="C29" s="89"/>
      <c r="D29" s="89"/>
      <c r="E29" s="89"/>
      <c r="F29" s="89"/>
      <c r="G29" s="89"/>
      <c r="H29" s="89"/>
      <c r="I29" s="89"/>
      <c r="J29" s="89"/>
      <c r="K29" s="89"/>
      <c r="L29" s="89"/>
      <c r="M29" s="89"/>
    </row>
    <row r="30" spans="1:13">
      <c r="A30" s="89"/>
      <c r="B30" s="89"/>
      <c r="C30" s="89"/>
      <c r="D30" s="89"/>
      <c r="E30" s="89"/>
      <c r="F30" s="89"/>
      <c r="G30" s="89"/>
      <c r="H30" s="89"/>
      <c r="I30" s="89"/>
      <c r="J30" s="89"/>
      <c r="K30" s="89"/>
      <c r="L30" s="89"/>
      <c r="M30" s="89"/>
    </row>
    <row r="31" spans="1:13">
      <c r="A31" s="89"/>
      <c r="B31" s="89"/>
      <c r="C31" s="89"/>
      <c r="D31" s="89"/>
      <c r="E31" s="89"/>
      <c r="F31" s="89"/>
      <c r="G31" s="89"/>
      <c r="H31" s="89"/>
      <c r="I31" s="89"/>
      <c r="J31" s="89"/>
      <c r="K31" s="89"/>
      <c r="L31" s="89"/>
      <c r="M31" s="89"/>
    </row>
    <row r="32" spans="1:13">
      <c r="A32" s="89"/>
      <c r="B32" s="89"/>
      <c r="C32" s="89"/>
      <c r="D32" s="89"/>
      <c r="E32" s="89"/>
      <c r="F32" s="89"/>
      <c r="G32" s="89"/>
      <c r="H32" s="89"/>
      <c r="I32" s="89"/>
      <c r="J32" s="89"/>
      <c r="K32" s="89"/>
      <c r="L32" s="89"/>
      <c r="M32" s="89"/>
    </row>
    <row r="33" spans="1:13">
      <c r="A33" s="89"/>
      <c r="B33" s="89"/>
      <c r="C33" s="89"/>
      <c r="D33" s="89"/>
      <c r="E33" s="89"/>
      <c r="F33" s="89"/>
      <c r="G33" s="89"/>
      <c r="H33" s="89"/>
      <c r="I33" s="89"/>
      <c r="J33" s="89"/>
      <c r="K33" s="89"/>
      <c r="L33" s="89"/>
      <c r="M33" s="89"/>
    </row>
    <row r="34" spans="1:13">
      <c r="A34" s="89"/>
      <c r="B34" s="89"/>
      <c r="C34" s="89"/>
      <c r="D34" s="89"/>
      <c r="E34" s="89"/>
      <c r="F34" s="89"/>
      <c r="G34" s="89"/>
      <c r="H34" s="89"/>
      <c r="I34" s="89"/>
      <c r="J34" s="89"/>
      <c r="K34" s="89"/>
      <c r="L34" s="89"/>
      <c r="M34" s="89"/>
    </row>
    <row r="35" spans="1:13">
      <c r="A35" s="89"/>
      <c r="B35" s="89"/>
      <c r="C35" s="89"/>
      <c r="D35" s="89"/>
      <c r="E35" s="89"/>
      <c r="F35" s="89"/>
      <c r="G35" s="89"/>
      <c r="H35" s="89"/>
      <c r="I35" s="89"/>
      <c r="J35" s="89"/>
      <c r="K35" s="89"/>
      <c r="L35" s="89"/>
      <c r="M35" s="89"/>
    </row>
    <row r="36" spans="1:13">
      <c r="A36" s="89"/>
      <c r="B36" s="89"/>
      <c r="C36" s="89"/>
      <c r="D36" s="89"/>
      <c r="E36" s="89"/>
      <c r="F36" s="89"/>
      <c r="G36" s="89"/>
      <c r="H36" s="89"/>
      <c r="I36" s="89"/>
      <c r="J36" s="89"/>
      <c r="K36" s="89"/>
      <c r="L36" s="89"/>
      <c r="M36" s="89"/>
    </row>
    <row r="37" spans="1:13">
      <c r="A37" s="89"/>
      <c r="B37" s="89"/>
      <c r="C37" s="89"/>
      <c r="D37" s="89"/>
      <c r="E37" s="89"/>
      <c r="F37" s="89"/>
      <c r="G37" s="89"/>
      <c r="H37" s="89"/>
      <c r="I37" s="89"/>
      <c r="J37" s="89"/>
      <c r="K37" s="89"/>
      <c r="L37" s="89"/>
      <c r="M37" s="89"/>
    </row>
    <row r="38" spans="1:13">
      <c r="A38" s="89"/>
      <c r="B38" s="89"/>
      <c r="C38" s="89"/>
      <c r="D38" s="89"/>
      <c r="E38" s="89"/>
      <c r="F38" s="89"/>
      <c r="G38" s="89"/>
      <c r="H38" s="89"/>
      <c r="I38" s="89"/>
      <c r="J38" s="89"/>
      <c r="K38" s="89"/>
      <c r="L38" s="89"/>
      <c r="M38" s="89"/>
    </row>
    <row r="39" spans="1:13">
      <c r="A39" s="89"/>
      <c r="B39" s="89"/>
      <c r="C39" s="89"/>
      <c r="D39" s="89"/>
      <c r="E39" s="89"/>
      <c r="F39" s="89"/>
      <c r="G39" s="89"/>
      <c r="H39" s="89"/>
      <c r="I39" s="89"/>
      <c r="J39" s="89"/>
      <c r="K39" s="89"/>
      <c r="L39" s="89"/>
      <c r="M39" s="89"/>
    </row>
    <row r="40" spans="1:13">
      <c r="A40" s="89"/>
      <c r="B40" s="89"/>
      <c r="C40" s="89"/>
      <c r="D40" s="89"/>
      <c r="E40" s="89"/>
      <c r="F40" s="89"/>
      <c r="G40" s="89"/>
      <c r="H40" s="89"/>
      <c r="I40" s="89"/>
      <c r="J40" s="89"/>
      <c r="K40" s="89"/>
      <c r="L40" s="89"/>
      <c r="M40" s="89"/>
    </row>
    <row r="41" spans="1:13">
      <c r="A41" s="89"/>
      <c r="B41" s="89"/>
      <c r="C41" s="89"/>
      <c r="D41" s="89"/>
      <c r="E41" s="89"/>
      <c r="F41" s="89"/>
      <c r="G41" s="89"/>
      <c r="H41" s="89"/>
      <c r="I41" s="89"/>
      <c r="J41" s="89"/>
      <c r="K41" s="89"/>
      <c r="L41" s="89"/>
      <c r="M41" s="89"/>
    </row>
    <row r="42" spans="1:13">
      <c r="A42" s="89"/>
      <c r="B42" s="89"/>
      <c r="C42" s="89"/>
      <c r="D42" s="89"/>
      <c r="E42" s="89"/>
      <c r="F42" s="89"/>
      <c r="G42" s="89"/>
      <c r="H42" s="89"/>
      <c r="I42" s="89"/>
      <c r="J42" s="89"/>
      <c r="K42" s="89"/>
      <c r="L42" s="89"/>
      <c r="M42" s="89"/>
    </row>
    <row r="43" spans="1:13">
      <c r="A43" s="89"/>
      <c r="B43" s="89"/>
      <c r="C43" s="89"/>
      <c r="D43" s="89"/>
      <c r="E43" s="89"/>
      <c r="F43" s="89"/>
      <c r="G43" s="89"/>
      <c r="H43" s="89"/>
      <c r="I43" s="89"/>
      <c r="J43" s="89"/>
      <c r="K43" s="89"/>
      <c r="L43" s="89"/>
      <c r="M43" s="89"/>
    </row>
    <row r="44" spans="1:13">
      <c r="A44" s="89"/>
      <c r="B44" s="89"/>
      <c r="C44" s="89"/>
      <c r="D44" s="89"/>
      <c r="E44" s="89"/>
      <c r="F44" s="89"/>
      <c r="G44" s="89"/>
      <c r="H44" s="89"/>
      <c r="I44" s="89"/>
      <c r="J44" s="89"/>
      <c r="K44" s="89"/>
      <c r="L44" s="89"/>
      <c r="M44" s="89"/>
    </row>
    <row r="45" spans="1:13">
      <c r="A45" s="89"/>
      <c r="B45" s="89"/>
      <c r="C45" s="89"/>
      <c r="D45" s="89"/>
      <c r="E45" s="89"/>
      <c r="F45" s="89"/>
      <c r="G45" s="89"/>
      <c r="H45" s="89"/>
      <c r="I45" s="89"/>
      <c r="J45" s="89"/>
      <c r="K45" s="89"/>
      <c r="L45" s="89"/>
      <c r="M45" s="89"/>
    </row>
  </sheetData>
  <mergeCells count="11">
    <mergeCell ref="A1:B1"/>
    <mergeCell ref="A2:B2"/>
    <mergeCell ref="A24:B24"/>
    <mergeCell ref="A3:B3"/>
    <mergeCell ref="A6:B6"/>
    <mergeCell ref="A9:B9"/>
    <mergeCell ref="A11:B11"/>
    <mergeCell ref="A13:B13"/>
    <mergeCell ref="A15:B15"/>
    <mergeCell ref="A18:B18"/>
    <mergeCell ref="A20:B20"/>
  </mergeCells>
  <phoneticPr fontId="37" type="noConversion"/>
  <conditionalFormatting sqref="A4:B5">
    <cfRule type="expression" dxfId="106" priority="17">
      <formula>MOD(ROW(),2)=1</formula>
    </cfRule>
    <cfRule type="expression" dxfId="105" priority="18">
      <formula>MOD(ROW(),2)=1</formula>
    </cfRule>
  </conditionalFormatting>
  <conditionalFormatting sqref="A7:B8">
    <cfRule type="expression" dxfId="104" priority="15">
      <formula>MOD(ROW(),2)=1</formula>
    </cfRule>
    <cfRule type="expression" dxfId="103" priority="16">
      <formula>MOD(ROW(),2)=1</formula>
    </cfRule>
  </conditionalFormatting>
  <conditionalFormatting sqref="A10:B10">
    <cfRule type="expression" dxfId="102" priority="13">
      <formula>MOD(ROW(),2)=1</formula>
    </cfRule>
    <cfRule type="expression" dxfId="101" priority="14">
      <formula>MOD(ROW(),2)=1</formula>
    </cfRule>
  </conditionalFormatting>
  <conditionalFormatting sqref="A12:B12">
    <cfRule type="expression" dxfId="100" priority="11">
      <formula>MOD(ROW(),2)=1</formula>
    </cfRule>
    <cfRule type="expression" dxfId="99" priority="12">
      <formula>MOD(ROW(),2)=1</formula>
    </cfRule>
  </conditionalFormatting>
  <conditionalFormatting sqref="A14:B14">
    <cfRule type="expression" dxfId="98" priority="9">
      <formula>MOD(ROW(),2)=1</formula>
    </cfRule>
    <cfRule type="expression" dxfId="97" priority="10">
      <formula>MOD(ROW(),2)=1</formula>
    </cfRule>
  </conditionalFormatting>
  <conditionalFormatting sqref="A16:B17">
    <cfRule type="expression" dxfId="96" priority="7">
      <formula>MOD(ROW(),2)=1</formula>
    </cfRule>
    <cfRule type="expression" dxfId="95" priority="8">
      <formula>MOD(ROW(),2)=1</formula>
    </cfRule>
  </conditionalFormatting>
  <conditionalFormatting sqref="A19:B19">
    <cfRule type="expression" dxfId="94" priority="5">
      <formula>MOD(ROW(),2)=1</formula>
    </cfRule>
    <cfRule type="expression" dxfId="93" priority="6">
      <formula>MOD(ROW(),2)=1</formula>
    </cfRule>
  </conditionalFormatting>
  <conditionalFormatting sqref="A21:B23 A25:B25">
    <cfRule type="expression" dxfId="92" priority="3">
      <formula>MOD(ROW(),2)=1</formula>
    </cfRule>
    <cfRule type="expression" dxfId="91" priority="4">
      <formula>MOD(ROW(),2)=1</formula>
    </cfRule>
  </conditionalFormatting>
  <conditionalFormatting sqref="A24">
    <cfRule type="expression" dxfId="90" priority="1">
      <formula>MOD(ROW(),2)=1</formula>
    </cfRule>
    <cfRule type="expression" dxfId="89" priority="2">
      <formula>MOD(ROW(),2)=1</formula>
    </cfRule>
  </conditionalFormatting>
  <pageMargins left="0.70866141732283472" right="0.70866141732283472" top="0.74803149606299213" bottom="0.74803149606299213" header="0.31496062992125984" footer="0.31496062992125984"/>
  <pageSetup scale="47"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AB1AF-DD80-4198-818B-7B50B5688666}">
  <sheetPr codeName="Sheet38"/>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384</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323"/>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385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96.6">
      <c r="A6" s="105"/>
      <c r="B6" s="202" t="s">
        <v>1958</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387</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388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1959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389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2161</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2107</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6EIvRsLNMmkFRbJSMKecUirlJwJlYTuar6UR+mR7FHHFPaJLwr45WfRbVuomdRZdhRzjE5Qs31L5eUgmZQS1Mw==" saltValue="Ox1D6AZyrRb6NloAPiXuO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6449"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16450"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16451"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16452"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16453"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16454"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16455"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16456"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16457"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16458"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16459"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12DA7-069C-4B3D-86A8-426EF11D6F7C}">
  <sheetPr codeName="Sheet41"/>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390</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10</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1932</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218</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274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219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220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2108</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2109</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rmBEHT1/j39vva8N+v+NpYf5/07ULTQ0b1H37jiowwpi75wWQEQ6EWUDq95gb8REmOeVm2Uf4Ph+Ms3ZmJZfw==" saltValue="CEtbYSX7UVETAIkXXj7+5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747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1747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1747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1747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1747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1747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1747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1748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1748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1748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1748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F0033-CD4B-44FC-8790-CF3C26FFA5D2}">
  <sheetPr codeName="Sheet42"/>
  <dimension ref="A1:Z79"/>
  <sheetViews>
    <sheetView showGridLines="0" zoomScaleNormal="100" workbookViewId="0">
      <selection activeCell="B3" sqref="B3"/>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391</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323" t="s">
        <v>2110</v>
      </c>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392</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1933</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221</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1934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222</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223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221"/>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221"/>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hOwYPHwDWdN3eBlCVvxRMf8/Did3Fuh13LVdpzq8bjKf1btcFM/k8XPXwxQAwNfAjNfliFdX21jS+LyObL3Tzg==" saltValue="n1W0ymrf5GHTkjTSV33ap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8497"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18498"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18499"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18500"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18501"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18502"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18503"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18504" r:id="rId11" name="Option Button 8">
              <controlPr defaultSize="0" disabled="1"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18505" r:id="rId12" name="Option Button 9">
              <controlPr defaultSize="0" disabled="1"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18506" r:id="rId13" name="Option Button 10">
              <controlPr defaultSize="0" disabled="1"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18507" r:id="rId14" name="Option Button 11">
              <controlPr defaultSize="0" disabled="1"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B7C0F-53D1-4443-8459-E3B8AB18B735}">
  <sheetPr codeName="Sheet43"/>
  <dimension ref="A1:Z79"/>
  <sheetViews>
    <sheetView showGridLines="0" zoomScaleNormal="100" workbookViewId="0">
      <selection activeCell="B3" sqref="B3"/>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393</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323" t="s">
        <v>2111</v>
      </c>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227</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1935</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214</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215</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216</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217</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221"/>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221"/>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G3jyobSrXX7+mfliWRcOICkbEKwSrSkhBEbLBi9qFr3GsZ8p3iUBuidxHpYWtSAfL80mryzMvERqD7S/nWiVqw==" saltValue="9yBvxyVbEd2TnY6XjcDKF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9521"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19522"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19523"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19524"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19525"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19526"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19527"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19528" r:id="rId11" name="Option Button 8">
              <controlPr defaultSize="0" disabled="1"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19529" r:id="rId12" name="Option Button 9">
              <controlPr defaultSize="0" disabled="1"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19530" r:id="rId13" name="Option Button 10">
              <controlPr defaultSize="0" disabled="1"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19531" r:id="rId14" name="Option Button 11">
              <controlPr defaultSize="0" disabled="1"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84AD4-ADCF-442C-84F8-670181FC6BCD}">
  <sheetPr codeName="Sheet44"/>
  <dimension ref="A1:Z79"/>
  <sheetViews>
    <sheetView showGridLines="0" topLeftCell="A6"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394</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15"/>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395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1936</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2011</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396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397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398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2162</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2121</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325" t="s">
        <v>2122</v>
      </c>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326" t="s">
        <v>2123</v>
      </c>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aTEyKysFhoLfVPV04XzOCIhIAVL4MPBdozgBOwgNEReeHcJH4IIdGuOKZvnuV4AON/562cQdZR26Zv3/Jv72+g==" saltValue="fQlBtPpcSO+c5FMDzgKI4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0545"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20546"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20547"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20548"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20549"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20550"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20551"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20552"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20553"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20554"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20555"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D42CC-5395-44D0-B988-F968D44796E7}">
  <sheetPr codeName="Sheet46"/>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399</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15"/>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400</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1937</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210</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211</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273</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212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2124</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2124</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aDFl/MO4eoYawNCuo2dQMZNQvxG9ZJepzGjX7xKUxGBh8Szlu+ibj60SCvibhcT8i1mKaiPXvshcX842eSSXeQ==" saltValue="n4UlbcGAemCtm7B+0/zsb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1569"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21570"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21571"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21572"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21573"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21574"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21575"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21576"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21577"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21578"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21579"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E84C9-4EF1-406F-A802-12C99A0FEDCC}">
  <sheetPr codeName="Sheet51"/>
  <dimension ref="A1:Z79"/>
  <sheetViews>
    <sheetView showGridLines="0" zoomScaleNormal="100" workbookViewId="0">
      <selection activeCell="B17" sqref="B17"/>
    </sheetView>
  </sheetViews>
  <sheetFormatPr defaultColWidth="10.8984375" defaultRowHeight="15.6"/>
  <cols>
    <col min="1" max="1" width="18.59765625" customWidth="1"/>
    <col min="2" max="2" width="106.8984375" customWidth="1"/>
    <col min="3" max="3" width="15.3984375" customWidth="1"/>
    <col min="4" max="4" width="33.8984375" customWidth="1"/>
    <col min="5" max="5" width="13.09765625" customWidth="1"/>
  </cols>
  <sheetData>
    <row r="1" spans="1:26" s="10" customFormat="1" ht="36" customHeight="1">
      <c r="A1" s="216"/>
      <c r="B1" s="210" t="s">
        <v>520</v>
      </c>
      <c r="C1" s="222"/>
      <c r="D1" s="222"/>
      <c r="E1" s="222"/>
      <c r="F1" s="216"/>
      <c r="G1" s="216"/>
      <c r="H1" s="216"/>
      <c r="I1" s="216"/>
      <c r="J1" s="216"/>
      <c r="K1" s="216"/>
      <c r="L1" s="216"/>
      <c r="M1" s="216"/>
      <c r="N1" s="216"/>
      <c r="O1" s="216"/>
      <c r="P1" s="216"/>
      <c r="Q1" s="216"/>
      <c r="R1" s="216"/>
      <c r="S1" s="216"/>
      <c r="T1" s="216"/>
      <c r="U1" s="216"/>
      <c r="V1" s="216"/>
      <c r="W1" s="216"/>
      <c r="X1" s="216"/>
      <c r="Y1" s="216"/>
      <c r="Z1" s="216"/>
    </row>
    <row r="2" spans="1:26" s="10" customFormat="1" ht="16.5" customHeight="1">
      <c r="A2" s="216"/>
      <c r="B2" s="203" t="s">
        <v>565</v>
      </c>
      <c r="C2" s="222"/>
      <c r="D2" s="222"/>
      <c r="E2" s="222"/>
      <c r="F2" s="216"/>
      <c r="G2" s="216"/>
      <c r="H2" s="216"/>
      <c r="I2" s="216"/>
      <c r="J2" s="216"/>
      <c r="K2" s="216"/>
      <c r="L2" s="216"/>
      <c r="M2" s="216"/>
      <c r="N2" s="216"/>
      <c r="O2" s="216"/>
      <c r="P2" s="216"/>
      <c r="Q2" s="216"/>
      <c r="R2" s="216"/>
      <c r="S2" s="216"/>
      <c r="T2" s="216"/>
      <c r="U2" s="216"/>
      <c r="V2" s="216"/>
      <c r="W2" s="216"/>
      <c r="X2" s="216"/>
      <c r="Y2" s="216"/>
      <c r="Z2" s="216"/>
    </row>
    <row r="3" spans="1:26" s="1" customFormat="1" ht="28.5" customHeight="1">
      <c r="A3" s="160" t="s">
        <v>562</v>
      </c>
      <c r="B3" s="221"/>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1:26" s="1" customFormat="1" ht="21" customHeight="1">
      <c r="A4" s="105"/>
      <c r="B4" s="217"/>
      <c r="C4" s="158"/>
      <c r="D4" s="158"/>
      <c r="E4" s="105"/>
      <c r="F4" s="105"/>
      <c r="G4" s="105"/>
      <c r="H4" s="105"/>
      <c r="I4" s="105"/>
      <c r="J4" s="105"/>
      <c r="K4" s="105"/>
      <c r="L4" s="105"/>
      <c r="M4" s="105"/>
      <c r="N4" s="105"/>
      <c r="O4" s="105"/>
      <c r="P4" s="105"/>
      <c r="Q4" s="105"/>
      <c r="R4" s="105"/>
      <c r="S4" s="105"/>
      <c r="T4" s="105"/>
      <c r="U4" s="105"/>
      <c r="V4" s="105"/>
      <c r="W4" s="105"/>
      <c r="X4" s="105"/>
      <c r="Y4" s="105"/>
      <c r="Z4" s="105"/>
    </row>
    <row r="5" spans="1:26" s="1" customFormat="1" ht="69" customHeight="1">
      <c r="A5" s="105"/>
      <c r="B5" s="202" t="s">
        <v>1938</v>
      </c>
      <c r="C5" s="105"/>
      <c r="D5" s="105"/>
      <c r="E5" s="105"/>
      <c r="F5" s="105"/>
      <c r="G5" s="105"/>
      <c r="H5" s="105"/>
      <c r="I5" s="105"/>
      <c r="J5" s="105"/>
      <c r="K5" s="105"/>
      <c r="L5" s="105"/>
      <c r="M5" s="105"/>
      <c r="N5" s="105"/>
      <c r="O5" s="105"/>
      <c r="P5" s="105"/>
      <c r="Q5" s="105"/>
      <c r="R5" s="105"/>
      <c r="S5" s="105"/>
      <c r="T5" s="105"/>
      <c r="U5" s="105"/>
      <c r="V5" s="105"/>
      <c r="W5" s="105"/>
      <c r="X5" s="105"/>
      <c r="Y5" s="105"/>
      <c r="Z5" s="105"/>
    </row>
    <row r="6" spans="1:26" s="1" customFormat="1" ht="27.75" customHeight="1">
      <c r="A6" s="105"/>
      <c r="B6" s="212" t="s">
        <v>524</v>
      </c>
      <c r="C6" s="187">
        <v>1</v>
      </c>
      <c r="D6" s="223"/>
      <c r="E6" s="105"/>
      <c r="F6" s="105"/>
      <c r="G6" s="105"/>
      <c r="H6" s="105"/>
      <c r="I6" s="105"/>
      <c r="J6" s="105"/>
      <c r="K6" s="105"/>
      <c r="L6" s="105"/>
      <c r="M6" s="105"/>
      <c r="N6" s="105"/>
      <c r="O6" s="105"/>
      <c r="P6" s="105"/>
      <c r="Q6" s="105"/>
      <c r="R6" s="105"/>
      <c r="S6" s="105"/>
      <c r="T6" s="105"/>
      <c r="U6" s="105"/>
      <c r="V6" s="105"/>
      <c r="W6" s="105"/>
      <c r="X6" s="105"/>
      <c r="Y6" s="105"/>
      <c r="Z6" s="105"/>
    </row>
    <row r="7" spans="1:26" s="1" customFormat="1" ht="33.75" customHeight="1">
      <c r="A7" s="105"/>
      <c r="B7" s="162" t="s">
        <v>402</v>
      </c>
      <c r="C7" s="224"/>
      <c r="D7" s="225"/>
      <c r="E7" s="105"/>
      <c r="F7" s="105"/>
      <c r="G7" s="105"/>
      <c r="H7" s="105"/>
      <c r="I7" s="105"/>
      <c r="J7" s="105"/>
      <c r="K7" s="105"/>
      <c r="L7" s="105"/>
      <c r="M7" s="105"/>
      <c r="N7" s="105"/>
      <c r="O7" s="105"/>
      <c r="P7" s="105"/>
      <c r="Q7" s="105"/>
      <c r="R7" s="105"/>
      <c r="S7" s="105"/>
      <c r="T7" s="105"/>
      <c r="U7" s="105"/>
      <c r="V7" s="105"/>
      <c r="W7" s="105"/>
      <c r="X7" s="105"/>
      <c r="Y7" s="105"/>
      <c r="Z7" s="105"/>
    </row>
    <row r="8" spans="1:26" s="1" customFormat="1" ht="33.75" customHeight="1">
      <c r="A8" s="105"/>
      <c r="B8" s="162" t="s">
        <v>401</v>
      </c>
      <c r="C8" s="226"/>
      <c r="D8" s="227"/>
      <c r="E8" s="105"/>
      <c r="F8" s="105"/>
      <c r="G8" s="105"/>
      <c r="H8" s="105"/>
      <c r="I8" s="105"/>
      <c r="J8" s="105"/>
      <c r="K8" s="105"/>
      <c r="L8" s="105"/>
      <c r="M8" s="105"/>
      <c r="N8" s="105"/>
      <c r="O8" s="105"/>
      <c r="P8" s="105"/>
      <c r="Q8" s="105"/>
      <c r="R8" s="105"/>
      <c r="S8" s="105"/>
      <c r="T8" s="105"/>
      <c r="U8" s="105"/>
      <c r="V8" s="105"/>
      <c r="W8" s="105"/>
      <c r="X8" s="105"/>
      <c r="Y8" s="105"/>
      <c r="Z8" s="105"/>
    </row>
    <row r="9" spans="1:26" s="1" customFormat="1" ht="27" customHeight="1">
      <c r="A9" s="105"/>
      <c r="B9" s="162" t="s">
        <v>403</v>
      </c>
      <c r="C9" s="224"/>
      <c r="D9" s="227"/>
      <c r="E9" s="105"/>
      <c r="F9" s="105"/>
      <c r="G9" s="105"/>
      <c r="H9" s="105"/>
      <c r="I9" s="105"/>
      <c r="J9" s="105"/>
      <c r="K9" s="105"/>
      <c r="L9" s="105"/>
      <c r="M9" s="105"/>
      <c r="N9" s="105"/>
      <c r="O9" s="105"/>
      <c r="P9" s="105"/>
      <c r="Q9" s="105"/>
      <c r="R9" s="105"/>
      <c r="S9" s="105"/>
      <c r="T9" s="105"/>
      <c r="U9" s="105"/>
      <c r="V9" s="105"/>
      <c r="W9" s="105"/>
      <c r="X9" s="105"/>
      <c r="Y9" s="105"/>
      <c r="Z9" s="105"/>
    </row>
    <row r="10" spans="1:26" s="1" customFormat="1">
      <c r="A10" s="105"/>
      <c r="B10" s="105"/>
      <c r="C10" s="105"/>
      <c r="D10" s="227"/>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s="1" customFormat="1" ht="15.9" customHeight="1">
      <c r="A11" s="105"/>
      <c r="B11" s="209" t="s">
        <v>123</v>
      </c>
      <c r="C11" s="155"/>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s="1" customFormat="1">
      <c r="A12" s="105"/>
      <c r="B12" s="209"/>
      <c r="C12" s="15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s="1" customFormat="1" ht="63" customHeight="1">
      <c r="A13" s="105"/>
      <c r="B13" s="327" t="s">
        <v>2125</v>
      </c>
      <c r="C13" s="158"/>
      <c r="D13" s="158"/>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s="1" customForma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1" customFormat="1" ht="15.9" customHeight="1">
      <c r="A15" s="105"/>
      <c r="B15" s="209" t="s">
        <v>594</v>
      </c>
      <c r="C15" s="155"/>
      <c r="D15" s="155"/>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s="1" customFormat="1">
      <c r="A16" s="105"/>
      <c r="B16" s="209"/>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s="1" customFormat="1" ht="63.9" customHeight="1">
      <c r="A17" s="105"/>
      <c r="B17" s="327" t="s">
        <v>2126</v>
      </c>
      <c r="C17" s="158"/>
      <c r="D17" s="158"/>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s="1" customFormat="1">
      <c r="A18" s="105"/>
      <c r="B18" s="214"/>
      <c r="C18" s="157"/>
      <c r="D18" s="157"/>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s="1" customFormat="1" ht="30.75" customHeight="1">
      <c r="A19" s="105"/>
      <c r="B19" s="209" t="s">
        <v>1906</v>
      </c>
      <c r="C19" s="157"/>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s="1" customFormat="1">
      <c r="A20" s="105"/>
      <c r="B20" s="209"/>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s="1" customFormat="1" ht="39.9" customHeight="1">
      <c r="A21" s="105"/>
      <c r="B21" s="279"/>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s="1" customFormat="1" ht="39.9" customHeight="1">
      <c r="A22" s="105"/>
      <c r="B22" s="280"/>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s="1" customFormat="1"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s="1" customFormat="1"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s="1" customFormat="1"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s="1" customFormat="1"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s="1" customFormat="1">
      <c r="A27" s="105"/>
      <c r="B27" s="158"/>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s="1" customFormat="1">
      <c r="A28" s="105"/>
      <c r="B28" s="158"/>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s="1" customForma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s="1" customForma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s="1" customForma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s="1" customForma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s="1" customForma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s="1" customForma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s="1" customForma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s="1" customFormat="1">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s="1" customFormat="1">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s="1" customFormat="1">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s="1" customFormat="1">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s="1" customFormat="1">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sheetData>
  <sheetProtection algorithmName="SHA-512" hashValue="xO+pMt4ViHgFo3tfC5Pj8vxVtm10Si30hcLhiaBuaUzOWbc/ZiTuo9wvPNc3el2pPYHDSyIjxNpvwvRKm4c9ug==" saltValue="1J9yxjYPVAv+x8XdtUXabg==" spinCount="100000" sheet="1" objects="1" scenarios="1"/>
  <pageMargins left="0.70866141732283472" right="0.70866141732283472" top="0.74803149606299213" bottom="0.74803149606299213" header="0.31496062992125984" footer="0.31496062992125984"/>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361" r:id="rId4" name="Check Box 1">
              <controlPr defaultSize="0" autoFill="0" autoLine="0" autoPict="0">
                <anchor moveWithCells="1">
                  <from>
                    <xdr:col>0</xdr:col>
                    <xdr:colOff>0</xdr:colOff>
                    <xdr:row>20</xdr:row>
                    <xdr:rowOff>220980</xdr:rowOff>
                  </from>
                  <to>
                    <xdr:col>1</xdr:col>
                    <xdr:colOff>297180</xdr:colOff>
                    <xdr:row>20</xdr:row>
                    <xdr:rowOff>419100</xdr:rowOff>
                  </to>
                </anchor>
              </controlPr>
            </control>
          </mc:Choice>
        </mc:AlternateContent>
        <mc:AlternateContent xmlns:mc="http://schemas.openxmlformats.org/markup-compatibility/2006">
          <mc:Choice Requires="x14">
            <control shapeId="655362" r:id="rId5" name="Check Box 2">
              <controlPr defaultSize="0" autoFill="0" autoLine="0" autoPict="0">
                <anchor moveWithCells="1">
                  <from>
                    <xdr:col>0</xdr:col>
                    <xdr:colOff>0</xdr:colOff>
                    <xdr:row>25</xdr:row>
                    <xdr:rowOff>160020</xdr:rowOff>
                  </from>
                  <to>
                    <xdr:col>0</xdr:col>
                    <xdr:colOff>868680</xdr:colOff>
                    <xdr:row>25</xdr:row>
                    <xdr:rowOff>373380</xdr:rowOff>
                  </to>
                </anchor>
              </controlPr>
            </control>
          </mc:Choice>
        </mc:AlternateContent>
        <mc:AlternateContent xmlns:mc="http://schemas.openxmlformats.org/markup-compatibility/2006">
          <mc:Choice Requires="x14">
            <control shapeId="655363" r:id="rId6" name="Check Box 3">
              <controlPr defaultSize="0" autoFill="0" autoLine="0" autoPict="0">
                <anchor moveWithCells="1">
                  <from>
                    <xdr:col>0</xdr:col>
                    <xdr:colOff>0</xdr:colOff>
                    <xdr:row>21</xdr:row>
                    <xdr:rowOff>114300</xdr:rowOff>
                  </from>
                  <to>
                    <xdr:col>1</xdr:col>
                    <xdr:colOff>259080</xdr:colOff>
                    <xdr:row>22</xdr:row>
                    <xdr:rowOff>7620</xdr:rowOff>
                  </to>
                </anchor>
              </controlPr>
            </control>
          </mc:Choice>
        </mc:AlternateContent>
        <mc:AlternateContent xmlns:mc="http://schemas.openxmlformats.org/markup-compatibility/2006">
          <mc:Choice Requires="x14">
            <control shapeId="655364" r:id="rId7" name="Check Box 4">
              <controlPr defaultSize="0" autoFill="0" autoLine="0" autoPict="0">
                <anchor moveWithCells="1">
                  <from>
                    <xdr:col>0</xdr:col>
                    <xdr:colOff>0</xdr:colOff>
                    <xdr:row>22</xdr:row>
                    <xdr:rowOff>198120</xdr:rowOff>
                  </from>
                  <to>
                    <xdr:col>0</xdr:col>
                    <xdr:colOff>800100</xdr:colOff>
                    <xdr:row>22</xdr:row>
                    <xdr:rowOff>411480</xdr:rowOff>
                  </to>
                </anchor>
              </controlPr>
            </control>
          </mc:Choice>
        </mc:AlternateContent>
        <mc:AlternateContent xmlns:mc="http://schemas.openxmlformats.org/markup-compatibility/2006">
          <mc:Choice Requires="x14">
            <control shapeId="655365" r:id="rId8" name="Check Box 5">
              <controlPr defaultSize="0" autoFill="0" autoLine="0" autoPict="0">
                <anchor moveWithCells="1">
                  <from>
                    <xdr:col>0</xdr:col>
                    <xdr:colOff>0</xdr:colOff>
                    <xdr:row>23</xdr:row>
                    <xdr:rowOff>220980</xdr:rowOff>
                  </from>
                  <to>
                    <xdr:col>1</xdr:col>
                    <xdr:colOff>266700</xdr:colOff>
                    <xdr:row>23</xdr:row>
                    <xdr:rowOff>388620</xdr:rowOff>
                  </to>
                </anchor>
              </controlPr>
            </control>
          </mc:Choice>
        </mc:AlternateContent>
        <mc:AlternateContent xmlns:mc="http://schemas.openxmlformats.org/markup-compatibility/2006">
          <mc:Choice Requires="x14">
            <control shapeId="655366" r:id="rId9" name="Check Box 6">
              <controlPr defaultSize="0" autoFill="0" autoLine="0" autoPict="0">
                <anchor moveWithCells="1">
                  <from>
                    <xdr:col>0</xdr:col>
                    <xdr:colOff>0</xdr:colOff>
                    <xdr:row>24</xdr:row>
                    <xdr:rowOff>68580</xdr:rowOff>
                  </from>
                  <to>
                    <xdr:col>0</xdr:col>
                    <xdr:colOff>1226820</xdr:colOff>
                    <xdr:row>24</xdr:row>
                    <xdr:rowOff>464820</xdr:rowOff>
                  </to>
                </anchor>
              </controlPr>
            </control>
          </mc:Choice>
        </mc:AlternateContent>
        <mc:AlternateContent xmlns:mc="http://schemas.openxmlformats.org/markup-compatibility/2006">
          <mc:Choice Requires="x14">
            <control shapeId="655367" r:id="rId10" name="Check Box 7">
              <controlPr defaultSize="0" autoFill="0" autoLine="0" autoPict="0" macro="[0]!AdditionalPointsReleventCB1_Click">
                <anchor moveWithCells="1">
                  <from>
                    <xdr:col>1</xdr:col>
                    <xdr:colOff>2750820</xdr:colOff>
                    <xdr:row>0</xdr:row>
                    <xdr:rowOff>449580</xdr:rowOff>
                  </from>
                  <to>
                    <xdr:col>1</xdr:col>
                    <xdr:colOff>3055620</xdr:colOff>
                    <xdr:row>2</xdr:row>
                    <xdr:rowOff>0</xdr:rowOff>
                  </to>
                </anchor>
              </controlPr>
            </control>
          </mc:Choice>
        </mc:AlternateContent>
        <mc:AlternateContent xmlns:mc="http://schemas.openxmlformats.org/markup-compatibility/2006">
          <mc:Choice Requires="x14">
            <control shapeId="655368" r:id="rId11" name="Check Box 8">
              <controlPr defaultSize="0" autoFill="0" autoLine="0" autoPict="0">
                <anchor moveWithCells="1">
                  <from>
                    <xdr:col>0</xdr:col>
                    <xdr:colOff>1104900</xdr:colOff>
                    <xdr:row>6</xdr:row>
                    <xdr:rowOff>68580</xdr:rowOff>
                  </from>
                  <to>
                    <xdr:col>0</xdr:col>
                    <xdr:colOff>1409700</xdr:colOff>
                    <xdr:row>6</xdr:row>
                    <xdr:rowOff>297180</xdr:rowOff>
                  </to>
                </anchor>
              </controlPr>
            </control>
          </mc:Choice>
        </mc:AlternateContent>
        <mc:AlternateContent xmlns:mc="http://schemas.openxmlformats.org/markup-compatibility/2006">
          <mc:Choice Requires="x14">
            <control shapeId="655369" r:id="rId12" name="Check Box 9">
              <controlPr defaultSize="0" autoFill="0" autoLine="0" autoPict="0">
                <anchor moveWithCells="1">
                  <from>
                    <xdr:col>0</xdr:col>
                    <xdr:colOff>1104900</xdr:colOff>
                    <xdr:row>7</xdr:row>
                    <xdr:rowOff>45720</xdr:rowOff>
                  </from>
                  <to>
                    <xdr:col>0</xdr:col>
                    <xdr:colOff>1409700</xdr:colOff>
                    <xdr:row>7</xdr:row>
                    <xdr:rowOff>266700</xdr:rowOff>
                  </to>
                </anchor>
              </controlPr>
            </control>
          </mc:Choice>
        </mc:AlternateContent>
        <mc:AlternateContent xmlns:mc="http://schemas.openxmlformats.org/markup-compatibility/2006">
          <mc:Choice Requires="x14">
            <control shapeId="655370" r:id="rId13" name="Check Box 10">
              <controlPr defaultSize="0" autoFill="0" autoLine="0" autoPict="0">
                <anchor moveWithCells="1">
                  <from>
                    <xdr:col>0</xdr:col>
                    <xdr:colOff>1104900</xdr:colOff>
                    <xdr:row>8</xdr:row>
                    <xdr:rowOff>0</xdr:rowOff>
                  </from>
                  <to>
                    <xdr:col>0</xdr:col>
                    <xdr:colOff>1409700</xdr:colOff>
                    <xdr:row>8</xdr:row>
                    <xdr:rowOff>220980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1A288-F30D-4840-9CD2-7DC8452E3D5E}">
  <sheetPr codeName="Sheet48"/>
  <dimension ref="A1:Z79"/>
  <sheetViews>
    <sheetView showGridLines="0" topLeftCell="A6"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406</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6">
      <c r="A5" s="105"/>
      <c r="B5" s="211" t="s">
        <v>523</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
      <c r="A6" s="105"/>
      <c r="B6" s="202" t="s">
        <v>1939</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407</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408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409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410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2163</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2164</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YmPcj/dDgttUhqXljdcD2PSF3ntao2pPUQXjqXOBCztu1U2zaDzFn2UWSfDBff6EZESAdlykaRqsbzgCGHEYig==" saltValue="PdATgEW2qDrJCYw+YkOHh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6385"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56386"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56387"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56388"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56389"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56390"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56391"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56392"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56393"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56394"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56395"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8B014-38D2-4D1F-ABC3-77E84B7681F8}">
  <sheetPr codeName="Sheet52"/>
  <dimension ref="A1:Z79"/>
  <sheetViews>
    <sheetView showGridLines="0" topLeftCell="A6"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412</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1940</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5.2">
      <c r="A6" s="105"/>
      <c r="B6" s="202" t="s">
        <v>1941</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126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127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128</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129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2127</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2112</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Wd2OHA5Cx5apbpCA6VHs4Q6qpFKoGeRN+o4O24tJ1NccRsmqQR3RGAdxFcukwJNtdtM2PEc11HNBo7edFnDwA==" saltValue="8GJ5uQ3y3CgrK1hk8nNBt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7409"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57410"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57411"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57412"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57413"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57414"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57415"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57416"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57417"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57418"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57419"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CFD3-D8FC-408E-B04D-BD647B2806B2}">
  <sheetPr codeName="Sheet53"/>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414</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419</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
      <c r="A6" s="105"/>
      <c r="B6" s="202" t="s">
        <v>1942</v>
      </c>
      <c r="C6" s="156">
        <v>1</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415</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416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417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418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2165</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2113</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ei4/gxhlOLXxKDzJiXdrU8SJluYNaVHfgyitCPPv1IShxtvdiFPiA6U0Qfh6/DohGHHxCtXd3SUAg7QYJxGwtg==" saltValue="EBD89HOBpCjpslM5CTwoH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843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5843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5843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5843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5843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5843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5843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5844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5844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5844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5844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7D9D5-75FC-42A2-9738-70DD029691CF}">
  <sheetPr codeName="Sheet50"/>
  <dimension ref="C2:C33"/>
  <sheetViews>
    <sheetView workbookViewId="0">
      <selection activeCell="G32" sqref="G32"/>
    </sheetView>
  </sheetViews>
  <sheetFormatPr defaultColWidth="8.8984375" defaultRowHeight="15.6"/>
  <sheetData>
    <row r="2" spans="3:3">
      <c r="C2">
        <v>2019</v>
      </c>
    </row>
    <row r="3" spans="3:3">
      <c r="C3">
        <v>2020</v>
      </c>
    </row>
    <row r="4" spans="3:3">
      <c r="C4">
        <v>2021</v>
      </c>
    </row>
    <row r="5" spans="3:3">
      <c r="C5">
        <v>2022</v>
      </c>
    </row>
    <row r="6" spans="3:3">
      <c r="C6">
        <v>2023</v>
      </c>
    </row>
    <row r="7" spans="3:3">
      <c r="C7">
        <v>2024</v>
      </c>
    </row>
    <row r="8" spans="3:3">
      <c r="C8">
        <v>2025</v>
      </c>
    </row>
    <row r="9" spans="3:3">
      <c r="C9">
        <v>2026</v>
      </c>
    </row>
    <row r="10" spans="3:3">
      <c r="C10">
        <v>2027</v>
      </c>
    </row>
    <row r="11" spans="3:3">
      <c r="C11">
        <v>2028</v>
      </c>
    </row>
    <row r="12" spans="3:3">
      <c r="C12">
        <v>2029</v>
      </c>
    </row>
    <row r="13" spans="3:3">
      <c r="C13">
        <v>2030</v>
      </c>
    </row>
    <row r="14" spans="3:3">
      <c r="C14">
        <v>2031</v>
      </c>
    </row>
    <row r="15" spans="3:3">
      <c r="C15">
        <v>2032</v>
      </c>
    </row>
    <row r="16" spans="3:3">
      <c r="C16">
        <v>2033</v>
      </c>
    </row>
    <row r="17" spans="3:3">
      <c r="C17">
        <v>2034</v>
      </c>
    </row>
    <row r="18" spans="3:3">
      <c r="C18">
        <v>2035</v>
      </c>
    </row>
    <row r="19" spans="3:3">
      <c r="C19">
        <v>2036</v>
      </c>
    </row>
    <row r="20" spans="3:3">
      <c r="C20">
        <v>2037</v>
      </c>
    </row>
    <row r="21" spans="3:3">
      <c r="C21">
        <v>2038</v>
      </c>
    </row>
    <row r="22" spans="3:3">
      <c r="C22">
        <v>2039</v>
      </c>
    </row>
    <row r="23" spans="3:3">
      <c r="C23">
        <v>2040</v>
      </c>
    </row>
    <row r="24" spans="3:3">
      <c r="C24">
        <v>2041</v>
      </c>
    </row>
    <row r="25" spans="3:3">
      <c r="C25">
        <v>2042</v>
      </c>
    </row>
    <row r="26" spans="3:3">
      <c r="C26">
        <v>2043</v>
      </c>
    </row>
    <row r="27" spans="3:3">
      <c r="C27">
        <v>2044</v>
      </c>
    </row>
    <row r="28" spans="3:3">
      <c r="C28">
        <v>2045</v>
      </c>
    </row>
    <row r="29" spans="3:3">
      <c r="C29">
        <v>2046</v>
      </c>
    </row>
    <row r="30" spans="3:3">
      <c r="C30">
        <v>2047</v>
      </c>
    </row>
    <row r="31" spans="3:3">
      <c r="C31">
        <v>2048</v>
      </c>
    </row>
    <row r="32" spans="3:3">
      <c r="C32">
        <v>2049</v>
      </c>
    </row>
    <row r="33" spans="3:3">
      <c r="C33">
        <v>2050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dimension ref="A1:S79"/>
  <sheetViews>
    <sheetView showGridLines="0" zoomScaleNormal="100" workbookViewId="0">
      <selection activeCell="A20" sqref="A20"/>
    </sheetView>
  </sheetViews>
  <sheetFormatPr defaultColWidth="16.59765625" defaultRowHeight="14.4"/>
  <cols>
    <col min="1" max="1" width="29.59765625" style="247" customWidth="1"/>
    <col min="2" max="3" width="16.59765625" style="247"/>
    <col min="4" max="4" width="37.09765625" style="247" customWidth="1"/>
    <col min="5" max="5" width="48.5" style="247" customWidth="1"/>
    <col min="6" max="6" width="16.59765625" style="247"/>
    <col min="7" max="7" width="39.59765625" style="247" customWidth="1"/>
    <col min="8" max="8" width="16.59765625" style="247"/>
    <col min="9" max="9" width="16.5" style="247" customWidth="1"/>
    <col min="10" max="10" width="31.5" style="247" customWidth="1"/>
    <col min="11" max="11" width="32.8984375" style="247" customWidth="1"/>
    <col min="12" max="16384" width="16.59765625" style="247"/>
  </cols>
  <sheetData>
    <row r="1" spans="1:19" ht="23.4">
      <c r="A1" s="345" t="s">
        <v>1953</v>
      </c>
      <c r="B1" s="345"/>
      <c r="C1" s="345"/>
      <c r="D1" s="345"/>
      <c r="E1" s="204"/>
      <c r="F1" s="246"/>
      <c r="G1" s="246"/>
      <c r="H1" s="246"/>
      <c r="I1" s="246"/>
      <c r="J1" s="246"/>
      <c r="K1" s="246"/>
      <c r="L1" s="246"/>
      <c r="M1" s="246"/>
      <c r="N1" s="246"/>
      <c r="O1" s="246"/>
    </row>
    <row r="2" spans="1:19" ht="82.5" customHeight="1">
      <c r="A2" s="352" t="s">
        <v>1774</v>
      </c>
      <c r="B2" s="352"/>
      <c r="C2" s="352"/>
      <c r="D2" s="352"/>
      <c r="E2" s="352"/>
      <c r="F2" s="248"/>
      <c r="G2" s="246"/>
      <c r="H2" s="246"/>
      <c r="I2" s="246"/>
      <c r="J2" s="246"/>
      <c r="K2" s="246"/>
      <c r="L2" s="246"/>
      <c r="M2" s="246"/>
      <c r="N2" s="246"/>
      <c r="O2" s="246"/>
    </row>
    <row r="3" spans="1:19" ht="30.9" customHeight="1">
      <c r="A3" s="350" t="s">
        <v>582</v>
      </c>
      <c r="B3" s="350"/>
      <c r="C3" s="350"/>
      <c r="D3" s="350"/>
      <c r="E3" s="350"/>
      <c r="F3" s="218"/>
      <c r="G3" s="246"/>
      <c r="H3" s="246"/>
      <c r="I3" s="246"/>
      <c r="J3" s="246"/>
      <c r="K3" s="246"/>
      <c r="L3" s="246"/>
      <c r="M3" s="246"/>
      <c r="N3" s="246"/>
      <c r="O3" s="246"/>
    </row>
    <row r="4" spans="1:19" ht="48" customHeight="1">
      <c r="A4" s="353" t="s">
        <v>1955</v>
      </c>
      <c r="B4" s="353"/>
      <c r="C4" s="353"/>
      <c r="D4" s="353"/>
      <c r="E4" s="353"/>
      <c r="F4" s="246"/>
      <c r="G4" s="246"/>
      <c r="H4" s="246"/>
      <c r="I4" s="246"/>
      <c r="J4" s="246"/>
      <c r="K4" s="246"/>
      <c r="L4" s="246"/>
      <c r="M4" s="246"/>
      <c r="N4" s="246"/>
      <c r="O4" s="246"/>
      <c r="P4" s="354"/>
      <c r="Q4" s="354"/>
      <c r="R4" s="354"/>
      <c r="S4" s="354"/>
    </row>
    <row r="5" spans="1:19">
      <c r="A5" s="351" t="s">
        <v>1777</v>
      </c>
      <c r="B5" s="351"/>
      <c r="C5" s="351"/>
      <c r="D5" s="351"/>
      <c r="E5" s="351"/>
      <c r="F5" s="246"/>
      <c r="G5" s="249"/>
      <c r="H5" s="249"/>
      <c r="I5" s="250"/>
      <c r="J5" s="250"/>
      <c r="K5" s="250"/>
      <c r="L5" s="246"/>
      <c r="M5" s="246"/>
      <c r="N5" s="246"/>
      <c r="O5" s="246"/>
    </row>
    <row r="6" spans="1:19">
      <c r="A6" s="351" t="s">
        <v>457</v>
      </c>
      <c r="B6" s="351"/>
      <c r="C6" s="351"/>
      <c r="D6" s="351"/>
      <c r="E6" s="351"/>
      <c r="F6" s="249"/>
      <c r="G6" s="249"/>
      <c r="H6" s="249"/>
      <c r="I6" s="250"/>
      <c r="J6" s="250"/>
      <c r="K6" s="250"/>
      <c r="L6" s="246"/>
      <c r="M6" s="246"/>
      <c r="N6" s="246"/>
      <c r="O6" s="246"/>
    </row>
    <row r="7" spans="1:19" ht="15.75" customHeight="1">
      <c r="A7" s="351" t="s">
        <v>458</v>
      </c>
      <c r="B7" s="351"/>
      <c r="C7" s="351"/>
      <c r="D7" s="351"/>
      <c r="E7" s="351"/>
      <c r="F7" s="249"/>
      <c r="G7" s="249"/>
      <c r="H7" s="249"/>
      <c r="I7" s="250"/>
      <c r="J7" s="250"/>
      <c r="K7" s="250"/>
      <c r="L7" s="246"/>
      <c r="M7" s="246"/>
      <c r="N7" s="246"/>
      <c r="O7" s="246"/>
    </row>
    <row r="8" spans="1:19">
      <c r="A8" s="351" t="s">
        <v>459</v>
      </c>
      <c r="B8" s="351"/>
      <c r="C8" s="351"/>
      <c r="D8" s="351"/>
      <c r="E8" s="351"/>
      <c r="F8" s="249"/>
      <c r="G8" s="249"/>
      <c r="H8" s="249"/>
      <c r="I8" s="250"/>
      <c r="J8" s="250"/>
      <c r="K8" s="250"/>
      <c r="L8" s="246"/>
      <c r="M8" s="246"/>
      <c r="N8" s="246"/>
      <c r="O8" s="246"/>
    </row>
    <row r="9" spans="1:19">
      <c r="A9" s="351" t="s">
        <v>1778</v>
      </c>
      <c r="B9" s="351"/>
      <c r="C9" s="351"/>
      <c r="D9" s="351"/>
      <c r="E9" s="351"/>
      <c r="F9" s="249"/>
      <c r="G9" s="249"/>
      <c r="H9" s="249"/>
      <c r="I9" s="250"/>
      <c r="J9" s="250"/>
      <c r="K9" s="250"/>
      <c r="L9" s="246"/>
      <c r="M9" s="246"/>
      <c r="N9" s="246"/>
      <c r="O9" s="246"/>
    </row>
    <row r="10" spans="1:19" ht="24.75" customHeight="1">
      <c r="A10" s="350"/>
      <c r="B10" s="350"/>
      <c r="C10" s="350"/>
      <c r="D10" s="350"/>
      <c r="E10" s="350"/>
      <c r="F10" s="251"/>
      <c r="G10" s="251"/>
      <c r="H10" s="251"/>
      <c r="I10" s="250"/>
      <c r="J10" s="250"/>
      <c r="K10" s="250"/>
      <c r="L10" s="246"/>
      <c r="M10" s="246"/>
      <c r="N10" s="246"/>
      <c r="O10" s="246"/>
    </row>
    <row r="11" spans="1:19" ht="33" customHeight="1">
      <c r="A11" s="353" t="s">
        <v>1954</v>
      </c>
      <c r="B11" s="353"/>
      <c r="C11" s="353"/>
      <c r="D11" s="353"/>
      <c r="E11" s="353"/>
      <c r="F11" s="246"/>
      <c r="G11" s="246"/>
      <c r="H11" s="246"/>
      <c r="I11" s="246"/>
      <c r="J11" s="246"/>
      <c r="K11" s="246"/>
      <c r="L11" s="246"/>
      <c r="M11" s="246"/>
      <c r="N11" s="246"/>
      <c r="O11" s="246"/>
    </row>
    <row r="12" spans="1:19">
      <c r="A12" s="355" t="s">
        <v>460</v>
      </c>
      <c r="B12" s="351"/>
      <c r="C12" s="351"/>
      <c r="D12" s="351"/>
      <c r="E12" s="351"/>
      <c r="F12" s="246"/>
      <c r="G12" s="246"/>
      <c r="H12" s="246"/>
      <c r="I12" s="246"/>
      <c r="J12" s="246"/>
      <c r="K12" s="246"/>
      <c r="L12" s="246"/>
      <c r="M12" s="246"/>
      <c r="N12" s="246"/>
      <c r="O12" s="246"/>
    </row>
    <row r="13" spans="1:19" s="252" customFormat="1" ht="15" customHeight="1">
      <c r="A13" s="351" t="s">
        <v>461</v>
      </c>
      <c r="B13" s="351"/>
      <c r="C13" s="351"/>
      <c r="D13" s="351"/>
      <c r="E13" s="351"/>
      <c r="F13" s="246"/>
      <c r="G13" s="246"/>
      <c r="H13" s="246"/>
      <c r="I13" s="246"/>
      <c r="J13" s="246"/>
      <c r="K13" s="246"/>
      <c r="L13" s="250"/>
      <c r="M13" s="250"/>
      <c r="N13" s="250"/>
      <c r="O13" s="250"/>
    </row>
    <row r="14" spans="1:19" s="252" customFormat="1" ht="16.5" customHeight="1">
      <c r="A14" s="355" t="s">
        <v>462</v>
      </c>
      <c r="B14" s="351"/>
      <c r="C14" s="351"/>
      <c r="D14" s="351"/>
      <c r="E14" s="351"/>
      <c r="F14" s="246"/>
      <c r="G14" s="246"/>
      <c r="H14" s="250"/>
      <c r="I14" s="250"/>
      <c r="J14" s="250"/>
      <c r="K14" s="250"/>
      <c r="L14" s="250"/>
      <c r="M14" s="250"/>
      <c r="N14" s="250"/>
      <c r="O14" s="250"/>
    </row>
    <row r="15" spans="1:19" s="252" customFormat="1" ht="15.9" customHeight="1">
      <c r="A15" s="351" t="s">
        <v>1779</v>
      </c>
      <c r="B15" s="351"/>
      <c r="C15" s="351"/>
      <c r="D15" s="351"/>
      <c r="E15" s="351"/>
      <c r="F15" s="246"/>
      <c r="G15" s="246"/>
      <c r="H15" s="250"/>
      <c r="I15" s="250"/>
      <c r="J15" s="250"/>
      <c r="K15" s="250"/>
      <c r="L15" s="250"/>
      <c r="M15" s="250"/>
      <c r="N15" s="250"/>
      <c r="O15" s="250"/>
    </row>
    <row r="16" spans="1:19" s="252" customFormat="1" ht="15.9" customHeight="1">
      <c r="A16" s="350"/>
      <c r="B16" s="350"/>
      <c r="C16" s="350"/>
      <c r="D16" s="350"/>
      <c r="E16" s="350"/>
      <c r="F16" s="246"/>
      <c r="G16" s="246"/>
      <c r="H16" s="250"/>
      <c r="I16" s="250"/>
      <c r="J16" s="250"/>
      <c r="K16" s="250"/>
      <c r="L16" s="250"/>
      <c r="M16" s="250"/>
      <c r="N16" s="250"/>
      <c r="O16" s="250"/>
    </row>
    <row r="17" spans="1:15" s="252" customFormat="1" ht="38.25" customHeight="1">
      <c r="A17" s="352" t="s">
        <v>1780</v>
      </c>
      <c r="B17" s="352"/>
      <c r="C17" s="352"/>
      <c r="D17" s="352"/>
      <c r="E17" s="352"/>
      <c r="F17" s="246"/>
      <c r="G17" s="246"/>
      <c r="H17" s="250"/>
      <c r="I17" s="250"/>
      <c r="J17" s="250"/>
      <c r="K17" s="250"/>
      <c r="L17" s="250"/>
      <c r="M17" s="250"/>
      <c r="N17" s="250"/>
      <c r="O17" s="250"/>
    </row>
    <row r="18" spans="1:15" s="252" customFormat="1" ht="35.1" customHeight="1">
      <c r="A18" s="94" t="s">
        <v>56</v>
      </c>
      <c r="B18" s="94" t="s">
        <v>57</v>
      </c>
      <c r="C18" s="94" t="s">
        <v>58</v>
      </c>
      <c r="D18" s="94" t="s">
        <v>454</v>
      </c>
      <c r="E18" s="94" t="s">
        <v>67</v>
      </c>
      <c r="F18" s="219"/>
      <c r="G18" s="250"/>
      <c r="H18" s="250"/>
      <c r="I18" s="250"/>
      <c r="J18" s="250"/>
      <c r="K18" s="250"/>
      <c r="L18" s="250"/>
      <c r="M18" s="250"/>
      <c r="N18" s="250"/>
      <c r="O18" s="250"/>
    </row>
    <row r="19" spans="1:15" ht="15.6">
      <c r="A19" s="119" t="str">
        <f>'Protected area attributes'!B31</f>
        <v>Protecting important spawning area</v>
      </c>
      <c r="B19" s="200" t="s">
        <v>60</v>
      </c>
      <c r="C19" s="200" t="s">
        <v>63</v>
      </c>
      <c r="D19" s="200"/>
      <c r="E19" s="200"/>
      <c r="F19" s="246"/>
      <c r="G19" s="246"/>
      <c r="H19" s="246"/>
      <c r="I19" s="246"/>
      <c r="J19" s="246"/>
      <c r="K19" s="246"/>
      <c r="L19" s="246"/>
      <c r="M19" s="246"/>
      <c r="N19" s="246"/>
      <c r="O19" s="246"/>
    </row>
    <row r="20" spans="1:15" ht="15.6">
      <c r="A20" s="121" t="str">
        <f>'Protected area attributes'!B32</f>
        <v>Reduce bycatch and bycatch mortality</v>
      </c>
      <c r="B20" s="201" t="s">
        <v>61</v>
      </c>
      <c r="C20" s="201" t="s">
        <v>63</v>
      </c>
      <c r="D20" s="201"/>
      <c r="E20" s="201"/>
      <c r="F20" s="246"/>
      <c r="G20" s="246"/>
      <c r="H20" s="246"/>
      <c r="I20" s="246"/>
      <c r="J20" s="246"/>
      <c r="K20" s="246"/>
      <c r="L20" s="246"/>
      <c r="M20" s="246"/>
      <c r="N20" s="246"/>
      <c r="O20" s="246"/>
    </row>
    <row r="21" spans="1:15" ht="15.6">
      <c r="A21" s="119">
        <f>'Protected area attributes'!B33</f>
        <v>0</v>
      </c>
      <c r="B21" s="200"/>
      <c r="C21" s="200"/>
      <c r="D21" s="200"/>
      <c r="E21" s="200"/>
      <c r="F21" s="246"/>
      <c r="G21" s="246"/>
      <c r="H21" s="246"/>
      <c r="I21" s="246"/>
      <c r="J21" s="246"/>
      <c r="K21" s="246"/>
      <c r="L21" s="246"/>
      <c r="M21" s="246"/>
      <c r="N21" s="246"/>
      <c r="O21" s="246"/>
    </row>
    <row r="22" spans="1:15" ht="15.6">
      <c r="A22" s="121">
        <f>'Protected area attributes'!B34</f>
        <v>0</v>
      </c>
      <c r="B22" s="201"/>
      <c r="C22" s="201"/>
      <c r="D22" s="201"/>
      <c r="E22" s="201"/>
      <c r="F22" s="246"/>
      <c r="G22" s="246"/>
      <c r="H22" s="246"/>
      <c r="I22" s="246"/>
      <c r="J22" s="246"/>
      <c r="K22" s="246"/>
      <c r="L22" s="246"/>
      <c r="M22" s="246"/>
      <c r="N22" s="246"/>
      <c r="O22" s="246"/>
    </row>
    <row r="23" spans="1:15" ht="15.6">
      <c r="A23" s="119">
        <f>'Protected area attributes'!B35</f>
        <v>0</v>
      </c>
      <c r="B23" s="200"/>
      <c r="C23" s="200"/>
      <c r="D23" s="200"/>
      <c r="E23" s="200"/>
      <c r="F23" s="246"/>
      <c r="G23" s="246"/>
      <c r="H23" s="246"/>
      <c r="I23" s="246"/>
      <c r="J23" s="246"/>
      <c r="K23" s="246"/>
      <c r="L23" s="246"/>
      <c r="M23" s="246"/>
      <c r="N23" s="246"/>
      <c r="O23" s="246"/>
    </row>
    <row r="24" spans="1:15">
      <c r="A24" s="246"/>
      <c r="B24" s="246"/>
      <c r="C24" s="246"/>
      <c r="D24" s="246"/>
      <c r="E24" s="246"/>
      <c r="F24" s="246"/>
      <c r="G24" s="246"/>
      <c r="H24" s="246"/>
      <c r="I24" s="246"/>
      <c r="J24" s="246"/>
      <c r="K24" s="246"/>
      <c r="L24" s="246"/>
      <c r="M24" s="246"/>
      <c r="N24" s="246"/>
      <c r="O24" s="246"/>
    </row>
    <row r="25" spans="1:15">
      <c r="A25" s="250"/>
      <c r="B25" s="250"/>
      <c r="C25" s="250"/>
      <c r="D25" s="250"/>
      <c r="E25" s="250"/>
      <c r="F25" s="250"/>
      <c r="G25" s="250"/>
      <c r="H25" s="250"/>
      <c r="I25" s="250"/>
      <c r="J25" s="250"/>
      <c r="K25" s="250"/>
      <c r="L25" s="246"/>
      <c r="M25" s="246"/>
      <c r="N25" s="246"/>
      <c r="O25" s="246"/>
    </row>
    <row r="26" spans="1:15">
      <c r="A26" s="246"/>
      <c r="B26" s="246"/>
      <c r="C26" s="246"/>
      <c r="D26" s="246"/>
      <c r="E26" s="246"/>
      <c r="F26" s="246"/>
      <c r="G26" s="246"/>
      <c r="H26" s="246"/>
      <c r="I26" s="246"/>
      <c r="J26" s="246"/>
      <c r="K26" s="246"/>
      <c r="L26" s="246"/>
      <c r="M26" s="246"/>
      <c r="N26" s="246"/>
      <c r="O26" s="246"/>
    </row>
    <row r="27" spans="1:15">
      <c r="A27" s="246"/>
      <c r="B27" s="246"/>
      <c r="C27" s="246"/>
      <c r="D27" s="246"/>
      <c r="E27" s="246"/>
      <c r="F27" s="246"/>
      <c r="G27" s="246"/>
      <c r="H27" s="246"/>
      <c r="I27" s="246"/>
      <c r="J27" s="246"/>
      <c r="K27" s="246"/>
      <c r="L27" s="246"/>
      <c r="M27" s="246"/>
      <c r="N27" s="246"/>
      <c r="O27" s="246"/>
    </row>
    <row r="28" spans="1:15">
      <c r="A28" s="246"/>
      <c r="B28" s="246"/>
      <c r="C28" s="246"/>
      <c r="D28" s="246"/>
      <c r="E28" s="246"/>
      <c r="F28" s="246"/>
      <c r="G28" s="246"/>
      <c r="H28" s="246"/>
      <c r="I28" s="246"/>
      <c r="J28" s="246"/>
      <c r="K28" s="246"/>
      <c r="L28" s="246"/>
      <c r="M28" s="246"/>
      <c r="N28" s="246"/>
      <c r="O28" s="246"/>
    </row>
    <row r="29" spans="1:15">
      <c r="A29" s="246"/>
      <c r="B29" s="246"/>
      <c r="C29" s="246"/>
      <c r="D29" s="246"/>
      <c r="E29" s="246"/>
      <c r="F29" s="246"/>
      <c r="G29" s="246"/>
      <c r="H29" s="246"/>
      <c r="I29" s="246"/>
      <c r="J29" s="246"/>
      <c r="K29" s="246"/>
      <c r="L29" s="246"/>
      <c r="M29" s="246"/>
      <c r="N29" s="246"/>
      <c r="O29" s="246"/>
    </row>
    <row r="30" spans="1:15">
      <c r="A30" s="246"/>
      <c r="B30" s="246"/>
      <c r="C30" s="246"/>
      <c r="D30" s="246"/>
      <c r="E30" s="246"/>
      <c r="F30" s="246"/>
      <c r="G30" s="246"/>
      <c r="H30" s="246"/>
      <c r="I30" s="246"/>
      <c r="J30" s="246"/>
      <c r="K30" s="246"/>
      <c r="L30" s="246"/>
      <c r="M30" s="246"/>
      <c r="N30" s="246"/>
      <c r="O30" s="246"/>
    </row>
    <row r="31" spans="1:15">
      <c r="A31" s="246"/>
      <c r="B31" s="246"/>
      <c r="C31" s="246"/>
      <c r="D31" s="246"/>
      <c r="E31" s="246"/>
      <c r="F31" s="246"/>
      <c r="G31" s="246"/>
      <c r="H31" s="246"/>
      <c r="I31" s="246"/>
      <c r="J31" s="246"/>
      <c r="K31" s="246"/>
      <c r="L31" s="246"/>
      <c r="M31" s="246"/>
      <c r="N31" s="246"/>
      <c r="O31" s="246"/>
    </row>
    <row r="32" spans="1:15">
      <c r="A32" s="246"/>
      <c r="B32" s="246"/>
      <c r="C32" s="246"/>
      <c r="D32" s="246"/>
      <c r="E32" s="246"/>
      <c r="F32" s="246"/>
      <c r="G32" s="246"/>
      <c r="H32" s="246"/>
      <c r="I32" s="246"/>
      <c r="J32" s="246"/>
      <c r="K32" s="246"/>
      <c r="L32" s="246"/>
      <c r="M32" s="246"/>
      <c r="N32" s="246"/>
      <c r="O32" s="246"/>
    </row>
    <row r="33" spans="1:15">
      <c r="A33" s="246"/>
      <c r="B33" s="246"/>
      <c r="C33" s="246"/>
      <c r="D33" s="246"/>
      <c r="E33" s="246"/>
      <c r="F33" s="246"/>
      <c r="G33" s="246"/>
      <c r="H33" s="246"/>
      <c r="I33" s="246"/>
      <c r="J33" s="246"/>
      <c r="K33" s="246"/>
      <c r="L33" s="246"/>
      <c r="M33" s="246"/>
      <c r="N33" s="246"/>
      <c r="O33" s="246"/>
    </row>
    <row r="34" spans="1:15">
      <c r="A34" s="246"/>
      <c r="B34" s="246"/>
      <c r="C34" s="246"/>
      <c r="D34" s="246"/>
      <c r="E34" s="246"/>
      <c r="F34" s="246"/>
      <c r="G34" s="246"/>
      <c r="H34" s="246"/>
      <c r="I34" s="246"/>
      <c r="J34" s="246"/>
      <c r="K34" s="246"/>
      <c r="L34" s="246"/>
      <c r="M34" s="246"/>
      <c r="N34" s="246"/>
      <c r="O34" s="246"/>
    </row>
    <row r="35" spans="1:15">
      <c r="A35" s="246"/>
      <c r="B35" s="246"/>
      <c r="C35" s="246"/>
      <c r="D35" s="246"/>
      <c r="E35" s="246"/>
      <c r="F35" s="246"/>
      <c r="G35" s="246"/>
      <c r="H35" s="246"/>
      <c r="I35" s="246"/>
      <c r="J35" s="246"/>
      <c r="K35" s="246"/>
      <c r="L35" s="246"/>
      <c r="M35" s="246"/>
      <c r="N35" s="246"/>
      <c r="O35" s="246"/>
    </row>
    <row r="36" spans="1:15">
      <c r="A36" s="246"/>
      <c r="B36" s="246"/>
      <c r="C36" s="246"/>
      <c r="D36" s="246"/>
      <c r="E36" s="246"/>
      <c r="F36" s="246"/>
      <c r="G36" s="246"/>
      <c r="H36" s="246"/>
      <c r="I36" s="246"/>
      <c r="J36" s="246"/>
      <c r="K36" s="246"/>
      <c r="L36" s="246"/>
      <c r="M36" s="246"/>
      <c r="N36" s="246"/>
      <c r="O36" s="246"/>
    </row>
    <row r="37" spans="1:15">
      <c r="A37" s="246"/>
      <c r="B37" s="246"/>
      <c r="C37" s="246"/>
      <c r="D37" s="246"/>
      <c r="E37" s="246"/>
      <c r="F37" s="246"/>
      <c r="G37" s="246"/>
      <c r="H37" s="246"/>
      <c r="I37" s="246"/>
      <c r="J37" s="246"/>
      <c r="K37" s="246"/>
      <c r="L37" s="246"/>
      <c r="M37" s="246"/>
      <c r="N37" s="246"/>
      <c r="O37" s="246"/>
    </row>
    <row r="38" spans="1:15" ht="50.1" customHeight="1">
      <c r="A38" s="246"/>
      <c r="B38" s="246"/>
      <c r="C38" s="246"/>
      <c r="D38" s="246"/>
      <c r="E38" s="246"/>
      <c r="F38" s="246"/>
      <c r="G38" s="246"/>
      <c r="H38" s="246"/>
      <c r="I38" s="246"/>
      <c r="J38" s="246"/>
      <c r="K38" s="246"/>
      <c r="L38" s="246"/>
      <c r="M38" s="246"/>
      <c r="N38" s="246"/>
      <c r="O38" s="246"/>
    </row>
    <row r="39" spans="1:15">
      <c r="A39" s="246"/>
      <c r="B39" s="246"/>
      <c r="C39" s="246"/>
      <c r="D39" s="246"/>
      <c r="E39" s="246"/>
      <c r="F39" s="246"/>
      <c r="G39" s="246"/>
      <c r="H39" s="246"/>
      <c r="I39" s="246"/>
      <c r="J39" s="246"/>
      <c r="K39" s="246"/>
      <c r="L39" s="246"/>
      <c r="M39" s="246"/>
      <c r="N39" s="246"/>
      <c r="O39" s="246"/>
    </row>
    <row r="40" spans="1:15">
      <c r="A40" s="246"/>
      <c r="B40" s="246"/>
      <c r="C40" s="246"/>
      <c r="D40" s="246"/>
      <c r="E40" s="246"/>
      <c r="F40" s="246"/>
      <c r="G40" s="246"/>
      <c r="H40" s="246"/>
      <c r="I40" s="246"/>
      <c r="J40" s="246"/>
      <c r="K40" s="246"/>
      <c r="L40" s="246"/>
      <c r="M40" s="246"/>
      <c r="N40" s="246"/>
      <c r="O40" s="246"/>
    </row>
    <row r="41" spans="1:15">
      <c r="A41" s="246"/>
      <c r="B41" s="246"/>
      <c r="C41" s="246"/>
      <c r="D41" s="246"/>
      <c r="E41" s="246"/>
      <c r="F41" s="246"/>
      <c r="G41" s="246"/>
      <c r="H41" s="246"/>
      <c r="I41" s="246"/>
      <c r="J41" s="246"/>
      <c r="K41" s="246"/>
      <c r="L41" s="246"/>
      <c r="M41" s="246"/>
      <c r="N41" s="246"/>
      <c r="O41" s="246"/>
    </row>
    <row r="42" spans="1:15">
      <c r="A42" s="246"/>
      <c r="B42" s="246"/>
      <c r="C42" s="246"/>
      <c r="D42" s="246"/>
      <c r="E42" s="246"/>
      <c r="F42" s="246"/>
      <c r="G42" s="246"/>
      <c r="H42" s="246"/>
      <c r="I42" s="246"/>
      <c r="J42" s="246"/>
      <c r="K42" s="246"/>
      <c r="L42" s="246"/>
      <c r="M42" s="246"/>
      <c r="N42" s="246"/>
      <c r="O42" s="246"/>
    </row>
    <row r="43" spans="1:15">
      <c r="A43" s="246"/>
      <c r="B43" s="246"/>
      <c r="C43" s="246"/>
      <c r="D43" s="246"/>
      <c r="E43" s="246"/>
      <c r="F43" s="246"/>
      <c r="G43" s="246"/>
      <c r="H43" s="246"/>
      <c r="I43" s="246"/>
      <c r="J43" s="246"/>
      <c r="K43" s="246"/>
      <c r="L43" s="246"/>
      <c r="M43" s="246"/>
      <c r="N43" s="246"/>
      <c r="O43" s="246"/>
    </row>
    <row r="44" spans="1:15">
      <c r="A44" s="246"/>
      <c r="B44" s="246"/>
      <c r="C44" s="246"/>
      <c r="D44" s="246"/>
      <c r="E44" s="246"/>
      <c r="F44" s="246"/>
      <c r="G44" s="246"/>
      <c r="H44" s="246"/>
      <c r="I44" s="246"/>
      <c r="J44" s="246"/>
      <c r="K44" s="246"/>
      <c r="L44" s="246"/>
      <c r="M44" s="246"/>
      <c r="N44" s="246"/>
      <c r="O44" s="246"/>
    </row>
    <row r="45" spans="1:15">
      <c r="A45" s="246"/>
      <c r="B45" s="246"/>
      <c r="C45" s="246"/>
      <c r="D45" s="246"/>
      <c r="E45" s="246"/>
      <c r="F45" s="246"/>
      <c r="G45" s="246"/>
      <c r="H45" s="246"/>
      <c r="I45" s="246"/>
      <c r="J45" s="246"/>
      <c r="K45" s="246"/>
      <c r="L45" s="246"/>
      <c r="M45" s="246"/>
      <c r="N45" s="246"/>
      <c r="O45" s="246"/>
    </row>
    <row r="46" spans="1:15">
      <c r="A46" s="246"/>
      <c r="B46" s="246"/>
      <c r="C46" s="246"/>
      <c r="D46" s="246"/>
      <c r="E46" s="246"/>
      <c r="F46" s="246"/>
      <c r="G46" s="246"/>
      <c r="H46" s="246"/>
      <c r="I46" s="246"/>
      <c r="J46" s="246"/>
      <c r="K46" s="246"/>
      <c r="L46" s="246"/>
      <c r="M46" s="246"/>
      <c r="N46" s="246"/>
      <c r="O46" s="246"/>
    </row>
    <row r="47" spans="1:15">
      <c r="A47" s="246"/>
      <c r="B47" s="246"/>
      <c r="C47" s="246"/>
      <c r="D47" s="246"/>
      <c r="E47" s="246"/>
      <c r="F47" s="246"/>
      <c r="G47" s="246"/>
      <c r="H47" s="246"/>
      <c r="I47" s="246"/>
      <c r="J47" s="246"/>
      <c r="K47" s="246"/>
      <c r="L47" s="246"/>
      <c r="M47" s="246"/>
      <c r="N47" s="246"/>
      <c r="O47" s="246"/>
    </row>
    <row r="48" spans="1:15">
      <c r="A48" s="246"/>
      <c r="B48" s="246"/>
      <c r="C48" s="246"/>
      <c r="D48" s="246"/>
      <c r="E48" s="246"/>
      <c r="F48" s="246"/>
      <c r="G48" s="246"/>
      <c r="H48" s="246"/>
      <c r="I48" s="246"/>
      <c r="J48" s="246"/>
      <c r="K48" s="246"/>
      <c r="L48" s="246"/>
      <c r="M48" s="246"/>
      <c r="N48" s="246"/>
      <c r="O48" s="246"/>
    </row>
    <row r="49" spans="1:15">
      <c r="A49" s="246"/>
      <c r="B49" s="246"/>
      <c r="C49" s="246"/>
      <c r="D49" s="246"/>
      <c r="E49" s="246"/>
      <c r="F49" s="246"/>
      <c r="G49" s="246"/>
      <c r="H49" s="246"/>
      <c r="I49" s="246"/>
      <c r="J49" s="246"/>
      <c r="K49" s="246"/>
      <c r="L49" s="246"/>
      <c r="M49" s="246"/>
      <c r="N49" s="246"/>
      <c r="O49" s="246"/>
    </row>
    <row r="50" spans="1:15">
      <c r="A50" s="246"/>
      <c r="B50" s="246"/>
      <c r="C50" s="246"/>
      <c r="D50" s="246"/>
      <c r="E50" s="246"/>
      <c r="F50" s="246"/>
      <c r="G50" s="246"/>
      <c r="H50" s="246"/>
      <c r="I50" s="246"/>
      <c r="J50" s="246"/>
      <c r="K50" s="246"/>
      <c r="L50" s="246"/>
      <c r="M50" s="246"/>
      <c r="N50" s="246"/>
      <c r="O50" s="246"/>
    </row>
    <row r="51" spans="1:15">
      <c r="A51" s="246"/>
      <c r="B51" s="246"/>
      <c r="C51" s="246"/>
      <c r="D51" s="246"/>
      <c r="E51" s="246"/>
      <c r="F51" s="246"/>
      <c r="G51" s="246"/>
      <c r="H51" s="246"/>
      <c r="I51" s="246"/>
      <c r="J51" s="246"/>
      <c r="K51" s="246"/>
      <c r="L51" s="246"/>
      <c r="M51" s="246"/>
      <c r="N51" s="246"/>
      <c r="O51" s="246"/>
    </row>
    <row r="52" spans="1:15">
      <c r="A52" s="246"/>
      <c r="B52" s="246"/>
      <c r="C52" s="246"/>
      <c r="D52" s="246"/>
      <c r="E52" s="246"/>
      <c r="F52" s="246"/>
      <c r="G52" s="246"/>
      <c r="H52" s="246"/>
      <c r="I52" s="246"/>
      <c r="J52" s="246"/>
      <c r="K52" s="246"/>
      <c r="L52" s="246"/>
      <c r="M52" s="246"/>
      <c r="N52" s="246"/>
      <c r="O52" s="246"/>
    </row>
    <row r="53" spans="1:15">
      <c r="A53" s="246"/>
      <c r="B53" s="246"/>
      <c r="C53" s="246"/>
      <c r="D53" s="246"/>
      <c r="E53" s="246"/>
      <c r="F53" s="246"/>
      <c r="G53" s="246"/>
      <c r="H53" s="246"/>
      <c r="I53" s="246"/>
      <c r="J53" s="246"/>
      <c r="K53" s="246"/>
      <c r="L53" s="246"/>
      <c r="M53" s="246"/>
      <c r="N53" s="246"/>
      <c r="O53" s="246"/>
    </row>
    <row r="54" spans="1:15">
      <c r="A54" s="246"/>
      <c r="B54" s="246"/>
      <c r="C54" s="246"/>
      <c r="D54" s="246"/>
      <c r="E54" s="246"/>
      <c r="F54" s="246"/>
      <c r="G54" s="246"/>
      <c r="H54" s="246"/>
      <c r="I54" s="246"/>
      <c r="J54" s="246"/>
      <c r="K54" s="246"/>
      <c r="L54" s="246"/>
      <c r="M54" s="246"/>
      <c r="N54" s="246"/>
      <c r="O54" s="246"/>
    </row>
    <row r="55" spans="1:15">
      <c r="A55" s="246"/>
      <c r="B55" s="246"/>
      <c r="C55" s="246"/>
      <c r="D55" s="246"/>
      <c r="E55" s="246"/>
      <c r="F55" s="246"/>
      <c r="G55" s="246"/>
      <c r="H55" s="246"/>
      <c r="I55" s="246"/>
      <c r="J55" s="246"/>
      <c r="K55" s="246"/>
      <c r="L55" s="246"/>
      <c r="M55" s="246"/>
      <c r="N55" s="246"/>
      <c r="O55" s="246"/>
    </row>
    <row r="56" spans="1:15">
      <c r="A56" s="246"/>
      <c r="B56" s="246"/>
      <c r="C56" s="246"/>
      <c r="D56" s="246"/>
      <c r="E56" s="246"/>
      <c r="F56" s="246"/>
      <c r="G56" s="246"/>
      <c r="H56" s="246"/>
      <c r="I56" s="246"/>
      <c r="J56" s="246"/>
      <c r="K56" s="246"/>
      <c r="L56" s="246"/>
      <c r="M56" s="246"/>
      <c r="N56" s="246"/>
      <c r="O56" s="246"/>
    </row>
    <row r="57" spans="1:15">
      <c r="A57" s="246"/>
      <c r="B57" s="246"/>
      <c r="C57" s="246"/>
      <c r="D57" s="246"/>
      <c r="E57" s="246"/>
      <c r="F57" s="246"/>
      <c r="G57" s="246"/>
      <c r="H57" s="246"/>
      <c r="I57" s="246"/>
      <c r="J57" s="246"/>
      <c r="K57" s="246"/>
      <c r="L57" s="246"/>
      <c r="M57" s="246"/>
      <c r="N57" s="246"/>
      <c r="O57" s="246"/>
    </row>
    <row r="58" spans="1:15">
      <c r="A58" s="246"/>
      <c r="B58" s="246"/>
      <c r="C58" s="246"/>
      <c r="D58" s="246"/>
      <c r="E58" s="246"/>
      <c r="F58" s="246"/>
      <c r="G58" s="246"/>
      <c r="H58" s="246"/>
      <c r="I58" s="246"/>
      <c r="J58" s="246"/>
      <c r="K58" s="246"/>
      <c r="L58" s="246"/>
      <c r="M58" s="246"/>
      <c r="N58" s="246"/>
      <c r="O58" s="246"/>
    </row>
    <row r="59" spans="1:15">
      <c r="A59" s="246"/>
      <c r="B59" s="246"/>
      <c r="C59" s="246"/>
      <c r="D59" s="246"/>
      <c r="E59" s="246"/>
      <c r="F59" s="246"/>
      <c r="G59" s="246"/>
      <c r="H59" s="246"/>
      <c r="I59" s="246"/>
      <c r="J59" s="246"/>
      <c r="K59" s="246"/>
      <c r="L59" s="246"/>
      <c r="M59" s="246"/>
      <c r="N59" s="246"/>
      <c r="O59" s="246"/>
    </row>
    <row r="60" spans="1:15">
      <c r="A60" s="246"/>
      <c r="B60" s="246"/>
      <c r="C60" s="246"/>
      <c r="D60" s="246"/>
      <c r="E60" s="246"/>
      <c r="F60" s="246"/>
      <c r="G60" s="246"/>
      <c r="H60" s="246"/>
      <c r="I60" s="246"/>
      <c r="J60" s="246"/>
      <c r="K60" s="246"/>
      <c r="L60" s="246"/>
      <c r="M60" s="246"/>
      <c r="N60" s="246"/>
      <c r="O60" s="246"/>
    </row>
    <row r="61" spans="1:15">
      <c r="A61" s="246"/>
      <c r="B61" s="246"/>
      <c r="C61" s="246"/>
      <c r="D61" s="246"/>
      <c r="E61" s="246"/>
      <c r="F61" s="246"/>
      <c r="G61" s="246"/>
      <c r="H61" s="246"/>
      <c r="I61" s="246"/>
      <c r="J61" s="246"/>
      <c r="K61" s="246"/>
      <c r="L61" s="246"/>
      <c r="M61" s="246"/>
      <c r="N61" s="246"/>
      <c r="O61" s="246"/>
    </row>
    <row r="62" spans="1:15">
      <c r="A62" s="246"/>
      <c r="B62" s="246"/>
      <c r="C62" s="246"/>
      <c r="D62" s="246"/>
      <c r="E62" s="246"/>
      <c r="F62" s="246"/>
      <c r="G62" s="246"/>
      <c r="H62" s="246"/>
      <c r="I62" s="246"/>
      <c r="J62" s="246"/>
      <c r="K62" s="246"/>
      <c r="L62" s="246"/>
      <c r="M62" s="246"/>
      <c r="N62" s="246"/>
      <c r="O62" s="246"/>
    </row>
    <row r="63" spans="1:15">
      <c r="A63" s="246"/>
      <c r="B63" s="246"/>
      <c r="C63" s="246"/>
      <c r="D63" s="246"/>
      <c r="E63" s="246"/>
      <c r="F63" s="246"/>
      <c r="G63" s="246"/>
      <c r="H63" s="246"/>
      <c r="I63" s="246"/>
      <c r="J63" s="246"/>
      <c r="K63" s="246"/>
      <c r="L63" s="246"/>
      <c r="M63" s="246"/>
      <c r="N63" s="246"/>
      <c r="O63" s="246"/>
    </row>
    <row r="64" spans="1:15">
      <c r="A64" s="246"/>
      <c r="B64" s="246"/>
      <c r="C64" s="246"/>
      <c r="D64" s="246"/>
      <c r="E64" s="246"/>
      <c r="F64" s="246"/>
      <c r="G64" s="246"/>
      <c r="H64" s="246"/>
      <c r="I64" s="246"/>
      <c r="J64" s="246"/>
      <c r="K64" s="246"/>
      <c r="L64" s="246"/>
      <c r="M64" s="246"/>
      <c r="N64" s="246"/>
      <c r="O64" s="246"/>
    </row>
    <row r="65" spans="1:15">
      <c r="A65" s="246"/>
      <c r="B65" s="246"/>
      <c r="C65" s="246"/>
      <c r="D65" s="246"/>
      <c r="E65" s="246"/>
      <c r="F65" s="246"/>
      <c r="G65" s="246"/>
      <c r="H65" s="246"/>
      <c r="I65" s="246"/>
      <c r="J65" s="246"/>
      <c r="K65" s="246"/>
      <c r="L65" s="246"/>
      <c r="M65" s="246"/>
      <c r="N65" s="246"/>
      <c r="O65" s="246"/>
    </row>
    <row r="66" spans="1:15">
      <c r="A66" s="246"/>
      <c r="B66" s="246"/>
      <c r="C66" s="246"/>
      <c r="D66" s="246"/>
      <c r="E66" s="246"/>
      <c r="F66" s="246"/>
      <c r="G66" s="246"/>
      <c r="H66" s="246"/>
      <c r="I66" s="246"/>
      <c r="J66" s="246"/>
      <c r="K66" s="246"/>
      <c r="L66" s="246"/>
      <c r="M66" s="246"/>
      <c r="N66" s="246"/>
      <c r="O66" s="246"/>
    </row>
    <row r="67" spans="1:15">
      <c r="A67" s="246"/>
      <c r="B67" s="246"/>
      <c r="C67" s="246"/>
      <c r="D67" s="246"/>
      <c r="E67" s="246"/>
      <c r="F67" s="246"/>
      <c r="G67" s="246"/>
      <c r="H67" s="246"/>
      <c r="I67" s="246"/>
      <c r="J67" s="246"/>
      <c r="K67" s="246"/>
      <c r="L67" s="246"/>
      <c r="M67" s="246"/>
      <c r="N67" s="246"/>
      <c r="O67" s="246"/>
    </row>
    <row r="68" spans="1:15">
      <c r="A68" s="246"/>
      <c r="B68" s="246"/>
      <c r="C68" s="246"/>
      <c r="D68" s="246"/>
      <c r="E68" s="246"/>
      <c r="F68" s="246"/>
      <c r="G68" s="246"/>
      <c r="H68" s="246"/>
      <c r="I68" s="246"/>
      <c r="J68" s="246"/>
      <c r="K68" s="246"/>
      <c r="L68" s="246"/>
      <c r="M68" s="246"/>
      <c r="N68" s="246"/>
      <c r="O68" s="246"/>
    </row>
    <row r="69" spans="1:15">
      <c r="A69" s="246"/>
      <c r="B69" s="246"/>
      <c r="C69" s="246"/>
      <c r="D69" s="246"/>
      <c r="E69" s="246"/>
      <c r="F69" s="246"/>
      <c r="G69" s="246"/>
      <c r="H69" s="246"/>
      <c r="I69" s="246"/>
      <c r="J69" s="246"/>
      <c r="K69" s="246"/>
      <c r="L69" s="246"/>
      <c r="M69" s="246"/>
      <c r="N69" s="246"/>
      <c r="O69" s="246"/>
    </row>
    <row r="70" spans="1:15">
      <c r="A70" s="246"/>
      <c r="B70" s="246"/>
      <c r="C70" s="246"/>
      <c r="D70" s="246"/>
      <c r="E70" s="246"/>
      <c r="F70" s="246"/>
      <c r="G70" s="246"/>
      <c r="H70" s="246"/>
      <c r="I70" s="246"/>
      <c r="J70" s="246"/>
      <c r="K70" s="246"/>
      <c r="L70" s="246"/>
      <c r="M70" s="246"/>
      <c r="N70" s="246"/>
      <c r="O70" s="246"/>
    </row>
    <row r="71" spans="1:15">
      <c r="A71" s="246"/>
      <c r="B71" s="246"/>
      <c r="C71" s="246"/>
      <c r="D71" s="246"/>
      <c r="E71" s="246"/>
      <c r="F71" s="246"/>
      <c r="G71" s="246"/>
      <c r="H71" s="246"/>
      <c r="I71" s="246"/>
      <c r="J71" s="246"/>
      <c r="K71" s="246"/>
      <c r="L71" s="246"/>
      <c r="M71" s="246"/>
      <c r="N71" s="246"/>
      <c r="O71" s="246"/>
    </row>
    <row r="72" spans="1:15">
      <c r="A72" s="246"/>
      <c r="B72" s="246"/>
      <c r="C72" s="246"/>
      <c r="D72" s="246"/>
      <c r="E72" s="246"/>
      <c r="F72" s="246"/>
      <c r="G72" s="246"/>
      <c r="H72" s="246"/>
      <c r="I72" s="246"/>
      <c r="J72" s="246"/>
      <c r="K72" s="246"/>
      <c r="L72" s="246"/>
      <c r="M72" s="246"/>
      <c r="N72" s="246"/>
      <c r="O72" s="246"/>
    </row>
    <row r="73" spans="1:15">
      <c r="A73" s="246"/>
      <c r="B73" s="246"/>
      <c r="C73" s="246"/>
      <c r="D73" s="246"/>
      <c r="E73" s="246"/>
      <c r="F73" s="246"/>
      <c r="G73" s="246"/>
      <c r="H73" s="246"/>
      <c r="I73" s="246"/>
      <c r="J73" s="246"/>
      <c r="K73" s="246"/>
      <c r="L73" s="246"/>
      <c r="M73" s="246"/>
      <c r="N73" s="246"/>
      <c r="O73" s="246"/>
    </row>
    <row r="74" spans="1:15">
      <c r="A74" s="246"/>
      <c r="B74" s="246"/>
      <c r="C74" s="246"/>
      <c r="D74" s="246"/>
      <c r="E74" s="246"/>
      <c r="F74" s="246"/>
      <c r="G74" s="246"/>
      <c r="H74" s="246"/>
      <c r="I74" s="246"/>
      <c r="J74" s="246"/>
      <c r="K74" s="246"/>
      <c r="L74" s="246"/>
      <c r="M74" s="246"/>
      <c r="N74" s="246"/>
      <c r="O74" s="246"/>
    </row>
    <row r="75" spans="1:15">
      <c r="A75" s="246"/>
      <c r="B75" s="246"/>
      <c r="C75" s="246"/>
      <c r="D75" s="246"/>
      <c r="E75" s="246"/>
      <c r="F75" s="246"/>
      <c r="G75" s="246"/>
      <c r="H75" s="246"/>
      <c r="I75" s="246"/>
      <c r="J75" s="246"/>
      <c r="K75" s="246"/>
      <c r="L75" s="246"/>
      <c r="M75" s="246"/>
      <c r="N75" s="246"/>
      <c r="O75" s="246"/>
    </row>
    <row r="76" spans="1:15">
      <c r="A76" s="246"/>
      <c r="B76" s="246"/>
      <c r="C76" s="246"/>
      <c r="D76" s="246"/>
      <c r="E76" s="246"/>
      <c r="F76" s="246"/>
      <c r="G76" s="246"/>
      <c r="H76" s="246"/>
      <c r="I76" s="246"/>
      <c r="J76" s="246"/>
      <c r="K76" s="246"/>
      <c r="L76" s="246"/>
      <c r="M76" s="246"/>
      <c r="N76" s="246"/>
      <c r="O76" s="246"/>
    </row>
    <row r="77" spans="1:15">
      <c r="A77" s="246"/>
      <c r="B77" s="246"/>
      <c r="C77" s="246"/>
      <c r="D77" s="246"/>
      <c r="E77" s="246"/>
      <c r="F77" s="246"/>
      <c r="G77" s="246"/>
      <c r="H77" s="246"/>
      <c r="I77" s="246"/>
      <c r="J77" s="246"/>
      <c r="K77" s="246"/>
      <c r="L77" s="246"/>
      <c r="M77" s="246"/>
      <c r="N77" s="246"/>
      <c r="O77" s="246"/>
    </row>
    <row r="78" spans="1:15">
      <c r="A78" s="246"/>
      <c r="B78" s="246"/>
      <c r="C78" s="246"/>
      <c r="D78" s="246"/>
      <c r="E78" s="246"/>
      <c r="F78" s="246"/>
      <c r="G78" s="246"/>
      <c r="H78" s="246"/>
      <c r="I78" s="246"/>
      <c r="J78" s="246"/>
      <c r="K78" s="246"/>
      <c r="L78" s="246"/>
      <c r="M78" s="246"/>
      <c r="N78" s="246"/>
      <c r="O78" s="246"/>
    </row>
    <row r="79" spans="1:15">
      <c r="A79" s="246"/>
      <c r="B79" s="246"/>
      <c r="C79" s="246"/>
      <c r="D79" s="246"/>
      <c r="E79" s="246"/>
      <c r="F79" s="246"/>
      <c r="G79" s="246"/>
      <c r="H79" s="246"/>
      <c r="I79" s="246"/>
      <c r="J79" s="246"/>
      <c r="K79" s="246"/>
      <c r="L79" s="246"/>
      <c r="M79" s="246"/>
      <c r="N79" s="246"/>
      <c r="O79" s="246"/>
    </row>
  </sheetData>
  <sheetProtection algorithmName="SHA-512" hashValue="OoIo7/ErGcnYECorEMTrZXg0IGF+2OhS9aW5kYhHJHNJdsVks8IaKFP5Vc0XiwStBZAzGWsu3/GoKKGVTQywRw==" saltValue="SWcy+VuPJx9Pc6/i8Q4Rqg==" spinCount="100000" sheet="1" objects="1" scenarios="1"/>
  <mergeCells count="18">
    <mergeCell ref="P4:S4"/>
    <mergeCell ref="A17:E17"/>
    <mergeCell ref="A11:E11"/>
    <mergeCell ref="A8:E8"/>
    <mergeCell ref="A9:E9"/>
    <mergeCell ref="A12:E12"/>
    <mergeCell ref="A13:E13"/>
    <mergeCell ref="A14:E14"/>
    <mergeCell ref="A15:E15"/>
    <mergeCell ref="A10:E10"/>
    <mergeCell ref="A16:E16"/>
    <mergeCell ref="A1:D1"/>
    <mergeCell ref="A3:E3"/>
    <mergeCell ref="A5:E5"/>
    <mergeCell ref="A6:E6"/>
    <mergeCell ref="A7:E7"/>
    <mergeCell ref="A2:E2"/>
    <mergeCell ref="A4:E4"/>
  </mergeCells>
  <phoneticPr fontId="37" type="noConversion"/>
  <pageMargins left="0.70866141732283472" right="0.70866141732283472" top="0.74803149606299213" bottom="0.74803149606299213" header="0.31496062992125984" footer="0.31496062992125984"/>
  <pageSetup scale="42" orientation="portrait" r:id="rId1"/>
  <colBreaks count="2" manualBreakCount="2">
    <brk id="6" max="1048575" man="1"/>
    <brk id="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from>
                    <xdr:col>3</xdr:col>
                    <xdr:colOff>1821180</xdr:colOff>
                    <xdr:row>2</xdr:row>
                    <xdr:rowOff>83820</xdr:rowOff>
                  </from>
                  <to>
                    <xdr:col>3</xdr:col>
                    <xdr:colOff>2133600</xdr:colOff>
                    <xdr:row>2</xdr:row>
                    <xdr:rowOff>312420</xdr:rowOff>
                  </to>
                </anchor>
              </controlPr>
            </control>
          </mc:Choice>
        </mc:AlternateContent>
      </controls>
    </mc:Choice>
  </mc:AlternateContent>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A6B2976-3D38-41C7-A974-7913FCA65189}">
          <x14:formula1>
            <xm:f>'Drop down lists'!$A$65:$A$69</xm:f>
          </x14:formula1>
          <xm:sqref>B19:B23</xm:sqref>
        </x14:dataValidation>
        <x14:dataValidation type="list" allowBlank="1" showInputMessage="1" showErrorMessage="1" xr:uid="{2AB8C6C1-7A1E-4DED-933C-2AA6604BC58B}">
          <x14:formula1>
            <xm:f>'Drop down lists'!$A$72:$A$75</xm:f>
          </x14:formula1>
          <xm:sqref>C19:C23</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26FB-55E3-4C43-B67F-C1DF0FE44C5B}">
  <sheetPr codeName="Sheet95"/>
  <dimension ref="A1:Z79"/>
  <sheetViews>
    <sheetView showGridLines="0" topLeftCell="A4"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420</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1"/>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6">
      <c r="A5" s="105"/>
      <c r="B5" s="211" t="s">
        <v>275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1943</v>
      </c>
      <c r="C6" s="156">
        <v>2</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259</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260</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276</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261</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2115</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2114</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DOwNDzy6ImOPTrKqxT7b9X0upUQXGNDM8PmZy1aIMVTe1FxTZUHsMPPPRgChgXrebDT4sIm+x0Tsu/saSZrejw==" saltValue="/apJYrmZcRJrF2nu8+Zby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9457"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59458"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59459"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59460"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59461"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59462"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59463"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59464"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59465"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59466"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59467"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BAC8A-DCDC-4B14-8D0D-C401FAAE7C35}">
  <sheetPr codeName="Sheet96"/>
  <dimension ref="A1:Z79"/>
  <sheetViews>
    <sheetView showGridLines="0" zoomScaleNormal="100" workbookViewId="0">
      <selection activeCell="B17" sqref="B17"/>
    </sheetView>
  </sheetViews>
  <sheetFormatPr defaultColWidth="10.8984375" defaultRowHeight="15.6"/>
  <cols>
    <col min="1" max="1" width="18.59765625" customWidth="1"/>
    <col min="2" max="2" width="106.8984375" customWidth="1"/>
    <col min="3" max="3" width="15.3984375" customWidth="1"/>
    <col min="4" max="4" width="33.8984375" customWidth="1"/>
    <col min="5" max="5" width="13.09765625" customWidth="1"/>
  </cols>
  <sheetData>
    <row r="1" spans="1:26" s="10" customFormat="1" ht="36" customHeight="1">
      <c r="A1" s="216"/>
      <c r="B1" s="210" t="s">
        <v>423</v>
      </c>
      <c r="C1" s="222"/>
      <c r="D1" s="222"/>
      <c r="E1" s="222"/>
      <c r="F1" s="216"/>
      <c r="G1" s="216"/>
      <c r="H1" s="216"/>
      <c r="I1" s="216"/>
      <c r="J1" s="216"/>
      <c r="K1" s="216"/>
      <c r="L1" s="216"/>
      <c r="M1" s="216"/>
      <c r="N1" s="216"/>
      <c r="O1" s="216"/>
      <c r="P1" s="216"/>
      <c r="Q1" s="216"/>
      <c r="R1" s="216"/>
      <c r="S1" s="216"/>
      <c r="T1" s="216"/>
      <c r="U1" s="216"/>
      <c r="V1" s="216"/>
      <c r="W1" s="216"/>
      <c r="X1" s="216"/>
      <c r="Y1" s="216"/>
      <c r="Z1" s="216"/>
    </row>
    <row r="2" spans="1:26" s="10" customFormat="1" ht="16.5" customHeight="1">
      <c r="A2" s="216"/>
      <c r="B2" s="203" t="s">
        <v>565</v>
      </c>
      <c r="C2" s="222"/>
      <c r="D2" s="222"/>
      <c r="E2" s="222"/>
      <c r="F2" s="216"/>
      <c r="G2" s="216"/>
      <c r="H2" s="216"/>
      <c r="I2" s="216"/>
      <c r="J2" s="216"/>
      <c r="K2" s="216"/>
      <c r="L2" s="216"/>
      <c r="M2" s="216"/>
      <c r="N2" s="216"/>
      <c r="O2" s="216"/>
      <c r="P2" s="216"/>
      <c r="Q2" s="216"/>
      <c r="R2" s="216"/>
      <c r="S2" s="216"/>
      <c r="T2" s="216"/>
      <c r="U2" s="216"/>
      <c r="V2" s="216"/>
      <c r="W2" s="216"/>
      <c r="X2" s="216"/>
      <c r="Y2" s="216"/>
      <c r="Z2" s="216"/>
    </row>
    <row r="3" spans="1:26" s="1" customFormat="1" ht="28.5" customHeight="1">
      <c r="A3" s="160" t="s">
        <v>562</v>
      </c>
      <c r="B3" s="221"/>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1:26" s="1" customFormat="1" ht="21" customHeight="1">
      <c r="A4" s="105"/>
      <c r="B4" s="217"/>
      <c r="C4" s="158"/>
      <c r="D4" s="158"/>
      <c r="E4" s="105"/>
      <c r="F4" s="105"/>
      <c r="G4" s="105"/>
      <c r="H4" s="105"/>
      <c r="I4" s="105"/>
      <c r="J4" s="105"/>
      <c r="K4" s="105"/>
      <c r="L4" s="105"/>
      <c r="M4" s="105"/>
      <c r="N4" s="105"/>
      <c r="O4" s="105"/>
      <c r="P4" s="105"/>
      <c r="Q4" s="105"/>
      <c r="R4" s="105"/>
      <c r="S4" s="105"/>
      <c r="T4" s="105"/>
      <c r="U4" s="105"/>
      <c r="V4" s="105"/>
      <c r="W4" s="105"/>
      <c r="X4" s="105"/>
      <c r="Y4" s="105"/>
      <c r="Z4" s="105"/>
    </row>
    <row r="5" spans="1:26" s="1" customFormat="1" ht="156">
      <c r="A5" s="105"/>
      <c r="B5" s="202" t="s">
        <v>1944</v>
      </c>
      <c r="C5" s="105"/>
      <c r="D5" s="105"/>
      <c r="E5" s="105"/>
      <c r="F5" s="105"/>
      <c r="G5" s="105"/>
      <c r="H5" s="105"/>
      <c r="I5" s="105"/>
      <c r="J5" s="105"/>
      <c r="K5" s="105"/>
      <c r="L5" s="105"/>
      <c r="M5" s="105"/>
      <c r="N5" s="105"/>
      <c r="O5" s="105"/>
      <c r="P5" s="105"/>
      <c r="Q5" s="105"/>
      <c r="R5" s="105"/>
      <c r="S5" s="105"/>
      <c r="T5" s="105"/>
      <c r="U5" s="105"/>
      <c r="V5" s="105"/>
      <c r="W5" s="105"/>
      <c r="X5" s="105"/>
      <c r="Y5" s="105"/>
      <c r="Z5" s="105"/>
    </row>
    <row r="6" spans="1:26" s="1" customFormat="1" ht="27.75" customHeight="1">
      <c r="A6" s="105"/>
      <c r="B6" s="212" t="s">
        <v>1945</v>
      </c>
      <c r="C6" s="187">
        <v>2</v>
      </c>
      <c r="D6" s="223"/>
      <c r="E6" s="105"/>
      <c r="F6" s="105"/>
      <c r="G6" s="105"/>
      <c r="H6" s="105"/>
      <c r="I6" s="105"/>
      <c r="J6" s="105"/>
      <c r="K6" s="105"/>
      <c r="L6" s="105"/>
      <c r="M6" s="105"/>
      <c r="N6" s="105"/>
      <c r="O6" s="105"/>
      <c r="P6" s="105"/>
      <c r="Q6" s="105"/>
      <c r="R6" s="105"/>
      <c r="S6" s="105"/>
      <c r="T6" s="105"/>
      <c r="U6" s="105"/>
      <c r="V6" s="105"/>
      <c r="W6" s="105"/>
      <c r="X6" s="105"/>
      <c r="Y6" s="105"/>
      <c r="Z6" s="105"/>
    </row>
    <row r="7" spans="1:26" s="1" customFormat="1" ht="27" customHeight="1">
      <c r="A7" s="105"/>
      <c r="B7" s="162" t="s">
        <v>424</v>
      </c>
      <c r="C7" s="224"/>
      <c r="D7" s="225"/>
      <c r="E7" s="105"/>
      <c r="F7" s="105"/>
      <c r="G7" s="105"/>
      <c r="H7" s="105"/>
      <c r="I7" s="105"/>
      <c r="J7" s="105"/>
      <c r="K7" s="105"/>
      <c r="L7" s="105"/>
      <c r="M7" s="105"/>
      <c r="N7" s="105"/>
      <c r="O7" s="105"/>
      <c r="P7" s="105"/>
      <c r="Q7" s="105"/>
      <c r="R7" s="105"/>
      <c r="S7" s="105"/>
      <c r="T7" s="105"/>
      <c r="U7" s="105"/>
      <c r="V7" s="105"/>
      <c r="W7" s="105"/>
      <c r="X7" s="105"/>
      <c r="Y7" s="105"/>
      <c r="Z7" s="105"/>
    </row>
    <row r="8" spans="1:26" s="1" customFormat="1" ht="33.75" customHeight="1">
      <c r="A8" s="105"/>
      <c r="B8" s="162" t="s">
        <v>425</v>
      </c>
      <c r="C8" s="226"/>
      <c r="D8" s="227"/>
      <c r="E8" s="105"/>
      <c r="F8" s="105"/>
      <c r="G8" s="105"/>
      <c r="H8" s="105"/>
      <c r="I8" s="105"/>
      <c r="J8" s="105"/>
      <c r="K8" s="105"/>
      <c r="L8" s="105"/>
      <c r="M8" s="105"/>
      <c r="N8" s="105"/>
      <c r="O8" s="105"/>
      <c r="P8" s="105"/>
      <c r="Q8" s="105"/>
      <c r="R8" s="105"/>
      <c r="S8" s="105"/>
      <c r="T8" s="105"/>
      <c r="U8" s="105"/>
      <c r="V8" s="105"/>
      <c r="W8" s="105"/>
      <c r="X8" s="105"/>
      <c r="Y8" s="105"/>
      <c r="Z8" s="105"/>
    </row>
    <row r="9" spans="1:26" s="1" customFormat="1" ht="27" customHeight="1">
      <c r="A9" s="105"/>
      <c r="B9" s="162" t="s">
        <v>426</v>
      </c>
      <c r="C9" s="224"/>
      <c r="D9" s="227"/>
      <c r="E9" s="105"/>
      <c r="F9" s="105"/>
      <c r="G9" s="105"/>
      <c r="H9" s="105"/>
      <c r="I9" s="105"/>
      <c r="J9" s="105"/>
      <c r="K9" s="105"/>
      <c r="L9" s="105"/>
      <c r="M9" s="105"/>
      <c r="N9" s="105"/>
      <c r="O9" s="105"/>
      <c r="P9" s="105"/>
      <c r="Q9" s="105"/>
      <c r="R9" s="105"/>
      <c r="S9" s="105"/>
      <c r="T9" s="105"/>
      <c r="U9" s="105"/>
      <c r="V9" s="105"/>
      <c r="W9" s="105"/>
      <c r="X9" s="105"/>
      <c r="Y9" s="105"/>
      <c r="Z9" s="105"/>
    </row>
    <row r="10" spans="1:26" s="1" customFormat="1">
      <c r="A10" s="105"/>
      <c r="B10" s="105"/>
      <c r="C10" s="105"/>
      <c r="D10" s="227"/>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s="1" customFormat="1" ht="15.9" customHeight="1">
      <c r="A11" s="105"/>
      <c r="B11" s="209" t="s">
        <v>123</v>
      </c>
      <c r="C11" s="155"/>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s="1" customFormat="1">
      <c r="A12" s="105"/>
      <c r="B12" s="209"/>
      <c r="C12" s="15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s="1" customFormat="1" ht="63" customHeight="1">
      <c r="A13" s="105"/>
      <c r="B13" s="327" t="s">
        <v>2166</v>
      </c>
      <c r="C13" s="158"/>
      <c r="D13" s="158"/>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s="1" customForma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1" customFormat="1" ht="15.9" customHeight="1">
      <c r="A15" s="105"/>
      <c r="B15" s="209" t="s">
        <v>594</v>
      </c>
      <c r="C15" s="155"/>
      <c r="D15" s="155"/>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s="1" customFormat="1">
      <c r="A16" s="105"/>
      <c r="B16" s="209"/>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s="1" customFormat="1" ht="63.9" customHeight="1">
      <c r="A17" s="105"/>
      <c r="B17" s="323" t="s">
        <v>2116</v>
      </c>
      <c r="C17" s="158"/>
      <c r="D17" s="158"/>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s="1" customFormat="1">
      <c r="A18" s="105"/>
      <c r="B18" s="214"/>
      <c r="C18" s="157"/>
      <c r="D18" s="157"/>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s="1" customFormat="1" ht="30.75" customHeight="1">
      <c r="A19" s="105"/>
      <c r="B19" s="209" t="s">
        <v>1906</v>
      </c>
      <c r="C19" s="157"/>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s="1" customFormat="1">
      <c r="A20" s="105"/>
      <c r="B20" s="209"/>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s="1" customFormat="1" ht="39.9" customHeight="1">
      <c r="A21" s="105"/>
      <c r="B21" s="279"/>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s="1" customFormat="1" ht="39.9" customHeight="1">
      <c r="A22" s="105"/>
      <c r="B22" s="280"/>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s="1" customFormat="1"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s="1" customFormat="1"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s="1" customFormat="1"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s="1" customFormat="1"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s="1" customFormat="1">
      <c r="A27" s="105"/>
      <c r="B27" s="158"/>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s="1" customFormat="1">
      <c r="A28" s="105"/>
      <c r="B28" s="158"/>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s="1" customForma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s="1" customForma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s="1" customForma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s="1" customForma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s="1" customForma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s="1" customForma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s="1" customForma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s="1" customFormat="1">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s="1" customFormat="1">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s="1" customFormat="1">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s="1" customFormat="1">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s="1" customFormat="1">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sheetData>
  <sheetProtection algorithmName="SHA-512" hashValue="eclYvczjgMFqjSmZKbyOzflw+Y2YEMG9EApCjvWiWIRtEuicCE3JCyriyn9pNMV/xD4vS6ssQitCQpSYAcdqCg==" saltValue="uoLOdTD9XTdXVWssWoNvpA==" spinCount="100000" sheet="1" objects="1" scenarios="1"/>
  <pageMargins left="0.70866141732283472" right="0.70866141732283472" top="0.74803149606299213" bottom="0.74803149606299213" header="0.31496062992125984" footer="0.31496062992125984"/>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0481" r:id="rId4" name="Check Box 1">
              <controlPr defaultSize="0" autoFill="0" autoLine="0" autoPict="0">
                <anchor moveWithCells="1">
                  <from>
                    <xdr:col>0</xdr:col>
                    <xdr:colOff>0</xdr:colOff>
                    <xdr:row>20</xdr:row>
                    <xdr:rowOff>220980</xdr:rowOff>
                  </from>
                  <to>
                    <xdr:col>1</xdr:col>
                    <xdr:colOff>297180</xdr:colOff>
                    <xdr:row>20</xdr:row>
                    <xdr:rowOff>419100</xdr:rowOff>
                  </to>
                </anchor>
              </controlPr>
            </control>
          </mc:Choice>
        </mc:AlternateContent>
        <mc:AlternateContent xmlns:mc="http://schemas.openxmlformats.org/markup-compatibility/2006">
          <mc:Choice Requires="x14">
            <control shapeId="660482" r:id="rId5" name="Check Box 2">
              <controlPr defaultSize="0" autoFill="0" autoLine="0" autoPict="0">
                <anchor moveWithCells="1">
                  <from>
                    <xdr:col>0</xdr:col>
                    <xdr:colOff>0</xdr:colOff>
                    <xdr:row>25</xdr:row>
                    <xdr:rowOff>160020</xdr:rowOff>
                  </from>
                  <to>
                    <xdr:col>0</xdr:col>
                    <xdr:colOff>868680</xdr:colOff>
                    <xdr:row>25</xdr:row>
                    <xdr:rowOff>373380</xdr:rowOff>
                  </to>
                </anchor>
              </controlPr>
            </control>
          </mc:Choice>
        </mc:AlternateContent>
        <mc:AlternateContent xmlns:mc="http://schemas.openxmlformats.org/markup-compatibility/2006">
          <mc:Choice Requires="x14">
            <control shapeId="660483" r:id="rId6" name="Check Box 3">
              <controlPr defaultSize="0" autoFill="0" autoLine="0" autoPict="0">
                <anchor moveWithCells="1">
                  <from>
                    <xdr:col>0</xdr:col>
                    <xdr:colOff>0</xdr:colOff>
                    <xdr:row>21</xdr:row>
                    <xdr:rowOff>114300</xdr:rowOff>
                  </from>
                  <to>
                    <xdr:col>1</xdr:col>
                    <xdr:colOff>259080</xdr:colOff>
                    <xdr:row>22</xdr:row>
                    <xdr:rowOff>7620</xdr:rowOff>
                  </to>
                </anchor>
              </controlPr>
            </control>
          </mc:Choice>
        </mc:AlternateContent>
        <mc:AlternateContent xmlns:mc="http://schemas.openxmlformats.org/markup-compatibility/2006">
          <mc:Choice Requires="x14">
            <control shapeId="660484" r:id="rId7" name="Check Box 4">
              <controlPr defaultSize="0" autoFill="0" autoLine="0" autoPict="0">
                <anchor moveWithCells="1">
                  <from>
                    <xdr:col>0</xdr:col>
                    <xdr:colOff>0</xdr:colOff>
                    <xdr:row>22</xdr:row>
                    <xdr:rowOff>198120</xdr:rowOff>
                  </from>
                  <to>
                    <xdr:col>0</xdr:col>
                    <xdr:colOff>800100</xdr:colOff>
                    <xdr:row>22</xdr:row>
                    <xdr:rowOff>411480</xdr:rowOff>
                  </to>
                </anchor>
              </controlPr>
            </control>
          </mc:Choice>
        </mc:AlternateContent>
        <mc:AlternateContent xmlns:mc="http://schemas.openxmlformats.org/markup-compatibility/2006">
          <mc:Choice Requires="x14">
            <control shapeId="660485" r:id="rId8" name="Check Box 5">
              <controlPr defaultSize="0" autoFill="0" autoLine="0" autoPict="0">
                <anchor moveWithCells="1">
                  <from>
                    <xdr:col>0</xdr:col>
                    <xdr:colOff>0</xdr:colOff>
                    <xdr:row>23</xdr:row>
                    <xdr:rowOff>220980</xdr:rowOff>
                  </from>
                  <to>
                    <xdr:col>1</xdr:col>
                    <xdr:colOff>266700</xdr:colOff>
                    <xdr:row>23</xdr:row>
                    <xdr:rowOff>388620</xdr:rowOff>
                  </to>
                </anchor>
              </controlPr>
            </control>
          </mc:Choice>
        </mc:AlternateContent>
        <mc:AlternateContent xmlns:mc="http://schemas.openxmlformats.org/markup-compatibility/2006">
          <mc:Choice Requires="x14">
            <control shapeId="660486" r:id="rId9" name="Check Box 6">
              <controlPr defaultSize="0" autoFill="0" autoLine="0" autoPict="0">
                <anchor moveWithCells="1">
                  <from>
                    <xdr:col>0</xdr:col>
                    <xdr:colOff>0</xdr:colOff>
                    <xdr:row>24</xdr:row>
                    <xdr:rowOff>68580</xdr:rowOff>
                  </from>
                  <to>
                    <xdr:col>0</xdr:col>
                    <xdr:colOff>1333500</xdr:colOff>
                    <xdr:row>24</xdr:row>
                    <xdr:rowOff>464820</xdr:rowOff>
                  </to>
                </anchor>
              </controlPr>
            </control>
          </mc:Choice>
        </mc:AlternateContent>
        <mc:AlternateContent xmlns:mc="http://schemas.openxmlformats.org/markup-compatibility/2006">
          <mc:Choice Requires="x14">
            <control shapeId="660487" r:id="rId10" name="Check Box 7">
              <controlPr defaultSize="0" autoFill="0" autoLine="0" autoPict="0" macro="[0]!AdditionalPointsReleventCB1_Click">
                <anchor moveWithCells="1">
                  <from>
                    <xdr:col>1</xdr:col>
                    <xdr:colOff>2750820</xdr:colOff>
                    <xdr:row>0</xdr:row>
                    <xdr:rowOff>449580</xdr:rowOff>
                  </from>
                  <to>
                    <xdr:col>1</xdr:col>
                    <xdr:colOff>3055620</xdr:colOff>
                    <xdr:row>2</xdr:row>
                    <xdr:rowOff>0</xdr:rowOff>
                  </to>
                </anchor>
              </controlPr>
            </control>
          </mc:Choice>
        </mc:AlternateContent>
        <mc:AlternateContent xmlns:mc="http://schemas.openxmlformats.org/markup-compatibility/2006">
          <mc:Choice Requires="x14">
            <control shapeId="660488" r:id="rId11" name="Check Box 8">
              <controlPr defaultSize="0" autoFill="0" autoLine="0" autoPict="0">
                <anchor moveWithCells="1">
                  <from>
                    <xdr:col>0</xdr:col>
                    <xdr:colOff>1104900</xdr:colOff>
                    <xdr:row>6</xdr:row>
                    <xdr:rowOff>68580</xdr:rowOff>
                  </from>
                  <to>
                    <xdr:col>0</xdr:col>
                    <xdr:colOff>1409700</xdr:colOff>
                    <xdr:row>6</xdr:row>
                    <xdr:rowOff>297180</xdr:rowOff>
                  </to>
                </anchor>
              </controlPr>
            </control>
          </mc:Choice>
        </mc:AlternateContent>
        <mc:AlternateContent xmlns:mc="http://schemas.openxmlformats.org/markup-compatibility/2006">
          <mc:Choice Requires="x14">
            <control shapeId="660489" r:id="rId12" name="Check Box 9">
              <controlPr defaultSize="0" autoFill="0" autoLine="0" autoPict="0">
                <anchor moveWithCells="1">
                  <from>
                    <xdr:col>0</xdr:col>
                    <xdr:colOff>1104900</xdr:colOff>
                    <xdr:row>7</xdr:row>
                    <xdr:rowOff>0</xdr:rowOff>
                  </from>
                  <to>
                    <xdr:col>0</xdr:col>
                    <xdr:colOff>1409700</xdr:colOff>
                    <xdr:row>7</xdr:row>
                    <xdr:rowOff>220980</xdr:rowOff>
                  </to>
                </anchor>
              </controlPr>
            </control>
          </mc:Choice>
        </mc:AlternateContent>
        <mc:AlternateContent xmlns:mc="http://schemas.openxmlformats.org/markup-compatibility/2006">
          <mc:Choice Requires="x14">
            <control shapeId="660490" r:id="rId13" name="Check Box 10">
              <controlPr defaultSize="0" autoFill="0" autoLine="0" autoPict="0">
                <anchor moveWithCells="1">
                  <from>
                    <xdr:col>0</xdr:col>
                    <xdr:colOff>1104900</xdr:colOff>
                    <xdr:row>7</xdr:row>
                    <xdr:rowOff>335280</xdr:rowOff>
                  </from>
                  <to>
                    <xdr:col>0</xdr:col>
                    <xdr:colOff>1409700</xdr:colOff>
                    <xdr:row>8</xdr:row>
                    <xdr:rowOff>114300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4518B-D2E3-40E9-B98E-22EEE1B3325A}">
  <sheetPr codeName="Sheet97"/>
  <dimension ref="A1:Z79"/>
  <sheetViews>
    <sheetView showGridLines="0" zoomScaleNormal="100" workbookViewId="0">
      <selection activeCell="B19" sqref="B19"/>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5"/>
      <c r="B1" s="210" t="s">
        <v>429</v>
      </c>
      <c r="C1" s="218"/>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15"/>
      <c r="C3" s="220"/>
      <c r="D3" s="220"/>
      <c r="E3" s="220"/>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6">
      <c r="A5" s="105"/>
      <c r="B5" s="211" t="s">
        <v>434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1.4">
      <c r="A6" s="105"/>
      <c r="B6" s="202" t="s">
        <v>1946</v>
      </c>
      <c r="C6" s="156">
        <v>3</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430</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431</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432</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433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2128</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2167</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VfiNR3rXkP1FLwCzQR7Rjdfx/oQ8UBDLLTXK5EhS6GitxOJqEs8FdZtpMsHwxBHH40A1inihgck7Ll4cwL+hFQ==" saltValue="YTvS5jYkM/sKiBhaB0Ajf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1505"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61506"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61507"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61508"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61509"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61510"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61511"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61512"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61513"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61514"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61515"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1904-2FD0-4D1D-B649-CB7C793E49E7}">
  <sheetPr codeName="Sheet98"/>
  <dimension ref="A1:Z79"/>
  <sheetViews>
    <sheetView showGridLines="0" zoomScaleNormal="100" workbookViewId="0">
      <selection activeCell="B17" sqref="B17"/>
    </sheetView>
  </sheetViews>
  <sheetFormatPr defaultColWidth="10.8984375" defaultRowHeight="15.6"/>
  <cols>
    <col min="1" max="1" width="18.59765625" customWidth="1"/>
    <col min="2" max="2" width="106.8984375" customWidth="1"/>
    <col min="3" max="3" width="15.3984375" customWidth="1"/>
    <col min="4" max="4" width="33.8984375" customWidth="1"/>
    <col min="5" max="5" width="13.09765625" customWidth="1"/>
  </cols>
  <sheetData>
    <row r="1" spans="1:26" s="10" customFormat="1" ht="36" customHeight="1">
      <c r="A1" s="216"/>
      <c r="B1" s="210" t="s">
        <v>435</v>
      </c>
      <c r="C1" s="222"/>
      <c r="D1" s="222"/>
      <c r="E1" s="222"/>
      <c r="F1" s="216"/>
      <c r="G1" s="216"/>
      <c r="H1" s="216"/>
      <c r="I1" s="216"/>
      <c r="J1" s="216"/>
      <c r="K1" s="216"/>
      <c r="L1" s="216"/>
      <c r="M1" s="216"/>
      <c r="N1" s="216"/>
      <c r="O1" s="216"/>
      <c r="P1" s="216"/>
      <c r="Q1" s="216"/>
      <c r="R1" s="216"/>
      <c r="S1" s="216"/>
      <c r="T1" s="216"/>
      <c r="U1" s="216"/>
      <c r="V1" s="216"/>
      <c r="W1" s="216"/>
      <c r="X1" s="216"/>
      <c r="Y1" s="216"/>
      <c r="Z1" s="216"/>
    </row>
    <row r="2" spans="1:26" s="10" customFormat="1" ht="16.5" customHeight="1">
      <c r="A2" s="216"/>
      <c r="B2" s="203" t="s">
        <v>565</v>
      </c>
      <c r="C2" s="222"/>
      <c r="D2" s="222"/>
      <c r="E2" s="222"/>
      <c r="F2" s="216"/>
      <c r="G2" s="216"/>
      <c r="H2" s="216"/>
      <c r="I2" s="216"/>
      <c r="J2" s="216"/>
      <c r="K2" s="216"/>
      <c r="L2" s="216"/>
      <c r="M2" s="216"/>
      <c r="N2" s="216"/>
      <c r="O2" s="216"/>
      <c r="P2" s="216"/>
      <c r="Q2" s="216"/>
      <c r="R2" s="216"/>
      <c r="S2" s="216"/>
      <c r="T2" s="216"/>
      <c r="U2" s="216"/>
      <c r="V2" s="216"/>
      <c r="W2" s="216"/>
      <c r="X2" s="216"/>
      <c r="Y2" s="216"/>
      <c r="Z2" s="216"/>
    </row>
    <row r="3" spans="1:26" s="1" customFormat="1" ht="28.5" customHeight="1">
      <c r="A3" s="160" t="s">
        <v>562</v>
      </c>
      <c r="B3" s="215"/>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1:26" s="1" customFormat="1" ht="21" customHeight="1">
      <c r="A4" s="105"/>
      <c r="B4" s="217"/>
      <c r="C4" s="158"/>
      <c r="D4" s="158"/>
      <c r="E4" s="105"/>
      <c r="F4" s="105"/>
      <c r="G4" s="105"/>
      <c r="H4" s="105"/>
      <c r="I4" s="105"/>
      <c r="J4" s="105"/>
      <c r="K4" s="105"/>
      <c r="L4" s="105"/>
      <c r="M4" s="105"/>
      <c r="N4" s="105"/>
      <c r="O4" s="105"/>
      <c r="P4" s="105"/>
      <c r="Q4" s="105"/>
      <c r="R4" s="105"/>
      <c r="S4" s="105"/>
      <c r="T4" s="105"/>
      <c r="U4" s="105"/>
      <c r="V4" s="105"/>
      <c r="W4" s="105"/>
      <c r="X4" s="105"/>
      <c r="Y4" s="105"/>
      <c r="Z4" s="105"/>
    </row>
    <row r="5" spans="1:26" s="1" customFormat="1" ht="124.2">
      <c r="A5" s="105"/>
      <c r="B5" s="202" t="s">
        <v>1947</v>
      </c>
      <c r="C5" s="105"/>
      <c r="D5" s="105"/>
      <c r="E5" s="105"/>
      <c r="F5" s="105"/>
      <c r="G5" s="105"/>
      <c r="H5" s="105"/>
      <c r="I5" s="105"/>
      <c r="J5" s="105"/>
      <c r="K5" s="105"/>
      <c r="L5" s="105"/>
      <c r="M5" s="105"/>
      <c r="N5" s="105"/>
      <c r="O5" s="105"/>
      <c r="P5" s="105"/>
      <c r="Q5" s="105"/>
      <c r="R5" s="105"/>
      <c r="S5" s="105"/>
      <c r="T5" s="105"/>
      <c r="U5" s="105"/>
      <c r="V5" s="105"/>
      <c r="W5" s="105"/>
      <c r="X5" s="105"/>
      <c r="Y5" s="105"/>
      <c r="Z5" s="105"/>
    </row>
    <row r="6" spans="1:26" s="1" customFormat="1" ht="27.75" customHeight="1">
      <c r="A6" s="105"/>
      <c r="B6" s="212" t="s">
        <v>1948</v>
      </c>
      <c r="C6" s="187">
        <v>1</v>
      </c>
      <c r="D6" s="223"/>
      <c r="E6" s="105"/>
      <c r="F6" s="105"/>
      <c r="G6" s="105"/>
      <c r="H6" s="105"/>
      <c r="I6" s="105"/>
      <c r="J6" s="105"/>
      <c r="K6" s="105"/>
      <c r="L6" s="105"/>
      <c r="M6" s="105"/>
      <c r="N6" s="105"/>
      <c r="O6" s="105"/>
      <c r="P6" s="105"/>
      <c r="Q6" s="105"/>
      <c r="R6" s="105"/>
      <c r="S6" s="105"/>
      <c r="T6" s="105"/>
      <c r="U6" s="105"/>
      <c r="V6" s="105"/>
      <c r="W6" s="105"/>
      <c r="X6" s="105"/>
      <c r="Y6" s="105"/>
      <c r="Z6" s="105"/>
    </row>
    <row r="7" spans="1:26" s="1" customFormat="1" ht="27" customHeight="1">
      <c r="A7" s="105"/>
      <c r="B7" s="162" t="s">
        <v>436</v>
      </c>
      <c r="C7" s="224"/>
      <c r="D7" s="225"/>
      <c r="E7" s="105"/>
      <c r="F7" s="105"/>
      <c r="G7" s="105"/>
      <c r="H7" s="105"/>
      <c r="I7" s="105"/>
      <c r="J7" s="105"/>
      <c r="K7" s="105"/>
      <c r="L7" s="105"/>
      <c r="M7" s="105"/>
      <c r="N7" s="105"/>
      <c r="O7" s="105"/>
      <c r="P7" s="105"/>
      <c r="Q7" s="105"/>
      <c r="R7" s="105"/>
      <c r="S7" s="105"/>
      <c r="T7" s="105"/>
      <c r="U7" s="105"/>
      <c r="V7" s="105"/>
      <c r="W7" s="105"/>
      <c r="X7" s="105"/>
      <c r="Y7" s="105"/>
      <c r="Z7" s="105"/>
    </row>
    <row r="8" spans="1:26" s="1" customFormat="1" ht="33.75" customHeight="1">
      <c r="A8" s="105"/>
      <c r="B8" s="162" t="s">
        <v>437</v>
      </c>
      <c r="C8" s="226"/>
      <c r="D8" s="227"/>
      <c r="E8" s="105"/>
      <c r="F8" s="105"/>
      <c r="G8" s="105"/>
      <c r="H8" s="105"/>
      <c r="I8" s="105"/>
      <c r="J8" s="105"/>
      <c r="K8" s="105"/>
      <c r="L8" s="105"/>
      <c r="M8" s="105"/>
      <c r="N8" s="105"/>
      <c r="O8" s="105"/>
      <c r="P8" s="105"/>
      <c r="Q8" s="105"/>
      <c r="R8" s="105"/>
      <c r="S8" s="105"/>
      <c r="T8" s="105"/>
      <c r="U8" s="105"/>
      <c r="V8" s="105"/>
      <c r="W8" s="105"/>
      <c r="X8" s="105"/>
      <c r="Y8" s="105"/>
      <c r="Z8" s="105"/>
    </row>
    <row r="9" spans="1:26" s="1" customFormat="1" ht="27" customHeight="1">
      <c r="A9" s="105"/>
      <c r="B9" s="162" t="s">
        <v>438</v>
      </c>
      <c r="C9" s="224"/>
      <c r="D9" s="227"/>
      <c r="E9" s="105"/>
      <c r="F9" s="105"/>
      <c r="G9" s="105"/>
      <c r="H9" s="105"/>
      <c r="I9" s="105"/>
      <c r="J9" s="105"/>
      <c r="K9" s="105"/>
      <c r="L9" s="105"/>
      <c r="M9" s="105"/>
      <c r="N9" s="105"/>
      <c r="O9" s="105"/>
      <c r="P9" s="105"/>
      <c r="Q9" s="105"/>
      <c r="R9" s="105"/>
      <c r="S9" s="105"/>
      <c r="T9" s="105"/>
      <c r="U9" s="105"/>
      <c r="V9" s="105"/>
      <c r="W9" s="105"/>
      <c r="X9" s="105"/>
      <c r="Y9" s="105"/>
      <c r="Z9" s="105"/>
    </row>
    <row r="10" spans="1:26" s="1" customFormat="1">
      <c r="A10" s="105"/>
      <c r="B10" s="105"/>
      <c r="C10" s="105"/>
      <c r="D10" s="227"/>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s="1" customFormat="1" ht="15.9" customHeight="1">
      <c r="A11" s="105"/>
      <c r="B11" s="209" t="s">
        <v>123</v>
      </c>
      <c r="C11" s="155"/>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s="1" customFormat="1">
      <c r="A12" s="105"/>
      <c r="B12" s="209"/>
      <c r="C12" s="15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s="1" customFormat="1" ht="63" customHeight="1">
      <c r="A13" s="105"/>
      <c r="B13" s="327" t="s">
        <v>2168</v>
      </c>
      <c r="C13" s="158"/>
      <c r="D13" s="158"/>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s="1" customForma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1" customFormat="1" ht="15.9" customHeight="1">
      <c r="A15" s="105"/>
      <c r="B15" s="209" t="s">
        <v>594</v>
      </c>
      <c r="C15" s="155"/>
      <c r="D15" s="155"/>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s="1" customFormat="1">
      <c r="A16" s="105"/>
      <c r="B16" s="209"/>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s="1" customFormat="1" ht="63.9" customHeight="1">
      <c r="A17" s="105"/>
      <c r="B17" s="327" t="s">
        <v>2129</v>
      </c>
      <c r="C17" s="158"/>
      <c r="D17" s="158"/>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s="1" customFormat="1">
      <c r="A18" s="105"/>
      <c r="B18" s="214"/>
      <c r="C18" s="157"/>
      <c r="D18" s="157"/>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s="1" customFormat="1" ht="30.75" customHeight="1">
      <c r="A19" s="105"/>
      <c r="B19" s="209" t="s">
        <v>1906</v>
      </c>
      <c r="C19" s="157"/>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s="1" customFormat="1">
      <c r="A20" s="105"/>
      <c r="B20" s="209"/>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s="1" customFormat="1" ht="39.9" customHeight="1">
      <c r="A21" s="105"/>
      <c r="B21" s="279"/>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s="1" customFormat="1" ht="39.9" customHeight="1">
      <c r="A22" s="105"/>
      <c r="B22" s="280"/>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s="1" customFormat="1"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s="1" customFormat="1"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s="1" customFormat="1"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s="1" customFormat="1"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s="1" customFormat="1">
      <c r="A27" s="105"/>
      <c r="B27" s="158"/>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s="1" customFormat="1">
      <c r="A28" s="105"/>
      <c r="B28" s="158"/>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s="1" customForma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s="1" customForma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s="1" customForma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s="1" customForma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s="1" customForma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s="1" customForma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s="1" customForma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s="1" customFormat="1">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s="1" customFormat="1">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s="1" customFormat="1">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s="1" customFormat="1">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s="1" customFormat="1">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sheetData>
  <sheetProtection algorithmName="SHA-512" hashValue="JOuFUMbFDlDT2Nozo5xMHsDUrJF0XmCd1lMakvJAs1DDSlGWVXpxOXcOmybq7Hlp/WyWrwM+MR2FoIgdqQZx2Q==" saltValue="G4EqqOryBMTCI7tcxO+RqQ==" spinCount="100000" sheet="1" objects="1" scenarios="1"/>
  <pageMargins left="0.70866141732283472" right="0.70866141732283472" top="0.74803149606299213" bottom="0.74803149606299213" header="0.31496062992125984" footer="0.31496062992125984"/>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2529" r:id="rId4" name="Check Box 1">
              <controlPr defaultSize="0" autoFill="0" autoLine="0" autoPict="0">
                <anchor moveWithCells="1">
                  <from>
                    <xdr:col>0</xdr:col>
                    <xdr:colOff>0</xdr:colOff>
                    <xdr:row>20</xdr:row>
                    <xdr:rowOff>220980</xdr:rowOff>
                  </from>
                  <to>
                    <xdr:col>1</xdr:col>
                    <xdr:colOff>297180</xdr:colOff>
                    <xdr:row>20</xdr:row>
                    <xdr:rowOff>419100</xdr:rowOff>
                  </to>
                </anchor>
              </controlPr>
            </control>
          </mc:Choice>
        </mc:AlternateContent>
        <mc:AlternateContent xmlns:mc="http://schemas.openxmlformats.org/markup-compatibility/2006">
          <mc:Choice Requires="x14">
            <control shapeId="662530" r:id="rId5" name="Check Box 2">
              <controlPr defaultSize="0" autoFill="0" autoLine="0" autoPict="0">
                <anchor moveWithCells="1">
                  <from>
                    <xdr:col>0</xdr:col>
                    <xdr:colOff>0</xdr:colOff>
                    <xdr:row>25</xdr:row>
                    <xdr:rowOff>160020</xdr:rowOff>
                  </from>
                  <to>
                    <xdr:col>0</xdr:col>
                    <xdr:colOff>868680</xdr:colOff>
                    <xdr:row>25</xdr:row>
                    <xdr:rowOff>373380</xdr:rowOff>
                  </to>
                </anchor>
              </controlPr>
            </control>
          </mc:Choice>
        </mc:AlternateContent>
        <mc:AlternateContent xmlns:mc="http://schemas.openxmlformats.org/markup-compatibility/2006">
          <mc:Choice Requires="x14">
            <control shapeId="662531" r:id="rId6" name="Check Box 3">
              <controlPr defaultSize="0" autoFill="0" autoLine="0" autoPict="0">
                <anchor moveWithCells="1">
                  <from>
                    <xdr:col>0</xdr:col>
                    <xdr:colOff>0</xdr:colOff>
                    <xdr:row>21</xdr:row>
                    <xdr:rowOff>114300</xdr:rowOff>
                  </from>
                  <to>
                    <xdr:col>1</xdr:col>
                    <xdr:colOff>259080</xdr:colOff>
                    <xdr:row>22</xdr:row>
                    <xdr:rowOff>7620</xdr:rowOff>
                  </to>
                </anchor>
              </controlPr>
            </control>
          </mc:Choice>
        </mc:AlternateContent>
        <mc:AlternateContent xmlns:mc="http://schemas.openxmlformats.org/markup-compatibility/2006">
          <mc:Choice Requires="x14">
            <control shapeId="662532" r:id="rId7" name="Check Box 4">
              <controlPr defaultSize="0" autoFill="0" autoLine="0" autoPict="0">
                <anchor moveWithCells="1">
                  <from>
                    <xdr:col>0</xdr:col>
                    <xdr:colOff>0</xdr:colOff>
                    <xdr:row>22</xdr:row>
                    <xdr:rowOff>198120</xdr:rowOff>
                  </from>
                  <to>
                    <xdr:col>0</xdr:col>
                    <xdr:colOff>800100</xdr:colOff>
                    <xdr:row>22</xdr:row>
                    <xdr:rowOff>411480</xdr:rowOff>
                  </to>
                </anchor>
              </controlPr>
            </control>
          </mc:Choice>
        </mc:AlternateContent>
        <mc:AlternateContent xmlns:mc="http://schemas.openxmlformats.org/markup-compatibility/2006">
          <mc:Choice Requires="x14">
            <control shapeId="662533" r:id="rId8" name="Check Box 5">
              <controlPr defaultSize="0" autoFill="0" autoLine="0" autoPict="0">
                <anchor moveWithCells="1">
                  <from>
                    <xdr:col>0</xdr:col>
                    <xdr:colOff>0</xdr:colOff>
                    <xdr:row>23</xdr:row>
                    <xdr:rowOff>220980</xdr:rowOff>
                  </from>
                  <to>
                    <xdr:col>1</xdr:col>
                    <xdr:colOff>266700</xdr:colOff>
                    <xdr:row>23</xdr:row>
                    <xdr:rowOff>388620</xdr:rowOff>
                  </to>
                </anchor>
              </controlPr>
            </control>
          </mc:Choice>
        </mc:AlternateContent>
        <mc:AlternateContent xmlns:mc="http://schemas.openxmlformats.org/markup-compatibility/2006">
          <mc:Choice Requires="x14">
            <control shapeId="662534" r:id="rId9" name="Check Box 6">
              <controlPr defaultSize="0" autoFill="0" autoLine="0" autoPict="0">
                <anchor moveWithCells="1">
                  <from>
                    <xdr:col>0</xdr:col>
                    <xdr:colOff>0</xdr:colOff>
                    <xdr:row>24</xdr:row>
                    <xdr:rowOff>68580</xdr:rowOff>
                  </from>
                  <to>
                    <xdr:col>0</xdr:col>
                    <xdr:colOff>1325880</xdr:colOff>
                    <xdr:row>24</xdr:row>
                    <xdr:rowOff>464820</xdr:rowOff>
                  </to>
                </anchor>
              </controlPr>
            </control>
          </mc:Choice>
        </mc:AlternateContent>
        <mc:AlternateContent xmlns:mc="http://schemas.openxmlformats.org/markup-compatibility/2006">
          <mc:Choice Requires="x14">
            <control shapeId="662535" r:id="rId10" name="Check Box 7">
              <controlPr defaultSize="0" autoFill="0" autoLine="0" autoPict="0" macro="[0]!AdditionalPointsReleventCB1_Click">
                <anchor moveWithCells="1">
                  <from>
                    <xdr:col>1</xdr:col>
                    <xdr:colOff>2750820</xdr:colOff>
                    <xdr:row>0</xdr:row>
                    <xdr:rowOff>449580</xdr:rowOff>
                  </from>
                  <to>
                    <xdr:col>1</xdr:col>
                    <xdr:colOff>3055620</xdr:colOff>
                    <xdr:row>2</xdr:row>
                    <xdr:rowOff>0</xdr:rowOff>
                  </to>
                </anchor>
              </controlPr>
            </control>
          </mc:Choice>
        </mc:AlternateContent>
        <mc:AlternateContent xmlns:mc="http://schemas.openxmlformats.org/markup-compatibility/2006">
          <mc:Choice Requires="x14">
            <control shapeId="662536" r:id="rId11" name="Check Box 8">
              <controlPr defaultSize="0" autoFill="0" autoLine="0" autoPict="0">
                <anchor moveWithCells="1">
                  <from>
                    <xdr:col>0</xdr:col>
                    <xdr:colOff>1104900</xdr:colOff>
                    <xdr:row>6</xdr:row>
                    <xdr:rowOff>68580</xdr:rowOff>
                  </from>
                  <to>
                    <xdr:col>0</xdr:col>
                    <xdr:colOff>1409700</xdr:colOff>
                    <xdr:row>6</xdr:row>
                    <xdr:rowOff>297180</xdr:rowOff>
                  </to>
                </anchor>
              </controlPr>
            </control>
          </mc:Choice>
        </mc:AlternateContent>
        <mc:AlternateContent xmlns:mc="http://schemas.openxmlformats.org/markup-compatibility/2006">
          <mc:Choice Requires="x14">
            <control shapeId="662537" r:id="rId12" name="Check Box 9">
              <controlPr defaultSize="0" autoFill="0" autoLine="0" autoPict="0">
                <anchor moveWithCells="1">
                  <from>
                    <xdr:col>0</xdr:col>
                    <xdr:colOff>1104900</xdr:colOff>
                    <xdr:row>7</xdr:row>
                    <xdr:rowOff>0</xdr:rowOff>
                  </from>
                  <to>
                    <xdr:col>0</xdr:col>
                    <xdr:colOff>1409700</xdr:colOff>
                    <xdr:row>7</xdr:row>
                    <xdr:rowOff>220980</xdr:rowOff>
                  </to>
                </anchor>
              </controlPr>
            </control>
          </mc:Choice>
        </mc:AlternateContent>
        <mc:AlternateContent xmlns:mc="http://schemas.openxmlformats.org/markup-compatibility/2006">
          <mc:Choice Requires="x14">
            <control shapeId="662538" r:id="rId13" name="Check Box 10">
              <controlPr defaultSize="0" autoFill="0" autoLine="0" autoPict="0">
                <anchor moveWithCells="1">
                  <from>
                    <xdr:col>0</xdr:col>
                    <xdr:colOff>1104900</xdr:colOff>
                    <xdr:row>7</xdr:row>
                    <xdr:rowOff>335280</xdr:rowOff>
                  </from>
                  <to>
                    <xdr:col>0</xdr:col>
                    <xdr:colOff>1409700</xdr:colOff>
                    <xdr:row>8</xdr:row>
                    <xdr:rowOff>114300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V79"/>
  <sheetViews>
    <sheetView showGridLines="0" zoomScale="90" zoomScaleNormal="90" workbookViewId="0">
      <selection activeCell="I16" sqref="I16"/>
    </sheetView>
  </sheetViews>
  <sheetFormatPr defaultColWidth="16.59765625" defaultRowHeight="15.6"/>
  <cols>
    <col min="1" max="1" width="19.8984375" customWidth="1"/>
    <col min="2" max="2" width="18.09765625" customWidth="1"/>
    <col min="4" max="4" width="35.59765625" customWidth="1"/>
    <col min="7" max="7" width="19.59765625" customWidth="1"/>
    <col min="8" max="8" width="22.09765625" customWidth="1"/>
    <col min="9" max="9" width="41.3984375" customWidth="1"/>
    <col min="11" max="11" width="44.09765625" customWidth="1"/>
    <col min="20" max="20" width="18.09765625" bestFit="1" customWidth="1"/>
    <col min="21" max="21" width="19.8984375" bestFit="1" customWidth="1"/>
  </cols>
  <sheetData>
    <row r="1" spans="1:22" ht="23.4">
      <c r="A1" s="345" t="s">
        <v>1952</v>
      </c>
      <c r="B1" s="345"/>
      <c r="C1" s="345"/>
      <c r="D1" s="345"/>
      <c r="E1" s="345"/>
      <c r="F1" s="345"/>
      <c r="G1" s="345"/>
      <c r="H1" s="345"/>
      <c r="I1" s="204"/>
      <c r="J1" s="104"/>
      <c r="K1" s="104"/>
      <c r="L1" s="104"/>
      <c r="M1" s="104"/>
      <c r="N1" s="104"/>
      <c r="O1" s="104"/>
      <c r="P1" s="104"/>
      <c r="Q1" s="104"/>
      <c r="R1" s="104"/>
      <c r="S1" s="104"/>
      <c r="T1" s="104"/>
      <c r="U1" s="104"/>
      <c r="V1" s="104"/>
    </row>
    <row r="2" spans="1:22" ht="57.75" customHeight="1">
      <c r="A2" s="352" t="s">
        <v>1781</v>
      </c>
      <c r="B2" s="352"/>
      <c r="C2" s="352"/>
      <c r="D2" s="352"/>
      <c r="E2" s="352"/>
      <c r="F2" s="352"/>
      <c r="G2" s="352"/>
      <c r="H2" s="352"/>
      <c r="I2" s="352"/>
      <c r="J2" s="104"/>
      <c r="K2" s="104"/>
      <c r="L2" s="104"/>
      <c r="M2" s="104"/>
      <c r="N2" s="104"/>
      <c r="O2" s="104"/>
      <c r="P2" s="104"/>
      <c r="Q2" s="104"/>
      <c r="R2" s="104"/>
      <c r="S2" s="104"/>
      <c r="T2" s="104"/>
      <c r="U2" s="104"/>
      <c r="V2" s="104"/>
    </row>
    <row r="3" spans="1:22" s="37" customFormat="1" ht="30.75" customHeight="1">
      <c r="A3" s="350" t="s">
        <v>582</v>
      </c>
      <c r="B3" s="350"/>
      <c r="C3" s="350"/>
      <c r="D3" s="350"/>
      <c r="E3" s="350"/>
      <c r="F3" s="350"/>
      <c r="G3" s="350"/>
      <c r="H3" s="350"/>
      <c r="I3" s="350"/>
      <c r="J3" s="253"/>
      <c r="K3" s="253"/>
      <c r="L3" s="253"/>
      <c r="M3" s="253"/>
      <c r="N3" s="253"/>
      <c r="O3" s="253"/>
      <c r="P3" s="253"/>
      <c r="Q3" s="253"/>
      <c r="R3" s="253"/>
      <c r="S3" s="253"/>
      <c r="T3" s="253"/>
      <c r="U3" s="253"/>
      <c r="V3" s="253"/>
    </row>
    <row r="4" spans="1:22">
      <c r="A4" s="358" t="s">
        <v>80</v>
      </c>
      <c r="B4" s="358"/>
      <c r="C4" s="358"/>
      <c r="D4" s="358"/>
      <c r="E4" s="358"/>
      <c r="F4" s="358"/>
      <c r="G4" s="358"/>
      <c r="H4" s="358"/>
      <c r="I4" s="358"/>
      <c r="J4" s="104"/>
      <c r="K4" s="104"/>
      <c r="L4" s="104"/>
      <c r="M4" s="104"/>
      <c r="N4" s="104"/>
      <c r="O4" s="356"/>
      <c r="P4" s="356"/>
      <c r="Q4" s="356"/>
      <c r="R4" s="356"/>
      <c r="S4" s="104"/>
      <c r="T4" s="104"/>
      <c r="U4" s="104"/>
      <c r="V4" s="104"/>
    </row>
    <row r="5" spans="1:22" ht="116.1" customHeight="1">
      <c r="A5" s="357" t="s">
        <v>1956</v>
      </c>
      <c r="B5" s="351"/>
      <c r="C5" s="351"/>
      <c r="D5" s="351"/>
      <c r="E5" s="351"/>
      <c r="F5" s="351"/>
      <c r="G5" s="351"/>
      <c r="H5" s="351"/>
      <c r="I5" s="351"/>
      <c r="J5" s="104"/>
      <c r="K5" s="104"/>
      <c r="L5" s="104"/>
      <c r="M5" s="104"/>
      <c r="N5" s="104"/>
      <c r="O5" s="104"/>
      <c r="P5" s="104"/>
      <c r="Q5" s="104"/>
      <c r="R5" s="104"/>
      <c r="S5" s="104"/>
      <c r="T5" s="104"/>
      <c r="U5" s="104"/>
      <c r="V5" s="104"/>
    </row>
    <row r="6" spans="1:22">
      <c r="A6" s="351" t="s">
        <v>1784</v>
      </c>
      <c r="B6" s="351"/>
      <c r="C6" s="351"/>
      <c r="D6" s="351"/>
      <c r="E6" s="351"/>
      <c r="F6" s="351"/>
      <c r="G6" s="351"/>
      <c r="H6" s="351"/>
      <c r="I6" s="351"/>
      <c r="J6" s="104"/>
      <c r="K6" s="104"/>
      <c r="L6" s="104"/>
      <c r="M6" s="104"/>
      <c r="N6" s="104"/>
      <c r="O6" s="104"/>
      <c r="P6" s="104"/>
      <c r="Q6" s="104"/>
      <c r="R6" s="104"/>
      <c r="S6" s="104"/>
      <c r="T6" s="104"/>
      <c r="U6" s="104"/>
      <c r="V6" s="104"/>
    </row>
    <row r="7" spans="1:22" ht="30.75" customHeight="1">
      <c r="A7" s="351" t="s">
        <v>1783</v>
      </c>
      <c r="B7" s="351"/>
      <c r="C7" s="351"/>
      <c r="D7" s="351"/>
      <c r="E7" s="351"/>
      <c r="F7" s="351"/>
      <c r="G7" s="351"/>
      <c r="H7" s="351"/>
      <c r="I7" s="351"/>
      <c r="J7" s="104"/>
      <c r="K7" s="104"/>
      <c r="L7" s="104"/>
      <c r="M7" s="104"/>
      <c r="N7" s="104"/>
      <c r="O7" s="104"/>
      <c r="P7" s="104"/>
      <c r="Q7" s="104"/>
      <c r="R7" s="104"/>
      <c r="S7" s="104"/>
      <c r="T7" s="104"/>
      <c r="U7" s="104"/>
      <c r="V7" s="104"/>
    </row>
    <row r="8" spans="1:22" ht="17.25" customHeight="1">
      <c r="A8" s="351" t="s">
        <v>1782</v>
      </c>
      <c r="B8" s="351"/>
      <c r="C8" s="351"/>
      <c r="D8" s="351"/>
      <c r="E8" s="351"/>
      <c r="F8" s="351"/>
      <c r="G8" s="351"/>
      <c r="H8" s="351"/>
      <c r="I8" s="351"/>
      <c r="J8" s="104"/>
      <c r="K8" s="104"/>
      <c r="L8" s="104"/>
      <c r="M8" s="104"/>
      <c r="N8" s="104"/>
      <c r="O8" s="104"/>
      <c r="P8" s="104"/>
      <c r="Q8" s="104"/>
      <c r="R8" s="104"/>
      <c r="S8" s="104"/>
      <c r="T8" s="104"/>
      <c r="U8" s="104"/>
      <c r="V8" s="104"/>
    </row>
    <row r="9" spans="1:22">
      <c r="A9" s="351" t="s">
        <v>1785</v>
      </c>
      <c r="B9" s="351"/>
      <c r="C9" s="351"/>
      <c r="D9" s="351"/>
      <c r="E9" s="351"/>
      <c r="F9" s="351"/>
      <c r="G9" s="351"/>
      <c r="H9" s="351"/>
      <c r="I9" s="351"/>
      <c r="J9" s="104"/>
      <c r="K9" s="104"/>
      <c r="L9" s="104"/>
      <c r="M9" s="104"/>
      <c r="N9" s="104"/>
      <c r="O9" s="104"/>
      <c r="P9" s="104"/>
      <c r="Q9" s="104"/>
      <c r="R9" s="104"/>
      <c r="S9" s="104"/>
      <c r="T9" s="104"/>
      <c r="U9" s="104"/>
      <c r="V9" s="104"/>
    </row>
    <row r="10" spans="1:22">
      <c r="A10" s="350"/>
      <c r="B10" s="350"/>
      <c r="C10" s="350"/>
      <c r="D10" s="350"/>
      <c r="E10" s="350"/>
      <c r="F10" s="350"/>
      <c r="G10" s="350"/>
      <c r="H10" s="350"/>
      <c r="I10" s="350"/>
      <c r="J10" s="104"/>
      <c r="K10" s="104"/>
      <c r="L10" s="104"/>
      <c r="M10" s="104"/>
      <c r="N10" s="104"/>
      <c r="O10" s="104"/>
      <c r="P10" s="104"/>
      <c r="Q10" s="104"/>
      <c r="R10" s="104"/>
      <c r="S10" s="104"/>
      <c r="T10" s="104"/>
      <c r="U10" s="104"/>
      <c r="V10" s="104"/>
    </row>
    <row r="11" spans="1:22">
      <c r="A11" s="94" t="s">
        <v>71</v>
      </c>
      <c r="B11" s="94" t="s">
        <v>72</v>
      </c>
      <c r="C11" s="94" t="s">
        <v>75</v>
      </c>
      <c r="D11" s="94" t="s">
        <v>76</v>
      </c>
      <c r="E11" s="94" t="s">
        <v>77</v>
      </c>
      <c r="F11" s="94" t="s">
        <v>78</v>
      </c>
      <c r="G11" s="94" t="s">
        <v>469</v>
      </c>
      <c r="H11" s="94" t="s">
        <v>66</v>
      </c>
      <c r="I11" s="94" t="s">
        <v>592</v>
      </c>
      <c r="J11" s="104"/>
      <c r="K11" s="104"/>
      <c r="L11" s="104"/>
      <c r="M11" s="104"/>
      <c r="N11" s="104"/>
      <c r="O11" s="104"/>
      <c r="P11" s="104"/>
      <c r="Q11" s="104"/>
      <c r="R11" s="104"/>
      <c r="S11" s="104"/>
      <c r="T11" s="104"/>
      <c r="U11" s="104"/>
      <c r="V11" s="104"/>
    </row>
    <row r="12" spans="1:22">
      <c r="A12" s="200" t="s">
        <v>2117</v>
      </c>
      <c r="B12" s="200" t="s">
        <v>74</v>
      </c>
      <c r="C12" s="200" t="s">
        <v>74</v>
      </c>
      <c r="D12" s="200" t="s">
        <v>474</v>
      </c>
      <c r="E12" s="200" t="s">
        <v>65</v>
      </c>
      <c r="F12" s="200" t="s">
        <v>474</v>
      </c>
      <c r="G12" s="200" t="s">
        <v>73</v>
      </c>
      <c r="H12" s="200" t="s">
        <v>2131</v>
      </c>
      <c r="I12" s="200" t="s">
        <v>2133</v>
      </c>
      <c r="J12" s="104"/>
      <c r="K12" s="104"/>
      <c r="L12" s="104"/>
      <c r="M12" s="104"/>
      <c r="N12" s="104"/>
      <c r="O12" s="104"/>
      <c r="P12" s="104"/>
      <c r="Q12" s="104"/>
      <c r="R12" s="104"/>
      <c r="S12" s="104"/>
      <c r="T12" s="104"/>
      <c r="U12" s="104"/>
      <c r="V12" s="104"/>
    </row>
    <row r="13" spans="1:22">
      <c r="A13" s="201" t="s">
        <v>2118</v>
      </c>
      <c r="B13" s="201" t="s">
        <v>65</v>
      </c>
      <c r="C13" s="201" t="s">
        <v>74</v>
      </c>
      <c r="D13" s="201" t="s">
        <v>473</v>
      </c>
      <c r="E13" s="201" t="s">
        <v>65</v>
      </c>
      <c r="F13" s="201" t="s">
        <v>474</v>
      </c>
      <c r="G13" s="201" t="s">
        <v>73</v>
      </c>
      <c r="H13" s="201" t="s">
        <v>2169</v>
      </c>
      <c r="I13" s="201" t="s">
        <v>2134</v>
      </c>
      <c r="J13" s="104"/>
      <c r="K13" s="104"/>
      <c r="L13" s="104"/>
      <c r="M13" s="104"/>
      <c r="N13" s="104"/>
      <c r="O13" s="104"/>
      <c r="P13" s="104"/>
      <c r="Q13" s="104"/>
      <c r="R13" s="104"/>
      <c r="S13" s="104"/>
      <c r="T13" s="104"/>
      <c r="U13" s="104"/>
      <c r="V13" s="104"/>
    </row>
    <row r="14" spans="1:22">
      <c r="A14" s="200" t="s">
        <v>2119</v>
      </c>
      <c r="B14" s="200"/>
      <c r="C14" s="200"/>
      <c r="D14" s="200"/>
      <c r="E14" s="200" t="s">
        <v>65</v>
      </c>
      <c r="F14" s="200" t="s">
        <v>474</v>
      </c>
      <c r="G14" s="200"/>
      <c r="H14" s="200" t="s">
        <v>2132</v>
      </c>
      <c r="I14" s="200" t="s">
        <v>2136</v>
      </c>
      <c r="J14" s="104"/>
      <c r="K14" s="104"/>
      <c r="L14" s="104"/>
      <c r="M14" s="104"/>
      <c r="N14" s="104"/>
      <c r="O14" s="104"/>
      <c r="P14" s="104"/>
      <c r="Q14" s="104"/>
      <c r="R14" s="104"/>
      <c r="S14" s="104"/>
      <c r="T14" s="104"/>
      <c r="U14" s="104"/>
      <c r="V14" s="104"/>
    </row>
    <row r="15" spans="1:22">
      <c r="A15" s="201" t="s">
        <v>2120</v>
      </c>
      <c r="B15" s="201" t="s">
        <v>65</v>
      </c>
      <c r="C15" s="201" t="s">
        <v>73</v>
      </c>
      <c r="D15" s="201" t="s">
        <v>473</v>
      </c>
      <c r="E15" s="201" t="s">
        <v>65</v>
      </c>
      <c r="F15" s="201" t="s">
        <v>474</v>
      </c>
      <c r="G15" s="201" t="s">
        <v>73</v>
      </c>
      <c r="H15" s="201" t="s">
        <v>2170</v>
      </c>
      <c r="I15" s="201" t="s">
        <v>2135</v>
      </c>
      <c r="J15" s="104"/>
      <c r="K15" s="104"/>
      <c r="L15" s="104"/>
      <c r="M15" s="104"/>
      <c r="N15" s="104"/>
      <c r="O15" s="104"/>
      <c r="P15" s="104"/>
      <c r="Q15" s="104"/>
      <c r="R15" s="104"/>
      <c r="S15" s="104"/>
      <c r="T15" s="104"/>
      <c r="U15" s="104"/>
      <c r="V15" s="104"/>
    </row>
    <row r="16" spans="1:22">
      <c r="A16" s="200" t="s">
        <v>2130</v>
      </c>
      <c r="B16" s="200" t="s">
        <v>74</v>
      </c>
      <c r="C16" s="200" t="s">
        <v>74</v>
      </c>
      <c r="D16" s="200" t="s">
        <v>474</v>
      </c>
      <c r="E16" s="200" t="s">
        <v>65</v>
      </c>
      <c r="F16" s="200" t="s">
        <v>474</v>
      </c>
      <c r="G16" s="200" t="s">
        <v>73</v>
      </c>
      <c r="H16" s="200" t="s">
        <v>2171</v>
      </c>
      <c r="I16" s="200" t="s">
        <v>2133</v>
      </c>
      <c r="J16" s="104"/>
      <c r="K16" s="104"/>
      <c r="L16" s="104"/>
      <c r="M16" s="104"/>
      <c r="N16" s="104"/>
      <c r="O16" s="104"/>
      <c r="P16" s="104"/>
      <c r="Q16" s="104"/>
      <c r="R16" s="104"/>
      <c r="S16" s="104"/>
      <c r="T16" s="104"/>
      <c r="U16" s="104"/>
      <c r="V16" s="104"/>
    </row>
    <row r="17" spans="1:22">
      <c r="A17" s="350"/>
      <c r="B17" s="350"/>
      <c r="C17" s="350"/>
      <c r="D17" s="350"/>
      <c r="E17" s="350"/>
      <c r="F17" s="350"/>
      <c r="G17" s="350"/>
      <c r="H17" s="350"/>
      <c r="I17" s="203"/>
      <c r="J17" s="104"/>
      <c r="K17" s="104"/>
      <c r="L17" s="104"/>
      <c r="M17" s="104"/>
      <c r="N17" s="104"/>
      <c r="O17" s="104"/>
      <c r="P17" s="104"/>
      <c r="Q17" s="104"/>
      <c r="R17" s="104"/>
      <c r="S17" s="104"/>
      <c r="T17" s="104"/>
      <c r="U17" s="104"/>
      <c r="V17" s="104"/>
    </row>
    <row r="18" spans="1:22" ht="32.1" customHeight="1">
      <c r="A18" s="351" t="s">
        <v>86</v>
      </c>
      <c r="B18" s="351"/>
      <c r="C18" s="351"/>
      <c r="D18" s="351"/>
      <c r="E18" s="351"/>
      <c r="F18" s="351"/>
      <c r="G18" s="351"/>
      <c r="H18" s="351"/>
      <c r="I18" s="351"/>
      <c r="J18" s="105"/>
      <c r="K18" s="105"/>
      <c r="L18" s="105"/>
      <c r="M18" s="105"/>
      <c r="N18" s="105"/>
      <c r="O18" s="105"/>
      <c r="P18" s="105"/>
      <c r="Q18" s="105"/>
      <c r="R18" s="105"/>
      <c r="S18" s="105"/>
      <c r="T18" s="105"/>
      <c r="U18" s="105"/>
      <c r="V18" s="104"/>
    </row>
    <row r="19" spans="1:22">
      <c r="A19" s="104"/>
      <c r="B19" s="104"/>
      <c r="C19" s="104"/>
      <c r="D19" s="104"/>
      <c r="E19" s="104"/>
      <c r="F19" s="104"/>
      <c r="G19" s="104"/>
      <c r="H19" s="104"/>
      <c r="I19" s="104"/>
      <c r="J19" s="104"/>
      <c r="K19" s="104"/>
      <c r="L19" s="104"/>
      <c r="M19" s="104"/>
      <c r="N19" s="104"/>
      <c r="O19" s="104"/>
      <c r="P19" s="104"/>
      <c r="Q19" s="104"/>
      <c r="R19" s="104"/>
      <c r="S19" s="104"/>
      <c r="T19" s="104"/>
      <c r="U19" s="104"/>
      <c r="V19" s="104"/>
    </row>
    <row r="20" spans="1:22">
      <c r="A20" s="104"/>
      <c r="B20" s="104"/>
      <c r="C20" s="104"/>
      <c r="D20" s="104"/>
      <c r="E20" s="104"/>
      <c r="F20" s="104"/>
      <c r="G20" s="104"/>
      <c r="H20" s="104"/>
      <c r="I20" s="104"/>
      <c r="J20" s="104"/>
      <c r="K20" s="104"/>
      <c r="L20" s="104"/>
      <c r="M20" s="104"/>
      <c r="N20" s="104"/>
      <c r="O20" s="104"/>
      <c r="P20" s="104"/>
      <c r="Q20" s="104"/>
      <c r="R20" s="104"/>
      <c r="S20" s="104"/>
      <c r="T20" s="104"/>
      <c r="U20" s="104"/>
      <c r="V20" s="104"/>
    </row>
    <row r="21" spans="1:22">
      <c r="A21" s="104"/>
      <c r="B21" s="104"/>
      <c r="C21" s="104"/>
      <c r="D21" s="104"/>
      <c r="E21" s="104"/>
      <c r="F21" s="104"/>
      <c r="G21" s="104"/>
      <c r="H21" s="104"/>
      <c r="I21" s="104"/>
      <c r="J21" s="104"/>
      <c r="K21" s="104"/>
      <c r="L21" s="104"/>
      <c r="M21" s="104"/>
      <c r="N21" s="104"/>
      <c r="O21" s="104"/>
      <c r="P21" s="104"/>
      <c r="Q21" s="104"/>
      <c r="R21" s="104"/>
      <c r="S21" s="104"/>
      <c r="T21" s="104"/>
      <c r="U21" s="104"/>
      <c r="V21" s="104"/>
    </row>
    <row r="22" spans="1:22">
      <c r="A22" s="104"/>
      <c r="B22" s="104"/>
      <c r="C22" s="104"/>
      <c r="D22" s="104"/>
      <c r="E22" s="104"/>
      <c r="F22" s="104"/>
      <c r="G22" s="104"/>
      <c r="H22" s="104"/>
      <c r="I22" s="104"/>
      <c r="J22" s="104"/>
      <c r="K22" s="104"/>
      <c r="L22" s="104"/>
      <c r="M22" s="104"/>
      <c r="N22" s="104"/>
      <c r="O22" s="104"/>
      <c r="P22" s="104"/>
      <c r="Q22" s="104"/>
      <c r="R22" s="104"/>
      <c r="S22" s="104"/>
      <c r="T22" s="104"/>
      <c r="U22" s="104"/>
      <c r="V22" s="104"/>
    </row>
    <row r="23" spans="1:22">
      <c r="A23" s="104"/>
      <c r="B23" s="104"/>
      <c r="C23" s="104"/>
      <c r="D23" s="104"/>
      <c r="E23" s="104"/>
      <c r="F23" s="104"/>
      <c r="G23" s="104"/>
      <c r="H23" s="104"/>
      <c r="I23" s="104"/>
      <c r="J23" s="104"/>
      <c r="K23" s="104"/>
      <c r="L23" s="104"/>
      <c r="M23" s="104"/>
      <c r="N23" s="104"/>
      <c r="O23" s="104"/>
      <c r="P23" s="104"/>
      <c r="Q23" s="104"/>
      <c r="R23" s="104"/>
      <c r="S23" s="104"/>
      <c r="T23" s="104"/>
      <c r="U23" s="104"/>
      <c r="V23" s="104"/>
    </row>
    <row r="24" spans="1:22">
      <c r="A24" s="104"/>
      <c r="B24" s="104"/>
      <c r="C24" s="104"/>
      <c r="D24" s="104"/>
      <c r="E24" s="104"/>
      <c r="F24" s="104"/>
      <c r="G24" s="104"/>
      <c r="H24" s="104"/>
      <c r="I24" s="104"/>
      <c r="J24" s="104"/>
      <c r="K24" s="104"/>
      <c r="L24" s="104"/>
      <c r="M24" s="104"/>
      <c r="N24" s="104"/>
      <c r="O24" s="104"/>
      <c r="P24" s="104"/>
      <c r="Q24" s="104"/>
      <c r="R24" s="104"/>
      <c r="S24" s="104"/>
      <c r="T24" s="104"/>
      <c r="U24" s="104"/>
      <c r="V24" s="104"/>
    </row>
    <row r="25" spans="1:22">
      <c r="A25" s="104"/>
      <c r="B25" s="104"/>
      <c r="C25" s="104"/>
      <c r="D25" s="104"/>
      <c r="E25" s="104"/>
      <c r="F25" s="104"/>
      <c r="G25" s="104"/>
      <c r="H25" s="104"/>
      <c r="I25" s="104"/>
      <c r="J25" s="104"/>
      <c r="K25" s="104"/>
      <c r="L25" s="104"/>
      <c r="M25" s="104"/>
      <c r="N25" s="104"/>
      <c r="O25" s="104"/>
      <c r="P25" s="104"/>
      <c r="Q25" s="104"/>
      <c r="R25" s="104"/>
      <c r="S25" s="104"/>
      <c r="T25" s="104"/>
      <c r="U25" s="104"/>
      <c r="V25" s="104"/>
    </row>
    <row r="26" spans="1:22">
      <c r="A26" s="104"/>
      <c r="B26" s="104"/>
      <c r="C26" s="104"/>
      <c r="D26" s="104"/>
      <c r="E26" s="104"/>
      <c r="F26" s="104"/>
      <c r="G26" s="104"/>
      <c r="H26" s="104"/>
      <c r="I26" s="104"/>
      <c r="J26" s="104"/>
      <c r="K26" s="104"/>
      <c r="L26" s="104"/>
      <c r="M26" s="104"/>
      <c r="N26" s="104"/>
      <c r="O26" s="104"/>
      <c r="P26" s="104"/>
      <c r="Q26" s="104"/>
      <c r="R26" s="104"/>
      <c r="S26" s="104"/>
      <c r="T26" s="104"/>
      <c r="U26" s="104"/>
      <c r="V26" s="104"/>
    </row>
    <row r="27" spans="1:22">
      <c r="A27" s="104"/>
      <c r="B27" s="104"/>
      <c r="C27" s="104"/>
      <c r="D27" s="104"/>
      <c r="E27" s="104"/>
      <c r="F27" s="104"/>
      <c r="G27" s="104"/>
      <c r="H27" s="104"/>
      <c r="I27" s="104"/>
      <c r="J27" s="104"/>
      <c r="K27" s="104"/>
      <c r="L27" s="104"/>
      <c r="M27" s="104"/>
      <c r="N27" s="104"/>
      <c r="O27" s="104"/>
      <c r="P27" s="104"/>
      <c r="Q27" s="104"/>
      <c r="R27" s="104"/>
      <c r="S27" s="104"/>
      <c r="T27" s="104"/>
      <c r="U27" s="104"/>
      <c r="V27" s="104"/>
    </row>
    <row r="28" spans="1:22">
      <c r="A28" s="104"/>
      <c r="B28" s="104"/>
      <c r="C28" s="104"/>
      <c r="D28" s="104"/>
      <c r="E28" s="104"/>
      <c r="F28" s="104"/>
      <c r="G28" s="104"/>
      <c r="H28" s="104"/>
      <c r="I28" s="104"/>
      <c r="J28" s="104"/>
      <c r="K28" s="104"/>
      <c r="L28" s="104"/>
      <c r="M28" s="104"/>
      <c r="N28" s="104"/>
      <c r="O28" s="104"/>
      <c r="P28" s="104"/>
      <c r="Q28" s="104"/>
      <c r="R28" s="104"/>
      <c r="S28" s="104"/>
      <c r="T28" s="104"/>
      <c r="U28" s="104"/>
      <c r="V28" s="104"/>
    </row>
    <row r="29" spans="1:22">
      <c r="A29" s="104"/>
      <c r="B29" s="104"/>
      <c r="C29" s="104"/>
      <c r="D29" s="104"/>
      <c r="E29" s="104"/>
      <c r="F29" s="104"/>
      <c r="G29" s="104"/>
      <c r="H29" s="104"/>
      <c r="I29" s="104"/>
      <c r="J29" s="104"/>
      <c r="K29" s="104"/>
      <c r="L29" s="104"/>
      <c r="M29" s="104"/>
      <c r="N29" s="104"/>
      <c r="O29" s="104"/>
      <c r="P29" s="104"/>
      <c r="Q29" s="104"/>
      <c r="R29" s="104"/>
      <c r="S29" s="104"/>
      <c r="T29" s="104"/>
      <c r="U29" s="104"/>
      <c r="V29" s="104"/>
    </row>
    <row r="30" spans="1:22">
      <c r="A30" s="104"/>
      <c r="B30" s="104"/>
      <c r="C30" s="104"/>
      <c r="D30" s="104"/>
      <c r="E30" s="104"/>
      <c r="F30" s="104"/>
      <c r="G30" s="104"/>
      <c r="H30" s="104"/>
      <c r="I30" s="104"/>
      <c r="J30" s="104"/>
      <c r="K30" s="104"/>
      <c r="L30" s="104"/>
      <c r="M30" s="104"/>
      <c r="N30" s="104"/>
      <c r="O30" s="104"/>
      <c r="P30" s="104"/>
      <c r="Q30" s="104"/>
      <c r="R30" s="104"/>
      <c r="S30" s="104"/>
      <c r="T30" s="104"/>
      <c r="U30" s="104"/>
      <c r="V30" s="104"/>
    </row>
    <row r="31" spans="1:22">
      <c r="A31" s="104"/>
      <c r="B31" s="104"/>
      <c r="C31" s="104"/>
      <c r="D31" s="104"/>
      <c r="E31" s="104"/>
      <c r="F31" s="104"/>
      <c r="G31" s="104"/>
      <c r="H31" s="104"/>
      <c r="I31" s="104"/>
      <c r="J31" s="104"/>
      <c r="K31" s="104"/>
      <c r="L31" s="104"/>
      <c r="M31" s="104"/>
      <c r="N31" s="104"/>
      <c r="O31" s="104"/>
      <c r="P31" s="104"/>
      <c r="Q31" s="104"/>
      <c r="R31" s="104"/>
      <c r="S31" s="104"/>
      <c r="T31" s="104"/>
      <c r="U31" s="104"/>
      <c r="V31" s="104"/>
    </row>
    <row r="32" spans="1:22">
      <c r="A32" s="104"/>
      <c r="B32" s="104"/>
      <c r="C32" s="104"/>
      <c r="D32" s="104"/>
      <c r="E32" s="104"/>
      <c r="F32" s="104"/>
      <c r="G32" s="104"/>
      <c r="H32" s="104"/>
      <c r="I32" s="104"/>
      <c r="J32" s="104"/>
      <c r="K32" s="104"/>
      <c r="L32" s="104"/>
      <c r="M32" s="104"/>
      <c r="N32" s="104"/>
      <c r="O32" s="104"/>
      <c r="P32" s="104"/>
      <c r="Q32" s="104"/>
      <c r="R32" s="104"/>
      <c r="S32" s="104"/>
      <c r="T32" s="104"/>
      <c r="U32" s="104"/>
      <c r="V32" s="104"/>
    </row>
    <row r="33" spans="1:22">
      <c r="A33" s="104"/>
      <c r="B33" s="104"/>
      <c r="C33" s="104"/>
      <c r="D33" s="104"/>
      <c r="E33" s="104"/>
      <c r="F33" s="104"/>
      <c r="G33" s="104"/>
      <c r="H33" s="104"/>
      <c r="I33" s="104"/>
      <c r="J33" s="104"/>
      <c r="K33" s="104"/>
      <c r="L33" s="104"/>
      <c r="M33" s="104"/>
      <c r="N33" s="104"/>
      <c r="O33" s="104"/>
      <c r="P33" s="104"/>
      <c r="Q33" s="104"/>
      <c r="R33" s="104"/>
      <c r="S33" s="104"/>
      <c r="T33" s="104"/>
      <c r="U33" s="104"/>
      <c r="V33" s="104"/>
    </row>
    <row r="34" spans="1:22">
      <c r="A34" s="104"/>
      <c r="B34" s="104"/>
      <c r="C34" s="104"/>
      <c r="D34" s="104"/>
      <c r="E34" s="104"/>
      <c r="F34" s="104"/>
      <c r="G34" s="104"/>
      <c r="H34" s="104"/>
      <c r="I34" s="104"/>
      <c r="J34" s="104"/>
      <c r="K34" s="104"/>
      <c r="L34" s="104"/>
      <c r="M34" s="104"/>
      <c r="N34" s="104"/>
      <c r="O34" s="104"/>
      <c r="P34" s="104"/>
      <c r="Q34" s="104"/>
      <c r="R34" s="104"/>
      <c r="S34" s="104"/>
      <c r="T34" s="104"/>
      <c r="U34" s="104"/>
      <c r="V34" s="104"/>
    </row>
    <row r="35" spans="1:22">
      <c r="A35" s="104"/>
      <c r="B35" s="104"/>
      <c r="C35" s="104"/>
      <c r="D35" s="104"/>
      <c r="E35" s="104"/>
      <c r="F35" s="104"/>
      <c r="G35" s="104"/>
      <c r="H35" s="104"/>
      <c r="I35" s="104"/>
      <c r="J35" s="104"/>
      <c r="K35" s="104"/>
      <c r="L35" s="104"/>
      <c r="M35" s="104"/>
      <c r="N35" s="104"/>
      <c r="O35" s="104"/>
      <c r="P35" s="104"/>
      <c r="Q35" s="104"/>
      <c r="R35" s="104"/>
      <c r="S35" s="104"/>
      <c r="T35" s="104"/>
      <c r="U35" s="104"/>
      <c r="V35" s="104"/>
    </row>
    <row r="36" spans="1:22">
      <c r="A36" s="104"/>
      <c r="B36" s="104"/>
      <c r="C36" s="104"/>
      <c r="D36" s="104"/>
      <c r="E36" s="104"/>
      <c r="F36" s="104"/>
      <c r="G36" s="104"/>
      <c r="H36" s="104"/>
      <c r="I36" s="104"/>
      <c r="J36" s="104"/>
      <c r="K36" s="104"/>
      <c r="L36" s="104"/>
      <c r="M36" s="104"/>
      <c r="N36" s="104"/>
      <c r="O36" s="104"/>
      <c r="P36" s="104"/>
      <c r="Q36" s="104"/>
      <c r="R36" s="104"/>
      <c r="S36" s="104"/>
      <c r="T36" s="104"/>
      <c r="U36" s="104"/>
      <c r="V36" s="104"/>
    </row>
    <row r="37" spans="1:22">
      <c r="A37" s="104"/>
      <c r="B37" s="104"/>
      <c r="C37" s="104"/>
      <c r="D37" s="104"/>
      <c r="E37" s="104"/>
      <c r="F37" s="104"/>
      <c r="G37" s="104"/>
      <c r="H37" s="104"/>
      <c r="I37" s="104"/>
      <c r="J37" s="104"/>
      <c r="K37" s="104"/>
      <c r="L37" s="104"/>
      <c r="M37" s="104"/>
      <c r="N37" s="104"/>
      <c r="O37" s="104"/>
      <c r="P37" s="104"/>
      <c r="Q37" s="104"/>
      <c r="R37" s="104"/>
      <c r="S37" s="104"/>
      <c r="T37" s="104"/>
      <c r="U37" s="104"/>
      <c r="V37" s="104"/>
    </row>
    <row r="38" spans="1:22">
      <c r="A38" s="104"/>
      <c r="B38" s="104"/>
      <c r="C38" s="104"/>
      <c r="D38" s="104"/>
      <c r="E38" s="104"/>
      <c r="F38" s="104"/>
      <c r="G38" s="104"/>
      <c r="H38" s="104"/>
      <c r="I38" s="104"/>
      <c r="J38" s="104"/>
      <c r="K38" s="104"/>
      <c r="L38" s="104"/>
      <c r="M38" s="104"/>
      <c r="N38" s="104"/>
      <c r="O38" s="104"/>
      <c r="P38" s="104"/>
      <c r="Q38" s="104"/>
      <c r="R38" s="104"/>
      <c r="S38" s="104"/>
      <c r="T38" s="104"/>
      <c r="U38" s="104"/>
      <c r="V38" s="104"/>
    </row>
    <row r="39" spans="1:22">
      <c r="A39" s="104"/>
      <c r="B39" s="104"/>
      <c r="C39" s="104"/>
      <c r="D39" s="104"/>
      <c r="E39" s="104"/>
      <c r="F39" s="104"/>
      <c r="G39" s="104"/>
      <c r="H39" s="104"/>
      <c r="I39" s="104"/>
      <c r="J39" s="104"/>
      <c r="K39" s="104"/>
      <c r="L39" s="104"/>
      <c r="M39" s="104"/>
      <c r="N39" s="104"/>
      <c r="O39" s="104"/>
      <c r="P39" s="104"/>
      <c r="Q39" s="104"/>
      <c r="R39" s="104"/>
      <c r="S39" s="104"/>
      <c r="T39" s="104"/>
      <c r="U39" s="104"/>
      <c r="V39" s="104"/>
    </row>
    <row r="40" spans="1:22">
      <c r="A40" s="104"/>
      <c r="B40" s="104"/>
      <c r="C40" s="104"/>
      <c r="D40" s="104"/>
      <c r="E40" s="104"/>
      <c r="F40" s="104"/>
      <c r="G40" s="104"/>
      <c r="H40" s="104"/>
      <c r="I40" s="104"/>
      <c r="J40" s="104"/>
      <c r="K40" s="104"/>
      <c r="L40" s="104"/>
      <c r="M40" s="104"/>
      <c r="N40" s="104"/>
      <c r="O40" s="104"/>
      <c r="P40" s="104"/>
      <c r="Q40" s="104"/>
      <c r="R40" s="104"/>
      <c r="S40" s="104"/>
      <c r="T40" s="104"/>
      <c r="U40" s="104"/>
      <c r="V40" s="104"/>
    </row>
    <row r="41" spans="1:22">
      <c r="A41" s="104"/>
      <c r="B41" s="104"/>
      <c r="C41" s="104"/>
      <c r="D41" s="104"/>
      <c r="E41" s="104"/>
      <c r="F41" s="104"/>
      <c r="G41" s="104"/>
      <c r="H41" s="104"/>
      <c r="I41" s="104"/>
      <c r="J41" s="104"/>
      <c r="K41" s="104"/>
      <c r="L41" s="104"/>
      <c r="M41" s="104"/>
      <c r="N41" s="104"/>
      <c r="O41" s="104"/>
      <c r="P41" s="104"/>
      <c r="Q41" s="104"/>
      <c r="R41" s="104"/>
      <c r="S41" s="104"/>
      <c r="T41" s="104"/>
      <c r="U41" s="104"/>
      <c r="V41" s="104"/>
    </row>
    <row r="42" spans="1:22">
      <c r="A42" s="104"/>
      <c r="B42" s="104"/>
      <c r="C42" s="104"/>
      <c r="D42" s="104"/>
      <c r="E42" s="104"/>
      <c r="F42" s="104"/>
      <c r="G42" s="104"/>
      <c r="H42" s="104"/>
      <c r="I42" s="104"/>
      <c r="J42" s="104"/>
      <c r="K42" s="104"/>
      <c r="L42" s="104"/>
      <c r="M42" s="104"/>
      <c r="N42" s="104"/>
      <c r="O42" s="104"/>
      <c r="P42" s="104"/>
      <c r="Q42" s="104"/>
      <c r="R42" s="104"/>
      <c r="S42" s="104"/>
      <c r="T42" s="104"/>
      <c r="U42" s="104"/>
      <c r="V42" s="104"/>
    </row>
    <row r="43" spans="1:22">
      <c r="A43" s="104"/>
      <c r="B43" s="104"/>
      <c r="C43" s="104"/>
      <c r="D43" s="104"/>
      <c r="E43" s="104"/>
      <c r="F43" s="104"/>
      <c r="G43" s="104"/>
      <c r="H43" s="104"/>
      <c r="I43" s="104"/>
      <c r="J43" s="104"/>
      <c r="K43" s="104"/>
      <c r="L43" s="104"/>
      <c r="M43" s="104"/>
      <c r="N43" s="104"/>
      <c r="O43" s="104"/>
      <c r="P43" s="104"/>
      <c r="Q43" s="104"/>
      <c r="R43" s="104"/>
      <c r="S43" s="104"/>
      <c r="T43" s="104"/>
      <c r="U43" s="104"/>
      <c r="V43" s="104"/>
    </row>
    <row r="44" spans="1:22">
      <c r="A44" s="104"/>
      <c r="B44" s="104"/>
      <c r="C44" s="104"/>
      <c r="D44" s="104"/>
      <c r="E44" s="104"/>
      <c r="F44" s="104"/>
      <c r="G44" s="104"/>
      <c r="H44" s="104"/>
      <c r="I44" s="104"/>
      <c r="J44" s="104"/>
      <c r="K44" s="104"/>
      <c r="L44" s="104"/>
      <c r="M44" s="104"/>
      <c r="N44" s="104"/>
      <c r="O44" s="104"/>
      <c r="P44" s="104"/>
      <c r="Q44" s="104"/>
      <c r="R44" s="104"/>
      <c r="S44" s="104"/>
      <c r="T44" s="104"/>
      <c r="U44" s="104"/>
      <c r="V44" s="104"/>
    </row>
    <row r="45" spans="1:22">
      <c r="A45" s="104"/>
      <c r="B45" s="104"/>
      <c r="C45" s="104"/>
      <c r="D45" s="104"/>
      <c r="E45" s="104"/>
      <c r="F45" s="104"/>
      <c r="G45" s="104"/>
      <c r="H45" s="104"/>
      <c r="I45" s="104"/>
      <c r="J45" s="104"/>
      <c r="K45" s="104"/>
      <c r="L45" s="104"/>
      <c r="M45" s="104"/>
      <c r="N45" s="104"/>
      <c r="O45" s="104"/>
      <c r="P45" s="104"/>
      <c r="Q45" s="104"/>
      <c r="R45" s="104"/>
      <c r="S45" s="104"/>
      <c r="T45" s="104"/>
      <c r="U45" s="104"/>
      <c r="V45" s="104"/>
    </row>
    <row r="46" spans="1:22">
      <c r="A46" s="104"/>
      <c r="B46" s="104"/>
      <c r="C46" s="104"/>
      <c r="D46" s="104"/>
      <c r="E46" s="104"/>
      <c r="F46" s="104"/>
      <c r="G46" s="104"/>
      <c r="H46" s="104"/>
      <c r="I46" s="104"/>
      <c r="J46" s="104"/>
      <c r="K46" s="104"/>
      <c r="L46" s="104"/>
      <c r="M46" s="104"/>
      <c r="N46" s="104"/>
      <c r="O46" s="104"/>
      <c r="P46" s="104"/>
      <c r="Q46" s="104"/>
      <c r="R46" s="104"/>
      <c r="S46" s="104"/>
      <c r="T46" s="104"/>
      <c r="U46" s="104"/>
      <c r="V46" s="104"/>
    </row>
    <row r="47" spans="1:22">
      <c r="A47" s="104"/>
      <c r="B47" s="104"/>
      <c r="C47" s="104"/>
      <c r="D47" s="104"/>
      <c r="E47" s="104"/>
      <c r="F47" s="104"/>
      <c r="G47" s="104"/>
      <c r="H47" s="104"/>
      <c r="I47" s="104"/>
      <c r="J47" s="104"/>
      <c r="K47" s="104"/>
      <c r="L47" s="104"/>
      <c r="M47" s="104"/>
      <c r="N47" s="104"/>
      <c r="O47" s="104"/>
      <c r="P47" s="104"/>
      <c r="Q47" s="104"/>
      <c r="R47" s="104"/>
      <c r="S47" s="104"/>
      <c r="T47" s="104"/>
      <c r="U47" s="104"/>
      <c r="V47" s="104"/>
    </row>
    <row r="48" spans="1:22">
      <c r="A48" s="104"/>
      <c r="B48" s="104"/>
      <c r="C48" s="104"/>
      <c r="D48" s="104"/>
      <c r="E48" s="104"/>
      <c r="F48" s="104"/>
      <c r="G48" s="104"/>
      <c r="H48" s="104"/>
      <c r="I48" s="104"/>
      <c r="J48" s="104"/>
      <c r="K48" s="104"/>
      <c r="L48" s="104"/>
      <c r="M48" s="104"/>
      <c r="N48" s="104"/>
      <c r="O48" s="104"/>
      <c r="P48" s="104"/>
      <c r="Q48" s="104"/>
      <c r="R48" s="104"/>
      <c r="S48" s="104"/>
      <c r="T48" s="104"/>
      <c r="U48" s="104"/>
      <c r="V48" s="104"/>
    </row>
    <row r="49" spans="1:22">
      <c r="A49" s="104"/>
      <c r="B49" s="104"/>
      <c r="C49" s="104"/>
      <c r="D49" s="104"/>
      <c r="E49" s="104"/>
      <c r="F49" s="104"/>
      <c r="G49" s="104"/>
      <c r="H49" s="104"/>
      <c r="I49" s="104"/>
      <c r="J49" s="104"/>
      <c r="K49" s="104"/>
      <c r="L49" s="104"/>
      <c r="M49" s="104"/>
      <c r="N49" s="104"/>
      <c r="O49" s="104"/>
      <c r="P49" s="104"/>
      <c r="Q49" s="104"/>
      <c r="R49" s="104"/>
      <c r="S49" s="104"/>
      <c r="T49" s="104"/>
      <c r="U49" s="104"/>
      <c r="V49" s="104"/>
    </row>
    <row r="50" spans="1:22">
      <c r="A50" s="104"/>
      <c r="B50" s="104"/>
      <c r="C50" s="104"/>
      <c r="D50" s="104"/>
      <c r="E50" s="104"/>
      <c r="F50" s="104"/>
      <c r="G50" s="104"/>
      <c r="H50" s="104"/>
      <c r="I50" s="104"/>
      <c r="J50" s="104"/>
      <c r="K50" s="104"/>
      <c r="L50" s="104"/>
      <c r="M50" s="104"/>
      <c r="N50" s="104"/>
      <c r="O50" s="104"/>
      <c r="P50" s="104"/>
      <c r="Q50" s="104"/>
      <c r="R50" s="104"/>
      <c r="S50" s="104"/>
      <c r="T50" s="104"/>
      <c r="U50" s="104"/>
      <c r="V50" s="104"/>
    </row>
    <row r="51" spans="1:22">
      <c r="A51" s="104"/>
      <c r="B51" s="104"/>
      <c r="C51" s="104"/>
      <c r="D51" s="104"/>
      <c r="E51" s="104"/>
      <c r="F51" s="104"/>
      <c r="G51" s="104"/>
      <c r="H51" s="104"/>
      <c r="I51" s="104"/>
      <c r="J51" s="104"/>
      <c r="K51" s="104"/>
      <c r="L51" s="104"/>
      <c r="M51" s="104"/>
      <c r="N51" s="104"/>
      <c r="O51" s="104"/>
      <c r="P51" s="104"/>
      <c r="Q51" s="104"/>
      <c r="R51" s="104"/>
      <c r="S51" s="104"/>
      <c r="T51" s="104"/>
      <c r="U51" s="104"/>
      <c r="V51" s="104"/>
    </row>
    <row r="52" spans="1:22">
      <c r="A52" s="104"/>
      <c r="B52" s="104"/>
      <c r="C52" s="104"/>
      <c r="D52" s="104"/>
      <c r="E52" s="104"/>
      <c r="F52" s="104"/>
      <c r="G52" s="104"/>
      <c r="H52" s="104"/>
      <c r="I52" s="104"/>
      <c r="J52" s="104"/>
      <c r="K52" s="104"/>
      <c r="L52" s="104"/>
      <c r="M52" s="104"/>
      <c r="N52" s="104"/>
      <c r="O52" s="104"/>
      <c r="P52" s="104"/>
      <c r="Q52" s="104"/>
      <c r="R52" s="104"/>
      <c r="S52" s="104"/>
      <c r="T52" s="104"/>
      <c r="U52" s="104"/>
      <c r="V52" s="104"/>
    </row>
    <row r="53" spans="1:22">
      <c r="A53" s="104"/>
      <c r="B53" s="104"/>
      <c r="C53" s="104"/>
      <c r="D53" s="104"/>
      <c r="E53" s="104"/>
      <c r="F53" s="104"/>
      <c r="G53" s="104"/>
      <c r="H53" s="104"/>
      <c r="I53" s="104"/>
      <c r="J53" s="104"/>
      <c r="K53" s="104"/>
      <c r="L53" s="104"/>
      <c r="M53" s="104"/>
      <c r="N53" s="104"/>
      <c r="O53" s="104"/>
      <c r="P53" s="104"/>
      <c r="Q53" s="104"/>
      <c r="R53" s="104"/>
      <c r="S53" s="104"/>
      <c r="T53" s="104"/>
      <c r="U53" s="104"/>
      <c r="V53" s="104"/>
    </row>
    <row r="54" spans="1:22">
      <c r="A54" s="104"/>
      <c r="B54" s="104"/>
      <c r="C54" s="104"/>
      <c r="D54" s="104"/>
      <c r="E54" s="104"/>
      <c r="F54" s="104"/>
      <c r="G54" s="104"/>
      <c r="H54" s="104"/>
      <c r="I54" s="104"/>
      <c r="J54" s="104"/>
      <c r="K54" s="104"/>
      <c r="L54" s="104"/>
      <c r="M54" s="104"/>
      <c r="N54" s="104"/>
      <c r="O54" s="104"/>
      <c r="P54" s="104"/>
      <c r="Q54" s="104"/>
      <c r="R54" s="104"/>
      <c r="S54" s="104"/>
      <c r="T54" s="104"/>
      <c r="U54" s="104"/>
      <c r="V54" s="104"/>
    </row>
    <row r="55" spans="1:22">
      <c r="A55" s="104"/>
      <c r="B55" s="104"/>
      <c r="C55" s="104"/>
      <c r="D55" s="104"/>
      <c r="E55" s="104"/>
      <c r="F55" s="104"/>
      <c r="G55" s="104"/>
      <c r="H55" s="104"/>
      <c r="I55" s="104"/>
      <c r="J55" s="104"/>
      <c r="K55" s="104"/>
      <c r="L55" s="104"/>
      <c r="M55" s="104"/>
      <c r="N55" s="104"/>
      <c r="O55" s="104"/>
      <c r="P55" s="104"/>
      <c r="Q55" s="104"/>
      <c r="R55" s="104"/>
      <c r="S55" s="104"/>
      <c r="T55" s="104"/>
      <c r="U55" s="104"/>
      <c r="V55" s="104"/>
    </row>
    <row r="56" spans="1:22">
      <c r="A56" s="104"/>
      <c r="B56" s="104"/>
      <c r="C56" s="104"/>
      <c r="D56" s="104"/>
      <c r="E56" s="104"/>
      <c r="F56" s="104"/>
      <c r="G56" s="104"/>
      <c r="H56" s="104"/>
      <c r="I56" s="104"/>
      <c r="J56" s="104"/>
      <c r="K56" s="104"/>
      <c r="L56" s="104"/>
      <c r="M56" s="104"/>
      <c r="N56" s="104"/>
      <c r="O56" s="104"/>
      <c r="P56" s="104"/>
      <c r="Q56" s="104"/>
      <c r="R56" s="104"/>
      <c r="S56" s="104"/>
      <c r="T56" s="104"/>
      <c r="U56" s="104"/>
      <c r="V56" s="104"/>
    </row>
    <row r="57" spans="1:22">
      <c r="A57" s="104"/>
      <c r="B57" s="104"/>
      <c r="C57" s="104"/>
      <c r="D57" s="104"/>
      <c r="E57" s="104"/>
      <c r="F57" s="104"/>
      <c r="G57" s="104"/>
      <c r="H57" s="104"/>
      <c r="I57" s="104"/>
      <c r="J57" s="104"/>
      <c r="K57" s="104"/>
      <c r="L57" s="104"/>
      <c r="M57" s="104"/>
      <c r="N57" s="104"/>
      <c r="O57" s="104"/>
      <c r="P57" s="104"/>
      <c r="Q57" s="104"/>
      <c r="R57" s="104"/>
      <c r="S57" s="104"/>
      <c r="T57" s="104"/>
      <c r="U57" s="104"/>
      <c r="V57" s="104"/>
    </row>
    <row r="58" spans="1:22">
      <c r="A58" s="104"/>
      <c r="B58" s="104"/>
      <c r="C58" s="104"/>
      <c r="D58" s="104"/>
      <c r="E58" s="104"/>
      <c r="F58" s="104"/>
      <c r="G58" s="104"/>
      <c r="H58" s="104"/>
      <c r="I58" s="104"/>
      <c r="J58" s="104"/>
      <c r="K58" s="104"/>
      <c r="L58" s="104"/>
      <c r="M58" s="104"/>
      <c r="N58" s="104"/>
      <c r="O58" s="104"/>
      <c r="P58" s="104"/>
      <c r="Q58" s="104"/>
      <c r="R58" s="104"/>
      <c r="S58" s="104"/>
      <c r="T58" s="104"/>
      <c r="U58" s="104"/>
      <c r="V58" s="104"/>
    </row>
    <row r="59" spans="1:22">
      <c r="A59" s="104"/>
      <c r="B59" s="104"/>
      <c r="C59" s="104"/>
      <c r="D59" s="104"/>
      <c r="E59" s="104"/>
      <c r="F59" s="104"/>
      <c r="G59" s="104"/>
      <c r="H59" s="104"/>
      <c r="I59" s="104"/>
      <c r="J59" s="104"/>
      <c r="K59" s="104"/>
      <c r="L59" s="104"/>
      <c r="M59" s="104"/>
      <c r="N59" s="104"/>
      <c r="O59" s="104"/>
      <c r="P59" s="104"/>
      <c r="Q59" s="104"/>
      <c r="R59" s="104"/>
      <c r="S59" s="104"/>
      <c r="T59" s="104"/>
      <c r="U59" s="104"/>
      <c r="V59" s="104"/>
    </row>
    <row r="60" spans="1:22">
      <c r="A60" s="104"/>
      <c r="B60" s="104"/>
      <c r="C60" s="104"/>
      <c r="D60" s="104"/>
      <c r="E60" s="104"/>
      <c r="F60" s="104"/>
      <c r="G60" s="104"/>
      <c r="H60" s="104"/>
      <c r="I60" s="104"/>
      <c r="J60" s="104"/>
      <c r="K60" s="104"/>
      <c r="L60" s="104"/>
      <c r="M60" s="104"/>
      <c r="N60" s="104"/>
      <c r="O60" s="104"/>
      <c r="P60" s="104"/>
      <c r="Q60" s="104"/>
      <c r="R60" s="104"/>
      <c r="S60" s="104"/>
      <c r="T60" s="104"/>
      <c r="U60" s="104"/>
      <c r="V60" s="104"/>
    </row>
    <row r="61" spans="1:22">
      <c r="A61" s="104"/>
      <c r="B61" s="104"/>
      <c r="C61" s="104"/>
      <c r="D61" s="104"/>
      <c r="E61" s="104"/>
      <c r="F61" s="104"/>
      <c r="G61" s="104"/>
      <c r="H61" s="104"/>
      <c r="I61" s="104"/>
      <c r="J61" s="104"/>
      <c r="K61" s="104"/>
      <c r="L61" s="104"/>
      <c r="M61" s="104"/>
      <c r="N61" s="104"/>
      <c r="O61" s="104"/>
      <c r="P61" s="104"/>
      <c r="Q61" s="104"/>
      <c r="R61" s="104"/>
      <c r="S61" s="104"/>
      <c r="T61" s="104"/>
      <c r="U61" s="104"/>
      <c r="V61" s="104"/>
    </row>
    <row r="62" spans="1:22">
      <c r="A62" s="104"/>
      <c r="B62" s="104"/>
      <c r="C62" s="104"/>
      <c r="D62" s="104"/>
      <c r="E62" s="104"/>
      <c r="F62" s="104"/>
      <c r="G62" s="104"/>
      <c r="H62" s="104"/>
      <c r="I62" s="104"/>
      <c r="J62" s="104"/>
      <c r="K62" s="104"/>
      <c r="L62" s="104"/>
      <c r="M62" s="104"/>
      <c r="N62" s="104"/>
      <c r="O62" s="104"/>
      <c r="P62" s="104"/>
      <c r="Q62" s="104"/>
      <c r="R62" s="104"/>
      <c r="S62" s="104"/>
      <c r="T62" s="104"/>
      <c r="U62" s="104"/>
      <c r="V62" s="104"/>
    </row>
    <row r="63" spans="1:22">
      <c r="A63" s="104"/>
      <c r="B63" s="104"/>
      <c r="C63" s="104"/>
      <c r="D63" s="104"/>
      <c r="E63" s="104"/>
      <c r="F63" s="104"/>
      <c r="G63" s="104"/>
      <c r="H63" s="104"/>
      <c r="I63" s="104"/>
      <c r="J63" s="104"/>
      <c r="K63" s="104"/>
      <c r="L63" s="104"/>
      <c r="M63" s="104"/>
      <c r="N63" s="104"/>
      <c r="O63" s="104"/>
      <c r="P63" s="104"/>
      <c r="Q63" s="104"/>
      <c r="R63" s="104"/>
      <c r="S63" s="104"/>
      <c r="T63" s="104"/>
      <c r="U63" s="104"/>
      <c r="V63" s="104"/>
    </row>
    <row r="64" spans="1:22">
      <c r="A64" s="104"/>
      <c r="B64" s="104"/>
      <c r="C64" s="104"/>
      <c r="D64" s="104"/>
      <c r="E64" s="104"/>
      <c r="F64" s="104"/>
      <c r="G64" s="104"/>
      <c r="H64" s="104"/>
      <c r="I64" s="104"/>
      <c r="J64" s="104"/>
      <c r="K64" s="104"/>
      <c r="L64" s="104"/>
      <c r="M64" s="104"/>
      <c r="N64" s="104"/>
      <c r="O64" s="104"/>
      <c r="P64" s="104"/>
      <c r="Q64" s="104"/>
      <c r="R64" s="104"/>
      <c r="S64" s="104"/>
      <c r="T64" s="104"/>
      <c r="U64" s="104"/>
      <c r="V64" s="104"/>
    </row>
    <row r="65" spans="1:22">
      <c r="A65" s="104"/>
      <c r="B65" s="104"/>
      <c r="C65" s="104"/>
      <c r="D65" s="104"/>
      <c r="E65" s="104"/>
      <c r="F65" s="104"/>
      <c r="G65" s="104"/>
      <c r="H65" s="104"/>
      <c r="I65" s="104"/>
      <c r="J65" s="104"/>
      <c r="K65" s="104"/>
      <c r="L65" s="104"/>
      <c r="M65" s="104"/>
      <c r="N65" s="104"/>
      <c r="O65" s="104"/>
      <c r="P65" s="104"/>
      <c r="Q65" s="104"/>
      <c r="R65" s="104"/>
      <c r="S65" s="104"/>
      <c r="T65" s="104"/>
      <c r="U65" s="104"/>
      <c r="V65" s="104"/>
    </row>
    <row r="66" spans="1:22">
      <c r="A66" s="104"/>
      <c r="B66" s="104"/>
      <c r="C66" s="104"/>
      <c r="D66" s="104"/>
      <c r="E66" s="104"/>
      <c r="F66" s="104"/>
      <c r="G66" s="104"/>
      <c r="H66" s="104"/>
      <c r="I66" s="104"/>
      <c r="J66" s="104"/>
      <c r="K66" s="104"/>
      <c r="L66" s="104"/>
      <c r="M66" s="104"/>
      <c r="N66" s="104"/>
      <c r="O66" s="104"/>
      <c r="P66" s="104"/>
      <c r="Q66" s="104"/>
      <c r="R66" s="104"/>
      <c r="S66" s="104"/>
      <c r="T66" s="104"/>
      <c r="U66" s="104"/>
      <c r="V66" s="104"/>
    </row>
    <row r="67" spans="1:22">
      <c r="A67" s="104"/>
      <c r="B67" s="104"/>
      <c r="C67" s="104"/>
      <c r="D67" s="104"/>
      <c r="E67" s="104"/>
      <c r="F67" s="104"/>
      <c r="G67" s="104"/>
      <c r="H67" s="104"/>
      <c r="I67" s="104"/>
      <c r="J67" s="104"/>
      <c r="K67" s="104"/>
      <c r="L67" s="104"/>
      <c r="M67" s="104"/>
      <c r="N67" s="104"/>
      <c r="O67" s="104"/>
      <c r="P67" s="104"/>
      <c r="Q67" s="104"/>
      <c r="R67" s="104"/>
      <c r="S67" s="104"/>
      <c r="T67" s="104"/>
      <c r="U67" s="104"/>
      <c r="V67" s="104"/>
    </row>
    <row r="68" spans="1:22">
      <c r="A68" s="104"/>
      <c r="B68" s="104"/>
      <c r="C68" s="104"/>
      <c r="D68" s="104"/>
      <c r="E68" s="104"/>
      <c r="F68" s="104"/>
      <c r="G68" s="104"/>
      <c r="H68" s="104"/>
      <c r="I68" s="104"/>
      <c r="J68" s="104"/>
      <c r="K68" s="104"/>
      <c r="L68" s="104"/>
      <c r="M68" s="104"/>
      <c r="N68" s="104"/>
      <c r="O68" s="104"/>
      <c r="P68" s="104"/>
      <c r="Q68" s="104"/>
      <c r="R68" s="104"/>
      <c r="S68" s="104"/>
      <c r="T68" s="104"/>
      <c r="U68" s="104"/>
      <c r="V68" s="104"/>
    </row>
    <row r="69" spans="1:22">
      <c r="A69" s="104"/>
      <c r="B69" s="104"/>
      <c r="C69" s="104"/>
      <c r="D69" s="104"/>
      <c r="E69" s="104"/>
      <c r="F69" s="104"/>
      <c r="G69" s="104"/>
      <c r="H69" s="104"/>
      <c r="I69" s="104"/>
      <c r="J69" s="104"/>
      <c r="K69" s="104"/>
      <c r="L69" s="104"/>
      <c r="M69" s="104"/>
      <c r="N69" s="104"/>
      <c r="O69" s="104"/>
      <c r="P69" s="104"/>
      <c r="Q69" s="104"/>
      <c r="R69" s="104"/>
      <c r="S69" s="104"/>
      <c r="T69" s="104"/>
      <c r="U69" s="104"/>
      <c r="V69" s="104"/>
    </row>
    <row r="70" spans="1:22">
      <c r="A70" s="104"/>
      <c r="B70" s="104"/>
      <c r="C70" s="104"/>
      <c r="D70" s="104"/>
      <c r="E70" s="104"/>
      <c r="F70" s="104"/>
      <c r="G70" s="104"/>
      <c r="H70" s="104"/>
      <c r="I70" s="104"/>
      <c r="J70" s="104"/>
      <c r="K70" s="104"/>
      <c r="L70" s="104"/>
      <c r="M70" s="104"/>
      <c r="N70" s="104"/>
      <c r="O70" s="104"/>
      <c r="P70" s="104"/>
      <c r="Q70" s="104"/>
      <c r="R70" s="104"/>
      <c r="S70" s="104"/>
      <c r="T70" s="104"/>
      <c r="U70" s="104"/>
      <c r="V70" s="104"/>
    </row>
    <row r="71" spans="1:22">
      <c r="A71" s="104"/>
      <c r="B71" s="104"/>
      <c r="C71" s="104"/>
      <c r="D71" s="104"/>
      <c r="E71" s="104"/>
      <c r="F71" s="104"/>
      <c r="G71" s="104"/>
      <c r="H71" s="104"/>
      <c r="I71" s="104"/>
      <c r="J71" s="104"/>
      <c r="K71" s="104"/>
      <c r="L71" s="104"/>
      <c r="M71" s="104"/>
      <c r="N71" s="104"/>
      <c r="O71" s="104"/>
      <c r="P71" s="104"/>
      <c r="Q71" s="104"/>
      <c r="R71" s="104"/>
      <c r="S71" s="104"/>
      <c r="T71" s="104"/>
      <c r="U71" s="104"/>
      <c r="V71" s="104"/>
    </row>
    <row r="72" spans="1:22">
      <c r="A72" s="104"/>
      <c r="B72" s="104"/>
      <c r="C72" s="104"/>
      <c r="D72" s="104"/>
      <c r="E72" s="104"/>
      <c r="F72" s="104"/>
      <c r="G72" s="104"/>
      <c r="H72" s="104"/>
      <c r="I72" s="104"/>
      <c r="J72" s="104"/>
      <c r="K72" s="104"/>
      <c r="L72" s="104"/>
      <c r="M72" s="104"/>
      <c r="N72" s="104"/>
      <c r="O72" s="104"/>
      <c r="P72" s="104"/>
      <c r="Q72" s="104"/>
      <c r="R72" s="104"/>
      <c r="S72" s="104"/>
      <c r="T72" s="104"/>
      <c r="U72" s="104"/>
      <c r="V72" s="104"/>
    </row>
    <row r="73" spans="1:22">
      <c r="A73" s="104"/>
      <c r="B73" s="104"/>
      <c r="C73" s="104"/>
      <c r="D73" s="104"/>
      <c r="E73" s="104"/>
      <c r="F73" s="104"/>
      <c r="G73" s="104"/>
      <c r="H73" s="104"/>
      <c r="I73" s="104"/>
      <c r="J73" s="104"/>
      <c r="K73" s="104"/>
      <c r="L73" s="104"/>
      <c r="M73" s="104"/>
      <c r="N73" s="104"/>
      <c r="O73" s="104"/>
      <c r="P73" s="104"/>
      <c r="Q73" s="104"/>
      <c r="R73" s="104"/>
      <c r="S73" s="104"/>
      <c r="T73" s="104"/>
      <c r="U73" s="104"/>
      <c r="V73" s="104"/>
    </row>
    <row r="74" spans="1:22">
      <c r="A74" s="104"/>
      <c r="B74" s="104"/>
      <c r="C74" s="104"/>
      <c r="D74" s="104"/>
      <c r="E74" s="104"/>
      <c r="F74" s="104"/>
      <c r="G74" s="104"/>
      <c r="H74" s="104"/>
      <c r="I74" s="104"/>
      <c r="J74" s="104"/>
      <c r="K74" s="104"/>
      <c r="L74" s="104"/>
      <c r="M74" s="104"/>
      <c r="N74" s="104"/>
      <c r="O74" s="104"/>
      <c r="P74" s="104"/>
      <c r="Q74" s="104"/>
      <c r="R74" s="104"/>
      <c r="S74" s="104"/>
      <c r="T74" s="104"/>
      <c r="U74" s="104"/>
      <c r="V74" s="104"/>
    </row>
    <row r="75" spans="1:22">
      <c r="A75" s="104"/>
      <c r="B75" s="104"/>
      <c r="C75" s="104"/>
      <c r="D75" s="104"/>
      <c r="E75" s="104"/>
      <c r="F75" s="104"/>
      <c r="G75" s="104"/>
      <c r="H75" s="104"/>
      <c r="I75" s="104"/>
      <c r="J75" s="104"/>
      <c r="K75" s="104"/>
      <c r="L75" s="104"/>
      <c r="M75" s="104"/>
      <c r="N75" s="104"/>
      <c r="O75" s="104"/>
      <c r="P75" s="104"/>
      <c r="Q75" s="104"/>
      <c r="R75" s="104"/>
      <c r="S75" s="104"/>
      <c r="T75" s="104"/>
      <c r="U75" s="104"/>
      <c r="V75" s="104"/>
    </row>
    <row r="76" spans="1:22">
      <c r="A76" s="104"/>
      <c r="B76" s="104"/>
      <c r="C76" s="104"/>
      <c r="D76" s="104"/>
      <c r="E76" s="104"/>
      <c r="F76" s="104"/>
      <c r="G76" s="104"/>
      <c r="H76" s="104"/>
      <c r="I76" s="104"/>
      <c r="J76" s="104"/>
      <c r="K76" s="104"/>
      <c r="L76" s="104"/>
      <c r="M76" s="104"/>
      <c r="N76" s="104"/>
      <c r="O76" s="104"/>
      <c r="P76" s="104"/>
      <c r="Q76" s="104"/>
      <c r="R76" s="104"/>
      <c r="S76" s="104"/>
      <c r="T76" s="104"/>
      <c r="U76" s="104"/>
      <c r="V76" s="104"/>
    </row>
    <row r="77" spans="1:22">
      <c r="A77" s="104"/>
      <c r="B77" s="104"/>
      <c r="C77" s="104"/>
      <c r="D77" s="104"/>
      <c r="E77" s="104"/>
      <c r="F77" s="104"/>
      <c r="G77" s="104"/>
      <c r="H77" s="104"/>
      <c r="I77" s="104"/>
      <c r="J77" s="104"/>
      <c r="K77" s="104"/>
      <c r="L77" s="104"/>
      <c r="M77" s="104"/>
      <c r="N77" s="104"/>
      <c r="O77" s="104"/>
      <c r="P77" s="104"/>
      <c r="Q77" s="104"/>
      <c r="R77" s="104"/>
      <c r="S77" s="104"/>
      <c r="T77" s="104"/>
      <c r="U77" s="104"/>
      <c r="V77" s="104"/>
    </row>
    <row r="78" spans="1:22">
      <c r="A78" s="104"/>
      <c r="B78" s="104"/>
      <c r="C78" s="104"/>
      <c r="D78" s="104"/>
      <c r="E78" s="104"/>
      <c r="F78" s="104"/>
      <c r="G78" s="104"/>
      <c r="H78" s="104"/>
      <c r="I78" s="104"/>
      <c r="J78" s="104"/>
      <c r="K78" s="104"/>
      <c r="L78" s="104"/>
      <c r="M78" s="104"/>
      <c r="N78" s="104"/>
      <c r="O78" s="104"/>
      <c r="P78" s="104"/>
      <c r="Q78" s="104"/>
      <c r="R78" s="104"/>
      <c r="S78" s="104"/>
      <c r="T78" s="104"/>
      <c r="U78" s="104"/>
      <c r="V78" s="104"/>
    </row>
    <row r="79" spans="1:22">
      <c r="A79" s="104"/>
      <c r="B79" s="104"/>
      <c r="C79" s="104"/>
      <c r="D79" s="104"/>
      <c r="E79" s="104"/>
      <c r="F79" s="104"/>
      <c r="G79" s="104"/>
      <c r="H79" s="104"/>
      <c r="I79" s="104"/>
      <c r="J79" s="104"/>
      <c r="K79" s="104"/>
      <c r="L79" s="104"/>
      <c r="M79" s="104"/>
      <c r="N79" s="104"/>
      <c r="O79" s="104"/>
      <c r="P79" s="104"/>
      <c r="Q79" s="104"/>
      <c r="R79" s="104"/>
      <c r="S79" s="104"/>
      <c r="T79" s="104"/>
      <c r="U79" s="104"/>
      <c r="V79" s="104"/>
    </row>
  </sheetData>
  <sheetProtection algorithmName="SHA-512" hashValue="Ii7MDmdHgOlfmf5c4ncVQf1QsuFs4Y6Yh+26NonSBlUvdx0RU2eAEldQTRuyB46L7mnnNCNmnjwKaI4ACSTBoA==" saltValue="lblMZUhG9YYLzQRAF3IJAQ==" spinCount="100000" sheet="1" objects="1" scenarios="1"/>
  <mergeCells count="14">
    <mergeCell ref="A1:D1"/>
    <mergeCell ref="E1:H1"/>
    <mergeCell ref="A3:I3"/>
    <mergeCell ref="O4:R4"/>
    <mergeCell ref="A18:I18"/>
    <mergeCell ref="A2:I2"/>
    <mergeCell ref="A5:I5"/>
    <mergeCell ref="A4:I4"/>
    <mergeCell ref="A6:I6"/>
    <mergeCell ref="A7:I7"/>
    <mergeCell ref="A8:I8"/>
    <mergeCell ref="A9:I9"/>
    <mergeCell ref="A10:I10"/>
    <mergeCell ref="A17:H17"/>
  </mergeCells>
  <phoneticPr fontId="37" type="noConversion"/>
  <pageMargins left="0.70866141732283472" right="0.70866141732283472" top="0.74803149606299213" bottom="0.74803149606299213" header="0.31496062992125984" footer="0.31496062992125984"/>
  <pageSetup scale="37" orientation="portrait" r:id="rId1"/>
  <colBreaks count="1" manualBreakCount="1">
    <brk id="2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from>
                    <xdr:col>3</xdr:col>
                    <xdr:colOff>2468880</xdr:colOff>
                    <xdr:row>2</xdr:row>
                    <xdr:rowOff>30480</xdr:rowOff>
                  </from>
                  <to>
                    <xdr:col>4</xdr:col>
                    <xdr:colOff>68580</xdr:colOff>
                    <xdr:row>2</xdr:row>
                    <xdr:rowOff>259080</xdr:rowOff>
                  </to>
                </anchor>
              </controlPr>
            </control>
          </mc:Choice>
        </mc:AlternateContent>
      </controls>
    </mc:Choice>
  </mc:AlternateContent>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prompt="Select form drop down list" xr:uid="{E3EBA9DA-C4CA-4853-BCEB-448AD81210AD}">
          <x14:formula1>
            <xm:f>'Drop down lists'!$A$78:$A$80</xm:f>
          </x14:formula1>
          <xm:sqref>B12:C16 E12:E16 G12:G16</xm:sqref>
        </x14:dataValidation>
        <x14:dataValidation type="list" allowBlank="1" showInputMessage="1" showErrorMessage="1" prompt="Select form drop down list" xr:uid="{D4A6534B-D1E1-4BE6-A1E6-28F2A757E814}">
          <x14:formula1>
            <xm:f>'Drop down lists'!$A$82:$A$84</xm:f>
          </x14:formula1>
          <xm:sqref>D12 D13 D14 D15 D16 F12 F13 F14 F15 F16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ABB8E-1BBF-4924-B914-1CCAA4E55F2D}">
  <sheetPr codeName="Sheet99"/>
  <dimension ref="A1:Z79"/>
  <sheetViews>
    <sheetView showGridLines="0" zoomScaleNormal="100" workbookViewId="0">
      <selection activeCell="B15" sqref="B15"/>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6" s="16" customFormat="1" ht="36" customHeight="1">
      <c r="A1" s="107"/>
      <c r="B1" s="210" t="s">
        <v>465</v>
      </c>
      <c r="C1" s="151"/>
      <c r="D1" s="150"/>
      <c r="E1" s="150"/>
      <c r="F1" s="150"/>
      <c r="G1" s="150"/>
      <c r="H1" s="150"/>
      <c r="I1" s="150"/>
      <c r="J1" s="150"/>
      <c r="K1" s="150"/>
      <c r="L1" s="150"/>
      <c r="M1" s="150"/>
      <c r="N1" s="150"/>
      <c r="O1" s="150"/>
      <c r="P1" s="150"/>
      <c r="Q1" s="150"/>
      <c r="R1" s="150"/>
      <c r="S1" s="150"/>
      <c r="T1" s="150"/>
      <c r="U1" s="150"/>
      <c r="V1" s="150"/>
      <c r="W1" s="150"/>
      <c r="X1" s="150"/>
      <c r="Y1" s="150"/>
      <c r="Z1" s="150"/>
    </row>
    <row r="2" spans="1:26" s="40" customFormat="1" ht="17.25" customHeight="1">
      <c r="A2" s="107"/>
      <c r="B2" s="203" t="s">
        <v>564</v>
      </c>
      <c r="C2" s="152"/>
      <c r="D2" s="107"/>
      <c r="E2" s="107"/>
      <c r="F2" s="107"/>
      <c r="G2" s="107"/>
      <c r="H2" s="107"/>
      <c r="I2" s="107"/>
      <c r="J2" s="107"/>
      <c r="K2" s="107"/>
      <c r="L2" s="107"/>
      <c r="M2" s="107"/>
      <c r="N2" s="107"/>
      <c r="O2" s="107"/>
      <c r="P2" s="107"/>
      <c r="Q2" s="107"/>
      <c r="R2" s="107"/>
      <c r="S2" s="107"/>
      <c r="T2" s="107"/>
      <c r="U2" s="107"/>
      <c r="V2" s="107"/>
      <c r="W2" s="107"/>
      <c r="X2" s="107"/>
      <c r="Y2" s="107"/>
      <c r="Z2" s="107"/>
    </row>
    <row r="3" spans="1:26" ht="28.5" customHeight="1">
      <c r="A3" s="160" t="s">
        <v>562</v>
      </c>
      <c r="B3" s="215"/>
      <c r="C3" s="153"/>
      <c r="D3" s="153"/>
      <c r="E3" s="153"/>
      <c r="F3" s="105"/>
      <c r="G3" s="105"/>
      <c r="H3" s="105"/>
      <c r="I3" s="105"/>
      <c r="J3" s="105"/>
      <c r="K3" s="105"/>
      <c r="L3" s="105"/>
      <c r="M3" s="105"/>
      <c r="N3" s="105"/>
      <c r="O3" s="105"/>
      <c r="P3" s="105"/>
      <c r="Q3" s="105"/>
      <c r="R3" s="105"/>
      <c r="S3" s="105"/>
      <c r="T3" s="105"/>
      <c r="U3" s="105"/>
      <c r="V3" s="105"/>
      <c r="W3" s="105"/>
      <c r="X3" s="105"/>
      <c r="Y3" s="105"/>
      <c r="Z3" s="105"/>
    </row>
    <row r="4" spans="1:26"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
      <c r="A5" s="105"/>
      <c r="B5" s="211" t="s">
        <v>68</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90" customHeight="1">
      <c r="A6" s="105"/>
      <c r="B6" s="202" t="s">
        <v>2012</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277</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278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279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280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099999999999994" customHeight="1">
      <c r="A15" s="159"/>
      <c r="B15" s="327" t="s">
        <v>2137</v>
      </c>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8.900000000000006" customHeight="1">
      <c r="A19" s="105"/>
      <c r="B19" s="327" t="s">
        <v>2138</v>
      </c>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7"/>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9.9" customHeight="1">
      <c r="A23" s="107"/>
      <c r="B23" s="328" t="s">
        <v>2172</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9.9" customHeight="1">
      <c r="A24" s="107"/>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39.9" customHeight="1">
      <c r="A25" s="107"/>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39.9" customHeight="1">
      <c r="A26" s="107"/>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39.9" customHeight="1">
      <c r="A27" s="107"/>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9.9" customHeight="1">
      <c r="A28" s="107"/>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BNLLCtXrnwO38uyNySUudXj5A90tcICOuyLd4fWeXmYO/SIvvWBjsPeSgQorx5kD+NCdKwjYEPiCPlEt1r97cA==" saltValue="mJ4JkPNoaoPAn897wrgh3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3553"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63554"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63555"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63556"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63557"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63558"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63559"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63560" r:id="rId11" name="Option Button 8">
              <controlPr defaultSize="0"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63561" r:id="rId12" name="Option Button 9">
              <controlPr defaultSize="0"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63562" r:id="rId13" name="Option Button 10">
              <controlPr defaultSize="0"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63563" r:id="rId14" name="Option Button 11">
              <controlPr defaultSize="0"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8ED6F-2F21-400A-B1FA-F0EADB15E12B}">
  <sheetPr codeName="Sheet55"/>
  <dimension ref="A1:T99"/>
  <sheetViews>
    <sheetView showGridLines="0" zoomScaleNormal="100" workbookViewId="0">
      <selection activeCell="F11" sqref="F11"/>
    </sheetView>
  </sheetViews>
  <sheetFormatPr defaultColWidth="16.59765625" defaultRowHeight="15.6"/>
  <cols>
    <col min="1" max="1" width="19.09765625" customWidth="1"/>
    <col min="2" max="2" width="15.8984375" customWidth="1"/>
    <col min="4" max="4" width="24.59765625" customWidth="1"/>
    <col min="5" max="5" width="19.59765625" customWidth="1"/>
    <col min="6" max="6" width="30.8984375" customWidth="1"/>
    <col min="7" max="7" width="40.3984375" customWidth="1"/>
    <col min="9" max="9" width="11.8984375" customWidth="1"/>
    <col min="10" max="10" width="39.59765625" customWidth="1"/>
    <col min="18" max="18" width="18.09765625" bestFit="1" customWidth="1"/>
    <col min="19" max="19" width="19.8984375" bestFit="1" customWidth="1"/>
  </cols>
  <sheetData>
    <row r="1" spans="1:20" ht="23.4">
      <c r="A1" s="345" t="s">
        <v>1950</v>
      </c>
      <c r="B1" s="345"/>
      <c r="C1" s="345"/>
      <c r="D1" s="345"/>
      <c r="E1" s="345"/>
      <c r="F1" s="345"/>
      <c r="G1" s="345"/>
      <c r="H1" s="345"/>
      <c r="I1" s="104"/>
      <c r="J1" s="104"/>
      <c r="K1" s="104"/>
      <c r="L1" s="104"/>
      <c r="M1" s="104"/>
      <c r="N1" s="104"/>
      <c r="O1" s="104"/>
      <c r="P1" s="104"/>
      <c r="Q1" s="104"/>
      <c r="R1" s="104"/>
      <c r="S1" s="104"/>
      <c r="T1" s="104"/>
    </row>
    <row r="2" spans="1:20" ht="57.75" customHeight="1">
      <c r="A2" s="352" t="s">
        <v>1786</v>
      </c>
      <c r="B2" s="352"/>
      <c r="C2" s="352"/>
      <c r="D2" s="352"/>
      <c r="E2" s="352"/>
      <c r="F2" s="352"/>
      <c r="G2" s="352"/>
      <c r="H2" s="352"/>
      <c r="I2" s="254"/>
      <c r="J2" s="104"/>
      <c r="K2" s="104"/>
      <c r="L2" s="104"/>
      <c r="M2" s="104"/>
      <c r="N2" s="104"/>
      <c r="O2" s="104"/>
      <c r="P2" s="104"/>
      <c r="Q2" s="104"/>
      <c r="R2" s="104"/>
      <c r="S2" s="104"/>
      <c r="T2" s="104"/>
    </row>
    <row r="3" spans="1:20" ht="30.75" customHeight="1">
      <c r="A3" s="350" t="s">
        <v>582</v>
      </c>
      <c r="B3" s="350"/>
      <c r="C3" s="350"/>
      <c r="D3" s="350"/>
      <c r="E3" s="350"/>
      <c r="F3" s="350"/>
      <c r="G3" s="350"/>
      <c r="H3" s="350"/>
      <c r="I3" s="254"/>
      <c r="J3" s="104"/>
      <c r="K3" s="104"/>
      <c r="L3" s="104"/>
      <c r="M3" s="104"/>
      <c r="N3" s="104"/>
      <c r="O3" s="104"/>
      <c r="P3" s="104"/>
      <c r="Q3" s="104"/>
      <c r="R3" s="104"/>
      <c r="S3" s="104"/>
      <c r="T3" s="104"/>
    </row>
    <row r="4" spans="1:20">
      <c r="A4" s="358" t="s">
        <v>81</v>
      </c>
      <c r="B4" s="358"/>
      <c r="C4" s="358"/>
      <c r="D4" s="358"/>
      <c r="E4" s="358"/>
      <c r="F4" s="358"/>
      <c r="G4" s="358"/>
      <c r="H4" s="358"/>
      <c r="I4" s="104"/>
      <c r="J4" s="104"/>
      <c r="K4" s="104"/>
      <c r="L4" s="104"/>
      <c r="M4" s="356"/>
      <c r="N4" s="356"/>
      <c r="O4" s="356"/>
      <c r="P4" s="356"/>
      <c r="Q4" s="104"/>
      <c r="R4" s="104"/>
      <c r="S4" s="104"/>
      <c r="T4" s="104"/>
    </row>
    <row r="5" spans="1:20" ht="20.100000000000001" customHeight="1">
      <c r="A5" s="351" t="s">
        <v>1787</v>
      </c>
      <c r="B5" s="351"/>
      <c r="C5" s="351"/>
      <c r="D5" s="351"/>
      <c r="E5" s="351"/>
      <c r="F5" s="351"/>
      <c r="G5" s="351"/>
      <c r="H5" s="351"/>
      <c r="I5" s="104"/>
      <c r="J5" s="104"/>
      <c r="K5" s="104"/>
      <c r="L5" s="104"/>
      <c r="M5" s="104"/>
      <c r="N5" s="104"/>
      <c r="O5" s="104"/>
      <c r="P5" s="104"/>
      <c r="Q5" s="104"/>
      <c r="R5" s="104"/>
      <c r="S5" s="104"/>
      <c r="T5" s="104"/>
    </row>
    <row r="6" spans="1:20" ht="34.5" customHeight="1">
      <c r="A6" s="351" t="s">
        <v>1866</v>
      </c>
      <c r="B6" s="351"/>
      <c r="C6" s="351"/>
      <c r="D6" s="351"/>
      <c r="E6" s="351"/>
      <c r="F6" s="351"/>
      <c r="G6" s="351"/>
      <c r="H6" s="351"/>
      <c r="I6" s="104"/>
      <c r="J6" s="104"/>
      <c r="K6" s="104"/>
      <c r="L6" s="104"/>
      <c r="M6" s="104"/>
      <c r="N6" s="104"/>
      <c r="O6" s="104"/>
      <c r="P6" s="104"/>
      <c r="Q6" s="104"/>
      <c r="R6" s="104"/>
      <c r="S6" s="104"/>
      <c r="T6" s="104"/>
    </row>
    <row r="7" spans="1:20" ht="24" customHeight="1">
      <c r="A7" s="351" t="s">
        <v>1788</v>
      </c>
      <c r="B7" s="351"/>
      <c r="C7" s="351"/>
      <c r="D7" s="351"/>
      <c r="E7" s="351"/>
      <c r="F7" s="351"/>
      <c r="G7" s="351"/>
      <c r="H7" s="351"/>
      <c r="I7" s="104"/>
      <c r="J7" s="104"/>
      <c r="K7" s="104"/>
      <c r="L7" s="104"/>
      <c r="M7" s="104"/>
      <c r="N7" s="104"/>
      <c r="O7" s="104"/>
      <c r="P7" s="104"/>
      <c r="Q7" s="104"/>
      <c r="R7" s="104"/>
      <c r="S7" s="104"/>
      <c r="T7" s="104"/>
    </row>
    <row r="8" spans="1:20" ht="24.9" customHeight="1">
      <c r="A8" s="351" t="s">
        <v>1789</v>
      </c>
      <c r="B8" s="351"/>
      <c r="C8" s="351"/>
      <c r="D8" s="351"/>
      <c r="E8" s="351"/>
      <c r="F8" s="351"/>
      <c r="G8" s="351"/>
      <c r="H8" s="351"/>
      <c r="I8" s="104"/>
      <c r="J8" s="104"/>
      <c r="K8" s="104"/>
      <c r="L8" s="104"/>
      <c r="M8" s="104"/>
      <c r="N8" s="104"/>
      <c r="O8" s="104"/>
      <c r="P8" s="104"/>
      <c r="Q8" s="104"/>
      <c r="R8" s="104"/>
      <c r="S8" s="104"/>
      <c r="T8" s="104"/>
    </row>
    <row r="9" spans="1:20" ht="15.75" customHeight="1">
      <c r="A9" s="350"/>
      <c r="B9" s="350"/>
      <c r="C9" s="350"/>
      <c r="D9" s="350"/>
      <c r="E9" s="350"/>
      <c r="F9" s="350"/>
      <c r="G9" s="350"/>
      <c r="H9" s="350"/>
      <c r="I9" s="104"/>
      <c r="J9" s="104"/>
      <c r="K9" s="104"/>
      <c r="L9" s="104"/>
      <c r="M9" s="104"/>
      <c r="N9" s="104"/>
      <c r="O9" s="104"/>
      <c r="P9" s="104"/>
      <c r="Q9" s="104"/>
      <c r="R9" s="104"/>
      <c r="S9" s="104"/>
      <c r="T9" s="104"/>
    </row>
    <row r="10" spans="1:20" ht="15.75" customHeight="1">
      <c r="A10" s="94" t="s">
        <v>589</v>
      </c>
      <c r="B10" s="94" t="s">
        <v>72</v>
      </c>
      <c r="C10" s="94" t="s">
        <v>470</v>
      </c>
      <c r="D10" s="94" t="s">
        <v>471</v>
      </c>
      <c r="E10" s="94" t="s">
        <v>469</v>
      </c>
      <c r="F10" s="94" t="s">
        <v>66</v>
      </c>
      <c r="G10" s="94" t="s">
        <v>593</v>
      </c>
      <c r="H10" s="94" t="s">
        <v>1951</v>
      </c>
      <c r="I10" s="104"/>
      <c r="J10" s="104"/>
      <c r="K10" s="104"/>
      <c r="L10" s="104"/>
      <c r="M10" s="104"/>
      <c r="N10" s="104"/>
      <c r="O10" s="104"/>
      <c r="P10" s="104"/>
      <c r="Q10" s="104"/>
      <c r="R10" s="104"/>
      <c r="S10" s="104"/>
      <c r="T10" s="104"/>
    </row>
    <row r="11" spans="1:20">
      <c r="A11" s="200" t="s">
        <v>2139</v>
      </c>
      <c r="B11" s="200"/>
      <c r="C11" s="200"/>
      <c r="D11" s="200"/>
      <c r="E11" s="200"/>
      <c r="F11" s="200"/>
      <c r="G11" s="200"/>
      <c r="H11" s="200"/>
      <c r="I11" s="104"/>
      <c r="J11" s="104"/>
      <c r="K11" s="104"/>
      <c r="L11" s="104"/>
      <c r="M11" s="104"/>
      <c r="N11" s="104"/>
      <c r="O11" s="104"/>
      <c r="P11" s="104"/>
      <c r="Q11" s="104"/>
      <c r="R11" s="104"/>
      <c r="S11" s="104"/>
      <c r="T11" s="104"/>
    </row>
    <row r="12" spans="1:20">
      <c r="A12" s="201" t="s">
        <v>2140</v>
      </c>
      <c r="B12" s="201"/>
      <c r="C12" s="201"/>
      <c r="D12" s="201"/>
      <c r="E12" s="201"/>
      <c r="F12" s="201"/>
      <c r="G12" s="201"/>
      <c r="H12" s="201"/>
      <c r="I12" s="104"/>
      <c r="J12" s="104"/>
      <c r="K12" s="104"/>
      <c r="L12" s="104"/>
      <c r="M12" s="104"/>
      <c r="N12" s="104"/>
      <c r="O12" s="104"/>
      <c r="P12" s="104"/>
      <c r="Q12" s="104"/>
      <c r="R12" s="104"/>
      <c r="S12" s="104"/>
      <c r="T12" s="104"/>
    </row>
    <row r="13" spans="1:20">
      <c r="A13" s="200" t="s">
        <v>2141</v>
      </c>
      <c r="B13" s="200"/>
      <c r="C13" s="200"/>
      <c r="D13" s="200"/>
      <c r="E13" s="200"/>
      <c r="F13" s="200"/>
      <c r="G13" s="200"/>
      <c r="H13" s="200"/>
      <c r="I13" s="104"/>
      <c r="J13" s="104"/>
      <c r="K13" s="104"/>
      <c r="L13" s="104"/>
      <c r="M13" s="104"/>
      <c r="N13" s="104"/>
      <c r="O13" s="104"/>
      <c r="P13" s="104"/>
      <c r="Q13" s="104"/>
      <c r="R13" s="104"/>
      <c r="S13" s="104"/>
      <c r="T13" s="104"/>
    </row>
    <row r="14" spans="1:20">
      <c r="A14" s="201"/>
      <c r="B14" s="201"/>
      <c r="C14" s="201"/>
      <c r="D14" s="201"/>
      <c r="E14" s="201"/>
      <c r="F14" s="201"/>
      <c r="G14" s="201"/>
      <c r="H14" s="201"/>
      <c r="I14" s="104"/>
      <c r="J14" s="104"/>
      <c r="K14" s="104"/>
      <c r="L14" s="104"/>
      <c r="M14" s="104"/>
      <c r="N14" s="104"/>
      <c r="O14" s="104"/>
      <c r="P14" s="104"/>
      <c r="Q14" s="104"/>
      <c r="R14" s="104"/>
      <c r="S14" s="104"/>
      <c r="T14" s="104"/>
    </row>
    <row r="15" spans="1:20">
      <c r="A15" s="200"/>
      <c r="B15" s="200"/>
      <c r="C15" s="200"/>
      <c r="D15" s="200"/>
      <c r="E15" s="200"/>
      <c r="F15" s="200"/>
      <c r="G15" s="200"/>
      <c r="H15" s="200"/>
      <c r="I15" s="104"/>
      <c r="J15" s="104"/>
      <c r="K15" s="104"/>
      <c r="L15" s="104"/>
      <c r="M15" s="104"/>
      <c r="N15" s="104"/>
      <c r="O15" s="104"/>
      <c r="P15" s="104"/>
      <c r="Q15" s="104"/>
      <c r="R15" s="104"/>
      <c r="S15" s="104"/>
      <c r="T15" s="104"/>
    </row>
    <row r="16" spans="1:20">
      <c r="A16" s="350"/>
      <c r="B16" s="350"/>
      <c r="C16" s="350"/>
      <c r="D16" s="350"/>
      <c r="E16" s="350"/>
      <c r="F16" s="350"/>
      <c r="G16" s="350"/>
      <c r="H16" s="350"/>
      <c r="I16" s="104"/>
      <c r="J16" s="104"/>
      <c r="K16" s="104"/>
      <c r="L16" s="104"/>
      <c r="M16" s="104"/>
      <c r="N16" s="104"/>
      <c r="O16" s="104"/>
      <c r="P16" s="104"/>
      <c r="Q16" s="104"/>
      <c r="R16" s="104"/>
      <c r="S16" s="104"/>
      <c r="T16" s="104"/>
    </row>
    <row r="17" spans="1:20" ht="32.1" customHeight="1">
      <c r="A17" s="351" t="s">
        <v>86</v>
      </c>
      <c r="B17" s="351"/>
      <c r="C17" s="351"/>
      <c r="D17" s="351"/>
      <c r="E17" s="351"/>
      <c r="F17" s="351"/>
      <c r="G17" s="351"/>
      <c r="H17" s="351"/>
      <c r="I17" s="105"/>
      <c r="J17" s="105"/>
      <c r="K17" s="105"/>
      <c r="L17" s="105"/>
      <c r="M17" s="105"/>
      <c r="N17" s="105"/>
      <c r="O17" s="105"/>
      <c r="P17" s="105"/>
      <c r="Q17" s="105"/>
      <c r="R17" s="105"/>
      <c r="S17" s="105"/>
      <c r="T17" s="104"/>
    </row>
    <row r="18" spans="1:20">
      <c r="A18" s="350"/>
      <c r="B18" s="350"/>
      <c r="C18" s="350"/>
      <c r="D18" s="350"/>
      <c r="E18" s="350"/>
      <c r="F18" s="350"/>
      <c r="G18" s="350"/>
      <c r="H18" s="350"/>
      <c r="I18" s="104"/>
      <c r="J18" s="104"/>
      <c r="K18" s="104"/>
      <c r="L18" s="104"/>
      <c r="M18" s="104"/>
      <c r="N18" s="104"/>
      <c r="O18" s="104"/>
      <c r="P18" s="104"/>
      <c r="Q18" s="104"/>
      <c r="R18" s="104"/>
      <c r="S18" s="104"/>
      <c r="T18" s="104"/>
    </row>
    <row r="19" spans="1:20">
      <c r="A19" s="350"/>
      <c r="B19" s="350"/>
      <c r="C19" s="350"/>
      <c r="D19" s="350"/>
      <c r="E19" s="350"/>
      <c r="F19" s="350"/>
      <c r="G19" s="350"/>
      <c r="H19" s="350"/>
      <c r="I19" s="104"/>
      <c r="J19" s="104"/>
      <c r="K19" s="104"/>
      <c r="L19" s="104"/>
      <c r="M19" s="104"/>
      <c r="N19" s="104"/>
      <c r="O19" s="104"/>
      <c r="P19" s="104"/>
      <c r="Q19" s="104"/>
      <c r="R19" s="104"/>
      <c r="S19" s="104"/>
      <c r="T19" s="104"/>
    </row>
    <row r="20" spans="1:20">
      <c r="A20" s="104"/>
      <c r="B20" s="104"/>
      <c r="C20" s="104"/>
      <c r="D20" s="104"/>
      <c r="E20" s="104"/>
      <c r="F20" s="104"/>
      <c r="G20" s="104"/>
      <c r="H20" s="104"/>
      <c r="I20" s="104"/>
      <c r="J20" s="104"/>
      <c r="K20" s="104"/>
      <c r="L20" s="104"/>
      <c r="M20" s="104"/>
      <c r="N20" s="104"/>
      <c r="O20" s="104"/>
      <c r="P20" s="104"/>
      <c r="Q20" s="104"/>
      <c r="R20" s="104"/>
      <c r="S20" s="104"/>
      <c r="T20" s="104"/>
    </row>
    <row r="21" spans="1:20">
      <c r="A21" s="104"/>
      <c r="B21" s="104"/>
      <c r="C21" s="104"/>
      <c r="D21" s="104"/>
      <c r="E21" s="104"/>
      <c r="F21" s="104"/>
      <c r="G21" s="104"/>
      <c r="H21" s="104"/>
      <c r="I21" s="104"/>
      <c r="J21" s="104"/>
      <c r="K21" s="104"/>
      <c r="L21" s="104"/>
      <c r="M21" s="104"/>
      <c r="N21" s="104"/>
      <c r="O21" s="104"/>
      <c r="P21" s="104"/>
      <c r="Q21" s="104"/>
      <c r="R21" s="104"/>
      <c r="S21" s="104"/>
      <c r="T21" s="104"/>
    </row>
    <row r="22" spans="1:20">
      <c r="A22" s="104"/>
      <c r="B22" s="104"/>
      <c r="C22" s="104"/>
      <c r="D22" s="104"/>
      <c r="E22" s="104"/>
      <c r="F22" s="104"/>
      <c r="G22" s="104"/>
      <c r="H22" s="104"/>
      <c r="I22" s="104"/>
      <c r="J22" s="104"/>
      <c r="K22" s="104"/>
      <c r="L22" s="104"/>
      <c r="M22" s="104"/>
      <c r="N22" s="104"/>
      <c r="O22" s="104"/>
      <c r="P22" s="104"/>
      <c r="Q22" s="104"/>
      <c r="R22" s="104"/>
      <c r="S22" s="104"/>
      <c r="T22" s="104"/>
    </row>
    <row r="23" spans="1:20">
      <c r="A23" s="104"/>
      <c r="B23" s="104"/>
      <c r="C23" s="104"/>
      <c r="D23" s="104"/>
      <c r="E23" s="104"/>
      <c r="F23" s="104"/>
      <c r="G23" s="104"/>
      <c r="H23" s="104"/>
      <c r="I23" s="104"/>
      <c r="J23" s="104"/>
      <c r="K23" s="104"/>
      <c r="L23" s="104"/>
      <c r="M23" s="104"/>
      <c r="N23" s="104"/>
      <c r="O23" s="104"/>
      <c r="P23" s="104"/>
      <c r="Q23" s="104"/>
      <c r="R23" s="104"/>
      <c r="S23" s="104"/>
      <c r="T23" s="104"/>
    </row>
    <row r="24" spans="1:20">
      <c r="A24" s="104"/>
      <c r="B24" s="104"/>
      <c r="C24" s="104"/>
      <c r="D24" s="104"/>
      <c r="E24" s="104"/>
      <c r="F24" s="104"/>
      <c r="G24" s="104"/>
      <c r="H24" s="104"/>
      <c r="I24" s="104"/>
      <c r="J24" s="104"/>
      <c r="K24" s="104"/>
      <c r="L24" s="104"/>
      <c r="M24" s="104"/>
      <c r="N24" s="104"/>
      <c r="O24" s="104"/>
      <c r="P24" s="104"/>
      <c r="Q24" s="104"/>
      <c r="R24" s="104"/>
      <c r="S24" s="104"/>
      <c r="T24" s="104"/>
    </row>
    <row r="25" spans="1:20">
      <c r="A25" s="104"/>
      <c r="B25" s="104"/>
      <c r="C25" s="104"/>
      <c r="D25" s="104"/>
      <c r="E25" s="104"/>
      <c r="F25" s="104"/>
      <c r="G25" s="104"/>
      <c r="H25" s="104"/>
      <c r="I25" s="104"/>
      <c r="J25" s="104"/>
      <c r="K25" s="104"/>
      <c r="L25" s="104"/>
      <c r="M25" s="104"/>
      <c r="N25" s="104"/>
      <c r="O25" s="104"/>
      <c r="P25" s="104"/>
      <c r="Q25" s="104"/>
      <c r="R25" s="104"/>
      <c r="S25" s="104"/>
      <c r="T25" s="104"/>
    </row>
    <row r="26" spans="1:20">
      <c r="A26" s="104"/>
      <c r="B26" s="104"/>
      <c r="C26" s="104"/>
      <c r="D26" s="104"/>
      <c r="E26" s="104"/>
      <c r="F26" s="104"/>
      <c r="G26" s="104"/>
      <c r="H26" s="104"/>
      <c r="I26" s="104"/>
      <c r="J26" s="104"/>
      <c r="K26" s="104"/>
      <c r="L26" s="104"/>
      <c r="M26" s="104"/>
      <c r="N26" s="104"/>
      <c r="O26" s="104"/>
      <c r="P26" s="104"/>
      <c r="Q26" s="104"/>
      <c r="R26" s="104"/>
      <c r="S26" s="104"/>
      <c r="T26" s="104"/>
    </row>
    <row r="27" spans="1:20">
      <c r="A27" s="104"/>
      <c r="B27" s="104"/>
      <c r="C27" s="104"/>
      <c r="D27" s="104"/>
      <c r="E27" s="104"/>
      <c r="F27" s="104"/>
      <c r="G27" s="104"/>
      <c r="H27" s="104"/>
      <c r="I27" s="104"/>
      <c r="J27" s="104"/>
      <c r="K27" s="104"/>
      <c r="L27" s="104"/>
      <c r="M27" s="104"/>
      <c r="N27" s="104"/>
      <c r="O27" s="104"/>
      <c r="P27" s="104"/>
      <c r="Q27" s="104"/>
      <c r="R27" s="104"/>
      <c r="S27" s="104"/>
      <c r="T27" s="104"/>
    </row>
    <row r="28" spans="1:20">
      <c r="A28" s="104"/>
      <c r="B28" s="104"/>
      <c r="C28" s="104"/>
      <c r="D28" s="104"/>
      <c r="E28" s="104"/>
      <c r="F28" s="104"/>
      <c r="G28" s="104"/>
      <c r="H28" s="104"/>
      <c r="I28" s="104"/>
      <c r="J28" s="104"/>
      <c r="K28" s="104"/>
      <c r="L28" s="104"/>
      <c r="M28" s="104"/>
      <c r="N28" s="104"/>
      <c r="O28" s="104"/>
      <c r="P28" s="104"/>
      <c r="Q28" s="104"/>
      <c r="R28" s="104"/>
      <c r="S28" s="104"/>
      <c r="T28" s="104"/>
    </row>
    <row r="29" spans="1:20">
      <c r="A29" s="104"/>
      <c r="B29" s="104"/>
      <c r="C29" s="104"/>
      <c r="D29" s="104"/>
      <c r="E29" s="104"/>
      <c r="F29" s="104"/>
      <c r="G29" s="104"/>
      <c r="H29" s="104"/>
      <c r="I29" s="104"/>
      <c r="J29" s="104"/>
      <c r="K29" s="104"/>
      <c r="L29" s="104"/>
      <c r="M29" s="104"/>
      <c r="N29" s="104"/>
      <c r="O29" s="104"/>
      <c r="P29" s="104"/>
      <c r="Q29" s="104"/>
      <c r="R29" s="104"/>
      <c r="S29" s="104"/>
      <c r="T29" s="104"/>
    </row>
    <row r="30" spans="1:20">
      <c r="A30" s="104"/>
      <c r="B30" s="104"/>
      <c r="C30" s="104"/>
      <c r="D30" s="104"/>
      <c r="E30" s="104"/>
      <c r="F30" s="104"/>
      <c r="G30" s="104"/>
      <c r="H30" s="104"/>
      <c r="I30" s="104"/>
      <c r="J30" s="104"/>
      <c r="K30" s="104"/>
      <c r="L30" s="104"/>
      <c r="M30" s="104"/>
      <c r="N30" s="104"/>
      <c r="O30" s="104"/>
      <c r="P30" s="104"/>
      <c r="Q30" s="104"/>
      <c r="R30" s="104"/>
      <c r="S30" s="104"/>
      <c r="T30" s="104"/>
    </row>
    <row r="31" spans="1:20">
      <c r="A31" s="104"/>
      <c r="B31" s="104"/>
      <c r="C31" s="104"/>
      <c r="D31" s="104"/>
      <c r="E31" s="104"/>
      <c r="F31" s="104"/>
      <c r="G31" s="104"/>
      <c r="H31" s="104"/>
      <c r="I31" s="104"/>
      <c r="J31" s="104"/>
      <c r="K31" s="104"/>
      <c r="L31" s="104"/>
      <c r="M31" s="104"/>
      <c r="N31" s="104"/>
      <c r="O31" s="104"/>
      <c r="P31" s="104"/>
      <c r="Q31" s="104"/>
      <c r="R31" s="104"/>
      <c r="S31" s="104"/>
      <c r="T31" s="104"/>
    </row>
    <row r="32" spans="1:20">
      <c r="A32" s="104"/>
      <c r="B32" s="104"/>
      <c r="C32" s="104"/>
      <c r="D32" s="104"/>
      <c r="E32" s="104"/>
      <c r="F32" s="104"/>
      <c r="G32" s="104"/>
      <c r="H32" s="104"/>
      <c r="I32" s="104"/>
      <c r="J32" s="104"/>
      <c r="K32" s="104"/>
      <c r="L32" s="104"/>
      <c r="M32" s="104"/>
      <c r="N32" s="104"/>
      <c r="O32" s="104"/>
      <c r="P32" s="104"/>
      <c r="Q32" s="104"/>
      <c r="R32" s="104"/>
      <c r="S32" s="104"/>
      <c r="T32" s="104"/>
    </row>
    <row r="33" spans="1:20">
      <c r="A33" s="104"/>
      <c r="B33" s="104"/>
      <c r="C33" s="104"/>
      <c r="D33" s="104"/>
      <c r="E33" s="104"/>
      <c r="F33" s="104"/>
      <c r="G33" s="104"/>
      <c r="H33" s="104"/>
      <c r="I33" s="104"/>
      <c r="J33" s="104"/>
      <c r="K33" s="104"/>
      <c r="L33" s="104"/>
      <c r="M33" s="104"/>
      <c r="N33" s="104"/>
      <c r="O33" s="104"/>
      <c r="P33" s="104"/>
      <c r="Q33" s="104"/>
      <c r="R33" s="104"/>
      <c r="S33" s="104"/>
      <c r="T33" s="104"/>
    </row>
    <row r="34" spans="1:20">
      <c r="A34" s="104"/>
      <c r="B34" s="104"/>
      <c r="C34" s="104"/>
      <c r="D34" s="104"/>
      <c r="E34" s="104"/>
      <c r="F34" s="104"/>
      <c r="G34" s="104"/>
      <c r="H34" s="104"/>
      <c r="I34" s="104"/>
      <c r="J34" s="104"/>
      <c r="K34" s="104"/>
      <c r="L34" s="104"/>
      <c r="M34" s="104"/>
      <c r="N34" s="104"/>
      <c r="O34" s="104"/>
      <c r="P34" s="104"/>
      <c r="Q34" s="104"/>
      <c r="R34" s="104"/>
      <c r="S34" s="104"/>
      <c r="T34" s="104"/>
    </row>
    <row r="35" spans="1:20">
      <c r="A35" s="104"/>
      <c r="B35" s="104"/>
      <c r="C35" s="104"/>
      <c r="D35" s="104"/>
      <c r="E35" s="104"/>
      <c r="F35" s="104"/>
      <c r="G35" s="104"/>
      <c r="H35" s="104"/>
      <c r="I35" s="104"/>
      <c r="J35" s="104"/>
      <c r="K35" s="104"/>
      <c r="L35" s="104"/>
      <c r="M35" s="104"/>
      <c r="N35" s="104"/>
      <c r="O35" s="104"/>
      <c r="P35" s="104"/>
      <c r="Q35" s="104"/>
      <c r="R35" s="104"/>
      <c r="S35" s="104"/>
      <c r="T35" s="104"/>
    </row>
    <row r="36" spans="1:20">
      <c r="A36" s="104"/>
      <c r="B36" s="104"/>
      <c r="C36" s="104"/>
      <c r="D36" s="104"/>
      <c r="E36" s="104"/>
      <c r="F36" s="104"/>
      <c r="G36" s="104"/>
      <c r="H36" s="104"/>
      <c r="I36" s="104"/>
      <c r="J36" s="104"/>
      <c r="K36" s="104"/>
      <c r="L36" s="104"/>
      <c r="M36" s="104"/>
      <c r="N36" s="104"/>
      <c r="O36" s="104"/>
      <c r="P36" s="104"/>
      <c r="Q36" s="104"/>
      <c r="R36" s="104"/>
      <c r="S36" s="104"/>
      <c r="T36" s="104"/>
    </row>
    <row r="37" spans="1:20">
      <c r="A37" s="104"/>
      <c r="B37" s="104"/>
      <c r="C37" s="104"/>
      <c r="D37" s="104"/>
      <c r="E37" s="104"/>
      <c r="F37" s="104"/>
      <c r="G37" s="104"/>
      <c r="H37" s="104"/>
      <c r="I37" s="104"/>
      <c r="J37" s="104"/>
      <c r="K37" s="104"/>
      <c r="L37" s="104"/>
      <c r="M37" s="104"/>
      <c r="N37" s="104"/>
      <c r="O37" s="104"/>
      <c r="P37" s="104"/>
      <c r="Q37" s="104"/>
      <c r="R37" s="104"/>
      <c r="S37" s="104"/>
      <c r="T37" s="104"/>
    </row>
    <row r="38" spans="1:20">
      <c r="A38" s="104"/>
      <c r="B38" s="104"/>
      <c r="C38" s="104"/>
      <c r="D38" s="104"/>
      <c r="E38" s="104"/>
      <c r="F38" s="104"/>
      <c r="G38" s="104"/>
      <c r="H38" s="104"/>
      <c r="I38" s="104"/>
      <c r="J38" s="104"/>
      <c r="K38" s="104"/>
      <c r="L38" s="104"/>
      <c r="M38" s="104"/>
      <c r="N38" s="104"/>
      <c r="O38" s="104"/>
      <c r="P38" s="104"/>
      <c r="Q38" s="104"/>
      <c r="R38" s="104"/>
      <c r="S38" s="104"/>
      <c r="T38" s="104"/>
    </row>
    <row r="39" spans="1:20">
      <c r="A39" s="104"/>
      <c r="B39" s="104"/>
      <c r="C39" s="104"/>
      <c r="D39" s="104"/>
      <c r="E39" s="104"/>
      <c r="F39" s="104"/>
      <c r="G39" s="104"/>
      <c r="H39" s="104"/>
      <c r="I39" s="104"/>
      <c r="J39" s="104"/>
      <c r="K39" s="104"/>
      <c r="L39" s="104"/>
      <c r="M39" s="104"/>
      <c r="N39" s="104"/>
      <c r="O39" s="104"/>
      <c r="P39" s="104"/>
      <c r="Q39" s="104"/>
      <c r="R39" s="104"/>
      <c r="S39" s="104"/>
      <c r="T39" s="104"/>
    </row>
    <row r="40" spans="1:20">
      <c r="A40" s="104"/>
      <c r="B40" s="104"/>
      <c r="C40" s="104"/>
      <c r="D40" s="104"/>
      <c r="E40" s="104"/>
      <c r="F40" s="104"/>
      <c r="G40" s="104"/>
      <c r="H40" s="104"/>
      <c r="I40" s="104"/>
      <c r="J40" s="104"/>
      <c r="K40" s="104"/>
      <c r="L40" s="104"/>
      <c r="M40" s="104"/>
      <c r="N40" s="104"/>
      <c r="O40" s="104"/>
      <c r="P40" s="104"/>
      <c r="Q40" s="104"/>
      <c r="R40" s="104"/>
      <c r="S40" s="104"/>
      <c r="T40" s="104"/>
    </row>
    <row r="41" spans="1:20">
      <c r="A41" s="104"/>
      <c r="B41" s="104"/>
      <c r="C41" s="104"/>
      <c r="D41" s="104"/>
      <c r="E41" s="104"/>
      <c r="F41" s="104"/>
      <c r="G41" s="104"/>
      <c r="H41" s="104"/>
      <c r="I41" s="104"/>
      <c r="J41" s="104"/>
      <c r="K41" s="104"/>
      <c r="L41" s="104"/>
      <c r="M41" s="104"/>
      <c r="N41" s="104"/>
      <c r="O41" s="104"/>
      <c r="P41" s="104"/>
      <c r="Q41" s="104"/>
      <c r="R41" s="104"/>
      <c r="S41" s="104"/>
      <c r="T41" s="104"/>
    </row>
    <row r="42" spans="1:20">
      <c r="A42" s="104"/>
      <c r="B42" s="104"/>
      <c r="C42" s="104"/>
      <c r="D42" s="104"/>
      <c r="E42" s="104"/>
      <c r="F42" s="104"/>
      <c r="G42" s="104"/>
      <c r="H42" s="104"/>
      <c r="I42" s="104"/>
      <c r="J42" s="104"/>
      <c r="K42" s="104"/>
      <c r="L42" s="104"/>
      <c r="M42" s="104"/>
      <c r="N42" s="104"/>
      <c r="O42" s="104"/>
      <c r="P42" s="104"/>
      <c r="Q42" s="104"/>
      <c r="R42" s="104"/>
      <c r="S42" s="104"/>
      <c r="T42" s="104"/>
    </row>
    <row r="43" spans="1:20">
      <c r="A43" s="104"/>
      <c r="B43" s="104"/>
      <c r="C43" s="104"/>
      <c r="D43" s="104"/>
      <c r="E43" s="104"/>
      <c r="F43" s="104"/>
      <c r="G43" s="104"/>
      <c r="H43" s="104"/>
      <c r="I43" s="104"/>
      <c r="J43" s="104"/>
      <c r="K43" s="104"/>
      <c r="L43" s="104"/>
      <c r="M43" s="104"/>
      <c r="N43" s="104"/>
      <c r="O43" s="104"/>
      <c r="P43" s="104"/>
      <c r="Q43" s="104"/>
      <c r="R43" s="104"/>
      <c r="S43" s="104"/>
      <c r="T43" s="104"/>
    </row>
    <row r="44" spans="1:20">
      <c r="A44" s="104"/>
      <c r="B44" s="104"/>
      <c r="C44" s="104"/>
      <c r="D44" s="104"/>
      <c r="E44" s="104"/>
      <c r="F44" s="104"/>
      <c r="G44" s="104"/>
      <c r="H44" s="104"/>
      <c r="I44" s="104"/>
      <c r="J44" s="104"/>
      <c r="K44" s="104"/>
      <c r="L44" s="104"/>
      <c r="M44" s="104"/>
      <c r="N44" s="104"/>
      <c r="O44" s="104"/>
      <c r="P44" s="104"/>
      <c r="Q44" s="104"/>
      <c r="R44" s="104"/>
      <c r="S44" s="104"/>
      <c r="T44" s="104"/>
    </row>
    <row r="45" spans="1:20">
      <c r="A45" s="104"/>
      <c r="B45" s="104"/>
      <c r="C45" s="104"/>
      <c r="D45" s="104"/>
      <c r="E45" s="104"/>
      <c r="F45" s="104"/>
      <c r="G45" s="104"/>
      <c r="H45" s="104"/>
      <c r="I45" s="104"/>
      <c r="J45" s="104"/>
      <c r="K45" s="104"/>
      <c r="L45" s="104"/>
      <c r="M45" s="104"/>
      <c r="N45" s="104"/>
      <c r="O45" s="104"/>
      <c r="P45" s="104"/>
      <c r="Q45" s="104"/>
      <c r="R45" s="104"/>
      <c r="S45" s="104"/>
      <c r="T45" s="104"/>
    </row>
    <row r="46" spans="1:20">
      <c r="A46" s="104"/>
      <c r="B46" s="104"/>
      <c r="C46" s="104"/>
      <c r="D46" s="104"/>
      <c r="E46" s="104"/>
      <c r="F46" s="104"/>
      <c r="G46" s="104"/>
      <c r="H46" s="104"/>
      <c r="I46" s="104"/>
      <c r="J46" s="104"/>
      <c r="K46" s="104"/>
      <c r="L46" s="104"/>
      <c r="M46" s="104"/>
      <c r="N46" s="104"/>
      <c r="O46" s="104"/>
      <c r="P46" s="104"/>
      <c r="Q46" s="104"/>
      <c r="R46" s="104"/>
      <c r="S46" s="104"/>
      <c r="T46" s="104"/>
    </row>
    <row r="47" spans="1:20">
      <c r="A47" s="104"/>
      <c r="B47" s="104"/>
      <c r="C47" s="104"/>
      <c r="D47" s="104"/>
      <c r="E47" s="104"/>
      <c r="F47" s="104"/>
      <c r="G47" s="104"/>
      <c r="H47" s="104"/>
      <c r="I47" s="104"/>
      <c r="J47" s="104"/>
      <c r="K47" s="104"/>
      <c r="L47" s="104"/>
      <c r="M47" s="104"/>
      <c r="N47" s="104"/>
      <c r="O47" s="104"/>
      <c r="P47" s="104"/>
      <c r="Q47" s="104"/>
      <c r="R47" s="104"/>
      <c r="S47" s="104"/>
      <c r="T47" s="104"/>
    </row>
    <row r="48" spans="1:20">
      <c r="A48" s="104"/>
      <c r="B48" s="104"/>
      <c r="C48" s="104"/>
      <c r="D48" s="104"/>
      <c r="E48" s="104"/>
      <c r="F48" s="104"/>
      <c r="G48" s="104"/>
      <c r="H48" s="104"/>
      <c r="I48" s="104"/>
      <c r="J48" s="104"/>
      <c r="K48" s="104"/>
      <c r="L48" s="104"/>
      <c r="M48" s="104"/>
      <c r="N48" s="104"/>
      <c r="O48" s="104"/>
      <c r="P48" s="104"/>
      <c r="Q48" s="104"/>
      <c r="R48" s="104"/>
      <c r="S48" s="104"/>
      <c r="T48" s="104"/>
    </row>
    <row r="49" spans="1:20">
      <c r="A49" s="104"/>
      <c r="B49" s="104"/>
      <c r="C49" s="104"/>
      <c r="D49" s="104"/>
      <c r="E49" s="104"/>
      <c r="F49" s="104"/>
      <c r="G49" s="104"/>
      <c r="H49" s="104"/>
      <c r="I49" s="104"/>
      <c r="J49" s="104"/>
      <c r="K49" s="104"/>
      <c r="L49" s="104"/>
      <c r="M49" s="104"/>
      <c r="N49" s="104"/>
      <c r="O49" s="104"/>
      <c r="P49" s="104"/>
      <c r="Q49" s="104"/>
      <c r="R49" s="104"/>
      <c r="S49" s="104"/>
      <c r="T49" s="104"/>
    </row>
    <row r="50" spans="1:20">
      <c r="A50" s="104"/>
      <c r="B50" s="104"/>
      <c r="C50" s="104"/>
      <c r="D50" s="104"/>
      <c r="E50" s="104"/>
      <c r="F50" s="104"/>
      <c r="G50" s="104"/>
      <c r="H50" s="104"/>
      <c r="I50" s="104"/>
      <c r="J50" s="104"/>
      <c r="K50" s="104"/>
      <c r="L50" s="104"/>
      <c r="M50" s="104"/>
      <c r="N50" s="104"/>
      <c r="O50" s="104"/>
      <c r="P50" s="104"/>
      <c r="Q50" s="104"/>
      <c r="R50" s="104"/>
      <c r="S50" s="104"/>
      <c r="T50" s="104"/>
    </row>
    <row r="51" spans="1:20">
      <c r="A51" s="104"/>
      <c r="B51" s="104"/>
      <c r="C51" s="104"/>
      <c r="D51" s="104"/>
      <c r="E51" s="104"/>
      <c r="F51" s="104"/>
      <c r="G51" s="104"/>
      <c r="H51" s="104"/>
      <c r="I51" s="104"/>
      <c r="J51" s="104"/>
      <c r="K51" s="104"/>
      <c r="L51" s="104"/>
      <c r="M51" s="104"/>
      <c r="N51" s="104"/>
      <c r="O51" s="104"/>
      <c r="P51" s="104"/>
      <c r="Q51" s="104"/>
      <c r="R51" s="104"/>
      <c r="S51" s="104"/>
      <c r="T51" s="104"/>
    </row>
    <row r="52" spans="1:20">
      <c r="A52" s="104"/>
      <c r="B52" s="104"/>
      <c r="C52" s="104"/>
      <c r="D52" s="104"/>
      <c r="E52" s="104"/>
      <c r="F52" s="104"/>
      <c r="G52" s="104"/>
      <c r="H52" s="104"/>
      <c r="I52" s="104"/>
      <c r="J52" s="104"/>
      <c r="K52" s="104"/>
      <c r="L52" s="104"/>
      <c r="M52" s="104"/>
      <c r="N52" s="104"/>
      <c r="O52" s="104"/>
      <c r="P52" s="104"/>
      <c r="Q52" s="104"/>
      <c r="R52" s="104"/>
      <c r="S52" s="104"/>
      <c r="T52" s="104"/>
    </row>
    <row r="53" spans="1:20">
      <c r="A53" s="104"/>
      <c r="B53" s="104"/>
      <c r="C53" s="104"/>
      <c r="D53" s="104"/>
      <c r="E53" s="104"/>
      <c r="F53" s="104"/>
      <c r="G53" s="104"/>
      <c r="H53" s="104"/>
      <c r="I53" s="104"/>
      <c r="J53" s="104"/>
      <c r="K53" s="104"/>
      <c r="L53" s="104"/>
      <c r="M53" s="104"/>
      <c r="N53" s="104"/>
      <c r="O53" s="104"/>
      <c r="P53" s="104"/>
      <c r="Q53" s="104"/>
      <c r="R53" s="104"/>
      <c r="S53" s="104"/>
      <c r="T53" s="104"/>
    </row>
    <row r="54" spans="1:20">
      <c r="A54" s="104"/>
      <c r="B54" s="104"/>
      <c r="C54" s="104"/>
      <c r="D54" s="104"/>
      <c r="E54" s="104"/>
      <c r="F54" s="104"/>
      <c r="G54" s="104"/>
      <c r="H54" s="104"/>
      <c r="I54" s="104"/>
      <c r="J54" s="104"/>
      <c r="K54" s="104"/>
      <c r="L54" s="104"/>
      <c r="M54" s="104"/>
      <c r="N54" s="104"/>
      <c r="O54" s="104"/>
      <c r="P54" s="104"/>
      <c r="Q54" s="104"/>
      <c r="R54" s="104"/>
      <c r="S54" s="104"/>
      <c r="T54" s="104"/>
    </row>
    <row r="55" spans="1:20">
      <c r="A55" s="104"/>
      <c r="B55" s="104"/>
      <c r="C55" s="104"/>
      <c r="D55" s="104"/>
      <c r="E55" s="104"/>
      <c r="F55" s="104"/>
      <c r="G55" s="104"/>
      <c r="H55" s="104"/>
      <c r="I55" s="104"/>
      <c r="J55" s="104"/>
      <c r="K55" s="104"/>
      <c r="L55" s="104"/>
      <c r="M55" s="104"/>
      <c r="N55" s="104"/>
      <c r="O55" s="104"/>
      <c r="P55" s="104"/>
      <c r="Q55" s="104"/>
      <c r="R55" s="104"/>
      <c r="S55" s="104"/>
      <c r="T55" s="104"/>
    </row>
    <row r="56" spans="1:20">
      <c r="A56" s="104"/>
      <c r="B56" s="104"/>
      <c r="C56" s="104"/>
      <c r="D56" s="104"/>
      <c r="E56" s="104"/>
      <c r="F56" s="104"/>
      <c r="G56" s="104"/>
      <c r="H56" s="104"/>
      <c r="I56" s="104"/>
      <c r="J56" s="104"/>
      <c r="K56" s="104"/>
      <c r="L56" s="104"/>
      <c r="M56" s="104"/>
      <c r="N56" s="104"/>
      <c r="O56" s="104"/>
      <c r="P56" s="104"/>
      <c r="Q56" s="104"/>
      <c r="R56" s="104"/>
      <c r="S56" s="104"/>
      <c r="T56" s="104"/>
    </row>
    <row r="57" spans="1:20">
      <c r="A57" s="104"/>
      <c r="B57" s="104"/>
      <c r="C57" s="104"/>
      <c r="D57" s="104"/>
      <c r="E57" s="104"/>
      <c r="F57" s="104"/>
      <c r="G57" s="104"/>
      <c r="H57" s="104"/>
      <c r="I57" s="104"/>
      <c r="J57" s="104"/>
      <c r="K57" s="104"/>
      <c r="L57" s="104"/>
      <c r="M57" s="104"/>
      <c r="N57" s="104"/>
      <c r="O57" s="104"/>
      <c r="P57" s="104"/>
      <c r="Q57" s="104"/>
      <c r="R57" s="104"/>
      <c r="S57" s="104"/>
      <c r="T57" s="104"/>
    </row>
    <row r="58" spans="1:20">
      <c r="A58" s="104"/>
      <c r="B58" s="104"/>
      <c r="C58" s="104"/>
      <c r="D58" s="104"/>
      <c r="E58" s="104"/>
      <c r="F58" s="104"/>
      <c r="G58" s="104"/>
      <c r="H58" s="104"/>
      <c r="I58" s="104"/>
      <c r="J58" s="104"/>
      <c r="K58" s="104"/>
      <c r="L58" s="104"/>
      <c r="M58" s="104"/>
      <c r="N58" s="104"/>
      <c r="O58" s="104"/>
      <c r="P58" s="104"/>
      <c r="Q58" s="104"/>
      <c r="R58" s="104"/>
      <c r="S58" s="104"/>
      <c r="T58" s="104"/>
    </row>
    <row r="59" spans="1:20">
      <c r="A59" s="104"/>
      <c r="B59" s="104"/>
      <c r="C59" s="104"/>
      <c r="D59" s="104"/>
      <c r="E59" s="104"/>
      <c r="F59" s="104"/>
      <c r="G59" s="104"/>
      <c r="H59" s="104"/>
      <c r="I59" s="104"/>
      <c r="J59" s="104"/>
      <c r="K59" s="104"/>
      <c r="L59" s="104"/>
      <c r="M59" s="104"/>
      <c r="N59" s="104"/>
      <c r="O59" s="104"/>
      <c r="P59" s="104"/>
      <c r="Q59" s="104"/>
      <c r="R59" s="104"/>
      <c r="S59" s="104"/>
      <c r="T59" s="104"/>
    </row>
    <row r="60" spans="1:20">
      <c r="A60" s="104"/>
      <c r="B60" s="104"/>
      <c r="C60" s="104"/>
      <c r="D60" s="104"/>
      <c r="E60" s="104"/>
      <c r="F60" s="104"/>
      <c r="G60" s="104"/>
      <c r="H60" s="104"/>
      <c r="I60" s="104"/>
      <c r="J60" s="104"/>
      <c r="K60" s="104"/>
      <c r="L60" s="104"/>
      <c r="M60" s="104"/>
      <c r="N60" s="104"/>
      <c r="O60" s="104"/>
      <c r="P60" s="104"/>
      <c r="Q60" s="104"/>
      <c r="R60" s="104"/>
      <c r="S60" s="104"/>
      <c r="T60" s="104"/>
    </row>
    <row r="61" spans="1:20">
      <c r="A61" s="104"/>
      <c r="B61" s="104"/>
      <c r="C61" s="104"/>
      <c r="D61" s="104"/>
      <c r="E61" s="104"/>
      <c r="F61" s="104"/>
      <c r="G61" s="104"/>
      <c r="H61" s="104"/>
      <c r="I61" s="104"/>
      <c r="J61" s="104"/>
      <c r="K61" s="104"/>
      <c r="L61" s="104"/>
      <c r="M61" s="104"/>
      <c r="N61" s="104"/>
      <c r="O61" s="104"/>
      <c r="P61" s="104"/>
      <c r="Q61" s="104"/>
      <c r="R61" s="104"/>
      <c r="S61" s="104"/>
      <c r="T61" s="104"/>
    </row>
    <row r="62" spans="1:20">
      <c r="A62" s="104"/>
      <c r="B62" s="104"/>
      <c r="C62" s="104"/>
      <c r="D62" s="104"/>
      <c r="E62" s="104"/>
      <c r="F62" s="104"/>
      <c r="G62" s="104"/>
      <c r="H62" s="104"/>
      <c r="I62" s="104"/>
      <c r="J62" s="104"/>
      <c r="K62" s="104"/>
      <c r="L62" s="104"/>
      <c r="M62" s="104"/>
      <c r="N62" s="104"/>
      <c r="O62" s="104"/>
      <c r="P62" s="104"/>
      <c r="Q62" s="104"/>
      <c r="R62" s="104"/>
      <c r="S62" s="104"/>
      <c r="T62" s="104"/>
    </row>
    <row r="63" spans="1:20">
      <c r="A63" s="104"/>
      <c r="B63" s="104"/>
      <c r="C63" s="104"/>
      <c r="D63" s="104"/>
      <c r="E63" s="104"/>
      <c r="F63" s="104"/>
      <c r="G63" s="104"/>
      <c r="H63" s="104"/>
      <c r="I63" s="104"/>
      <c r="J63" s="104"/>
      <c r="K63" s="104"/>
      <c r="L63" s="104"/>
      <c r="M63" s="104"/>
      <c r="N63" s="104"/>
      <c r="O63" s="104"/>
      <c r="P63" s="104"/>
      <c r="Q63" s="104"/>
      <c r="R63" s="104"/>
      <c r="S63" s="104"/>
      <c r="T63" s="104"/>
    </row>
    <row r="64" spans="1:20">
      <c r="A64" s="104"/>
      <c r="B64" s="104"/>
      <c r="C64" s="104"/>
      <c r="D64" s="104"/>
      <c r="E64" s="104"/>
      <c r="F64" s="104"/>
      <c r="G64" s="104"/>
      <c r="H64" s="104"/>
      <c r="I64" s="104"/>
      <c r="J64" s="104"/>
      <c r="K64" s="104"/>
      <c r="L64" s="104"/>
      <c r="M64" s="104"/>
      <c r="N64" s="104"/>
      <c r="O64" s="104"/>
      <c r="P64" s="104"/>
      <c r="Q64" s="104"/>
      <c r="R64" s="104"/>
      <c r="S64" s="104"/>
      <c r="T64" s="104"/>
    </row>
    <row r="65" spans="1:20">
      <c r="A65" s="104"/>
      <c r="B65" s="104"/>
      <c r="C65" s="104"/>
      <c r="D65" s="104"/>
      <c r="E65" s="104"/>
      <c r="F65" s="104"/>
      <c r="G65" s="104"/>
      <c r="H65" s="104"/>
      <c r="I65" s="104"/>
      <c r="J65" s="104"/>
      <c r="K65" s="104"/>
      <c r="L65" s="104"/>
      <c r="M65" s="104"/>
      <c r="N65" s="104"/>
      <c r="O65" s="104"/>
      <c r="P65" s="104"/>
      <c r="Q65" s="104"/>
      <c r="R65" s="104"/>
      <c r="S65" s="104"/>
      <c r="T65" s="104"/>
    </row>
    <row r="66" spans="1:20">
      <c r="A66" s="104"/>
      <c r="B66" s="104"/>
      <c r="C66" s="104"/>
      <c r="D66" s="104"/>
      <c r="E66" s="104"/>
      <c r="F66" s="104"/>
      <c r="G66" s="104"/>
      <c r="H66" s="104"/>
      <c r="I66" s="104"/>
      <c r="J66" s="104"/>
      <c r="K66" s="104"/>
      <c r="L66" s="104"/>
      <c r="M66" s="104"/>
      <c r="N66" s="104"/>
      <c r="O66" s="104"/>
      <c r="P66" s="104"/>
      <c r="Q66" s="104"/>
      <c r="R66" s="104"/>
      <c r="S66" s="104"/>
      <c r="T66" s="104"/>
    </row>
    <row r="67" spans="1:20">
      <c r="A67" s="104"/>
      <c r="B67" s="104"/>
      <c r="C67" s="104"/>
      <c r="D67" s="104"/>
      <c r="E67" s="104"/>
      <c r="F67" s="104"/>
      <c r="G67" s="104"/>
      <c r="H67" s="104"/>
      <c r="I67" s="104"/>
      <c r="J67" s="104"/>
      <c r="K67" s="104"/>
      <c r="L67" s="104"/>
      <c r="M67" s="104"/>
      <c r="N67" s="104"/>
      <c r="O67" s="104"/>
      <c r="P67" s="104"/>
      <c r="Q67" s="104"/>
      <c r="R67" s="104"/>
      <c r="S67" s="104"/>
      <c r="T67" s="104"/>
    </row>
    <row r="68" spans="1:20">
      <c r="A68" s="104"/>
      <c r="B68" s="104"/>
      <c r="C68" s="104"/>
      <c r="D68" s="104"/>
      <c r="E68" s="104"/>
      <c r="F68" s="104"/>
      <c r="G68" s="104"/>
      <c r="H68" s="104"/>
      <c r="I68" s="104"/>
      <c r="J68" s="104"/>
      <c r="K68" s="104"/>
      <c r="L68" s="104"/>
      <c r="M68" s="104"/>
      <c r="N68" s="104"/>
      <c r="O68" s="104"/>
      <c r="P68" s="104"/>
      <c r="Q68" s="104"/>
      <c r="R68" s="104"/>
      <c r="S68" s="104"/>
      <c r="T68" s="104"/>
    </row>
    <row r="69" spans="1:20">
      <c r="A69" s="104"/>
      <c r="B69" s="104"/>
      <c r="C69" s="104"/>
      <c r="D69" s="104"/>
      <c r="E69" s="104"/>
      <c r="F69" s="104"/>
      <c r="G69" s="104"/>
      <c r="H69" s="104"/>
      <c r="I69" s="104"/>
      <c r="J69" s="104"/>
      <c r="K69" s="104"/>
      <c r="L69" s="104"/>
      <c r="M69" s="104"/>
      <c r="N69" s="104"/>
      <c r="O69" s="104"/>
      <c r="P69" s="104"/>
      <c r="Q69" s="104"/>
      <c r="R69" s="104"/>
      <c r="S69" s="104"/>
      <c r="T69" s="104"/>
    </row>
    <row r="70" spans="1:20">
      <c r="A70" s="104"/>
      <c r="B70" s="104"/>
      <c r="C70" s="104"/>
      <c r="D70" s="104"/>
      <c r="E70" s="104"/>
      <c r="F70" s="104"/>
      <c r="G70" s="104"/>
      <c r="H70" s="104"/>
      <c r="I70" s="104"/>
      <c r="J70" s="104"/>
      <c r="K70" s="104"/>
      <c r="L70" s="104"/>
      <c r="M70" s="104"/>
      <c r="N70" s="104"/>
      <c r="O70" s="104"/>
      <c r="P70" s="104"/>
      <c r="Q70" s="104"/>
      <c r="R70" s="104"/>
      <c r="S70" s="104"/>
      <c r="T70" s="104"/>
    </row>
    <row r="71" spans="1:20">
      <c r="A71" s="104"/>
      <c r="B71" s="104"/>
      <c r="C71" s="104"/>
      <c r="D71" s="104"/>
      <c r="E71" s="104"/>
      <c r="F71" s="104"/>
      <c r="G71" s="104"/>
      <c r="H71" s="104"/>
      <c r="I71" s="104"/>
      <c r="J71" s="104"/>
      <c r="K71" s="104"/>
      <c r="L71" s="104"/>
      <c r="M71" s="104"/>
      <c r="N71" s="104"/>
      <c r="O71" s="104"/>
      <c r="P71" s="104"/>
      <c r="Q71" s="104"/>
      <c r="R71" s="104"/>
      <c r="S71" s="104"/>
      <c r="T71" s="104"/>
    </row>
    <row r="72" spans="1:20">
      <c r="A72" s="104"/>
      <c r="B72" s="104"/>
      <c r="C72" s="104"/>
      <c r="D72" s="104"/>
      <c r="E72" s="104"/>
      <c r="F72" s="104"/>
      <c r="G72" s="104"/>
      <c r="H72" s="104"/>
      <c r="I72" s="104"/>
      <c r="J72" s="104"/>
      <c r="K72" s="104"/>
      <c r="L72" s="104"/>
      <c r="M72" s="104"/>
      <c r="N72" s="104"/>
      <c r="O72" s="104"/>
      <c r="P72" s="104"/>
      <c r="Q72" s="104"/>
      <c r="R72" s="104"/>
      <c r="S72" s="104"/>
      <c r="T72" s="104"/>
    </row>
    <row r="73" spans="1:20">
      <c r="A73" s="104"/>
      <c r="B73" s="104"/>
      <c r="C73" s="104"/>
      <c r="D73" s="104"/>
      <c r="E73" s="104"/>
      <c r="F73" s="104"/>
      <c r="G73" s="104"/>
      <c r="H73" s="104"/>
      <c r="I73" s="104"/>
      <c r="J73" s="104"/>
      <c r="K73" s="104"/>
      <c r="L73" s="104"/>
      <c r="M73" s="104"/>
      <c r="N73" s="104"/>
      <c r="O73" s="104"/>
      <c r="P73" s="104"/>
      <c r="Q73" s="104"/>
      <c r="R73" s="104"/>
      <c r="S73" s="104"/>
      <c r="T73" s="104"/>
    </row>
    <row r="74" spans="1:20">
      <c r="A74" s="104"/>
      <c r="B74" s="104"/>
      <c r="C74" s="104"/>
      <c r="D74" s="104"/>
      <c r="E74" s="104"/>
      <c r="F74" s="104"/>
      <c r="G74" s="104"/>
      <c r="H74" s="104"/>
      <c r="I74" s="104"/>
      <c r="J74" s="104"/>
      <c r="K74" s="104"/>
      <c r="L74" s="104"/>
      <c r="M74" s="104"/>
      <c r="N74" s="104"/>
      <c r="O74" s="104"/>
      <c r="P74" s="104"/>
      <c r="Q74" s="104"/>
      <c r="R74" s="104"/>
      <c r="S74" s="104"/>
      <c r="T74" s="104"/>
    </row>
    <row r="75" spans="1:20">
      <c r="A75" s="104"/>
      <c r="B75" s="104"/>
      <c r="C75" s="104"/>
      <c r="D75" s="104"/>
      <c r="E75" s="104"/>
      <c r="F75" s="104"/>
      <c r="G75" s="104"/>
      <c r="H75" s="104"/>
      <c r="I75" s="104"/>
      <c r="J75" s="104"/>
      <c r="K75" s="104"/>
      <c r="L75" s="104"/>
      <c r="M75" s="104"/>
      <c r="N75" s="104"/>
      <c r="O75" s="104"/>
      <c r="P75" s="104"/>
      <c r="Q75" s="104"/>
      <c r="R75" s="104"/>
      <c r="S75" s="104"/>
      <c r="T75" s="104"/>
    </row>
    <row r="76" spans="1:20">
      <c r="A76" s="104"/>
      <c r="B76" s="104"/>
      <c r="C76" s="104"/>
      <c r="D76" s="104"/>
      <c r="E76" s="104"/>
      <c r="F76" s="104"/>
      <c r="G76" s="104"/>
      <c r="H76" s="104"/>
      <c r="I76" s="104"/>
      <c r="J76" s="104"/>
      <c r="K76" s="104"/>
      <c r="L76" s="104"/>
      <c r="M76" s="104"/>
      <c r="N76" s="104"/>
      <c r="O76" s="104"/>
      <c r="P76" s="104"/>
      <c r="Q76" s="104"/>
      <c r="R76" s="104"/>
      <c r="S76" s="104"/>
      <c r="T76" s="104"/>
    </row>
    <row r="77" spans="1:20">
      <c r="A77" s="104"/>
      <c r="B77" s="104"/>
      <c r="C77" s="104"/>
      <c r="D77" s="104"/>
      <c r="E77" s="104"/>
      <c r="F77" s="104"/>
      <c r="G77" s="104"/>
      <c r="H77" s="104"/>
      <c r="I77" s="104"/>
      <c r="J77" s="104"/>
      <c r="K77" s="104"/>
      <c r="L77" s="104"/>
      <c r="M77" s="104"/>
      <c r="N77" s="104"/>
      <c r="O77" s="104"/>
      <c r="P77" s="104"/>
      <c r="Q77" s="104"/>
      <c r="R77" s="104"/>
      <c r="S77" s="104"/>
      <c r="T77" s="104"/>
    </row>
    <row r="78" spans="1:20">
      <c r="A78" s="104"/>
      <c r="B78" s="104"/>
      <c r="C78" s="104"/>
      <c r="D78" s="104"/>
      <c r="E78" s="104"/>
      <c r="F78" s="104"/>
      <c r="G78" s="104"/>
      <c r="H78" s="104"/>
      <c r="I78" s="104"/>
      <c r="J78" s="104"/>
      <c r="K78" s="104"/>
      <c r="L78" s="104"/>
      <c r="M78" s="104"/>
      <c r="N78" s="104"/>
      <c r="O78" s="104"/>
      <c r="P78" s="104"/>
      <c r="Q78" s="104"/>
      <c r="R78" s="104"/>
      <c r="S78" s="104"/>
      <c r="T78" s="104"/>
    </row>
    <row r="79" spans="1:20">
      <c r="A79" s="104"/>
      <c r="B79" s="104"/>
      <c r="C79" s="104"/>
      <c r="D79" s="104"/>
      <c r="E79" s="104"/>
      <c r="F79" s="104"/>
      <c r="G79" s="104"/>
      <c r="H79" s="104"/>
      <c r="I79" s="104"/>
      <c r="J79" s="104"/>
      <c r="K79" s="104"/>
      <c r="L79" s="104"/>
      <c r="M79" s="104"/>
      <c r="N79" s="104"/>
      <c r="O79" s="104"/>
      <c r="P79" s="104"/>
      <c r="Q79" s="104"/>
      <c r="R79" s="104"/>
      <c r="S79" s="104"/>
      <c r="T79" s="104"/>
    </row>
    <row r="80" spans="1:20">
      <c r="A80" s="104"/>
      <c r="B80" s="104"/>
      <c r="C80" s="104"/>
      <c r="D80" s="104"/>
      <c r="E80" s="104"/>
      <c r="F80" s="104"/>
      <c r="G80" s="104"/>
      <c r="H80" s="104"/>
      <c r="I80" s="104"/>
      <c r="J80" s="104"/>
      <c r="K80" s="104"/>
      <c r="L80" s="104"/>
      <c r="M80" s="104"/>
      <c r="N80" s="104"/>
      <c r="O80" s="104"/>
      <c r="P80" s="104"/>
      <c r="Q80" s="104"/>
      <c r="R80" s="104"/>
      <c r="S80" s="104"/>
      <c r="T80" s="104"/>
    </row>
    <row r="81" spans="1:20">
      <c r="A81" s="104"/>
      <c r="B81" s="104"/>
      <c r="C81" s="104"/>
      <c r="D81" s="104"/>
      <c r="E81" s="104"/>
      <c r="F81" s="104"/>
      <c r="G81" s="104"/>
      <c r="H81" s="104"/>
      <c r="I81" s="104"/>
      <c r="J81" s="104"/>
      <c r="K81" s="104"/>
      <c r="L81" s="104"/>
      <c r="M81" s="104"/>
      <c r="N81" s="104"/>
      <c r="O81" s="104"/>
      <c r="P81" s="104"/>
      <c r="Q81" s="104"/>
      <c r="R81" s="104"/>
      <c r="S81" s="104"/>
      <c r="T81" s="104"/>
    </row>
    <row r="82" spans="1:20">
      <c r="A82" s="104"/>
      <c r="B82" s="104"/>
      <c r="C82" s="104"/>
      <c r="D82" s="104"/>
      <c r="E82" s="104"/>
      <c r="F82" s="104"/>
      <c r="G82" s="104"/>
      <c r="H82" s="104"/>
      <c r="I82" s="104"/>
      <c r="J82" s="104"/>
      <c r="K82" s="104"/>
      <c r="L82" s="104"/>
      <c r="M82" s="104"/>
      <c r="N82" s="104"/>
      <c r="O82" s="104"/>
      <c r="P82" s="104"/>
      <c r="Q82" s="104"/>
      <c r="R82" s="104"/>
      <c r="S82" s="104"/>
      <c r="T82" s="104"/>
    </row>
    <row r="83" spans="1:20">
      <c r="A83" s="104"/>
      <c r="B83" s="104"/>
      <c r="C83" s="104"/>
      <c r="D83" s="104"/>
      <c r="E83" s="104"/>
      <c r="F83" s="104"/>
      <c r="G83" s="104"/>
      <c r="H83" s="104"/>
      <c r="I83" s="104"/>
      <c r="J83" s="104"/>
      <c r="K83" s="104"/>
      <c r="L83" s="104"/>
      <c r="M83" s="104"/>
      <c r="N83" s="104"/>
      <c r="O83" s="104"/>
      <c r="P83" s="104"/>
      <c r="Q83" s="104"/>
      <c r="R83" s="104"/>
      <c r="S83" s="104"/>
      <c r="T83" s="104"/>
    </row>
    <row r="84" spans="1:20">
      <c r="A84" s="104"/>
      <c r="B84" s="104"/>
      <c r="C84" s="104"/>
      <c r="D84" s="104"/>
      <c r="E84" s="104"/>
      <c r="F84" s="104"/>
      <c r="G84" s="104"/>
      <c r="H84" s="104"/>
      <c r="I84" s="104"/>
      <c r="J84" s="104"/>
      <c r="K84" s="104"/>
      <c r="L84" s="104"/>
      <c r="M84" s="104"/>
      <c r="N84" s="104"/>
      <c r="O84" s="104"/>
      <c r="P84" s="104"/>
      <c r="Q84" s="104"/>
      <c r="R84" s="104"/>
      <c r="S84" s="104"/>
      <c r="T84" s="104"/>
    </row>
    <row r="85" spans="1:20">
      <c r="A85" s="104"/>
      <c r="B85" s="104"/>
      <c r="C85" s="104"/>
      <c r="D85" s="104"/>
      <c r="E85" s="104"/>
      <c r="F85" s="104"/>
      <c r="G85" s="104"/>
      <c r="H85" s="104"/>
      <c r="I85" s="104"/>
      <c r="J85" s="104"/>
      <c r="K85" s="104"/>
      <c r="L85" s="104"/>
      <c r="M85" s="104"/>
      <c r="N85" s="104"/>
      <c r="O85" s="104"/>
      <c r="P85" s="104"/>
      <c r="Q85" s="104"/>
      <c r="R85" s="104"/>
      <c r="S85" s="104"/>
      <c r="T85" s="104"/>
    </row>
    <row r="86" spans="1:20">
      <c r="A86" s="104"/>
      <c r="B86" s="104"/>
      <c r="C86" s="104"/>
      <c r="D86" s="104"/>
      <c r="E86" s="104"/>
      <c r="F86" s="104"/>
      <c r="G86" s="104"/>
      <c r="H86" s="104"/>
      <c r="I86" s="104"/>
      <c r="J86" s="104"/>
      <c r="K86" s="104"/>
      <c r="L86" s="104"/>
      <c r="M86" s="104"/>
      <c r="N86" s="104"/>
      <c r="O86" s="104"/>
      <c r="P86" s="104"/>
      <c r="Q86" s="104"/>
      <c r="R86" s="104"/>
      <c r="S86" s="104"/>
      <c r="T86" s="104"/>
    </row>
    <row r="87" spans="1:20">
      <c r="A87" s="104"/>
      <c r="B87" s="104"/>
      <c r="C87" s="104"/>
      <c r="D87" s="104"/>
      <c r="E87" s="104"/>
      <c r="F87" s="104"/>
      <c r="G87" s="104"/>
      <c r="H87" s="104"/>
      <c r="I87" s="104"/>
      <c r="J87" s="104"/>
      <c r="K87" s="104"/>
      <c r="L87" s="104"/>
      <c r="M87" s="104"/>
      <c r="N87" s="104"/>
      <c r="O87" s="104"/>
      <c r="P87" s="104"/>
      <c r="Q87" s="104"/>
      <c r="R87" s="104"/>
      <c r="S87" s="104"/>
      <c r="T87" s="104"/>
    </row>
    <row r="88" spans="1:20">
      <c r="A88" s="104"/>
      <c r="B88" s="104"/>
      <c r="C88" s="104"/>
      <c r="D88" s="104"/>
      <c r="E88" s="104"/>
      <c r="F88" s="104"/>
      <c r="G88" s="104"/>
      <c r="H88" s="104"/>
      <c r="I88" s="104"/>
      <c r="J88" s="104"/>
      <c r="K88" s="104"/>
      <c r="L88" s="104"/>
      <c r="M88" s="104"/>
      <c r="N88" s="104"/>
      <c r="O88" s="104"/>
      <c r="P88" s="104"/>
      <c r="Q88" s="104"/>
      <c r="R88" s="104"/>
      <c r="S88" s="104"/>
      <c r="T88" s="104"/>
    </row>
    <row r="89" spans="1:20">
      <c r="A89" s="104"/>
      <c r="B89" s="104"/>
      <c r="C89" s="104"/>
      <c r="D89" s="104"/>
      <c r="E89" s="104"/>
      <c r="F89" s="104"/>
      <c r="G89" s="104"/>
      <c r="H89" s="104"/>
      <c r="I89" s="104"/>
      <c r="J89" s="104"/>
      <c r="K89" s="104"/>
      <c r="L89" s="104"/>
      <c r="M89" s="104"/>
      <c r="N89" s="104"/>
      <c r="O89" s="104"/>
      <c r="P89" s="104"/>
      <c r="Q89" s="104"/>
      <c r="R89" s="104"/>
      <c r="S89" s="104"/>
      <c r="T89" s="104"/>
    </row>
    <row r="90" spans="1:20">
      <c r="A90" s="104"/>
      <c r="B90" s="104"/>
      <c r="C90" s="104"/>
      <c r="D90" s="104"/>
      <c r="E90" s="104"/>
      <c r="F90" s="104"/>
      <c r="G90" s="104"/>
      <c r="H90" s="104"/>
      <c r="I90" s="104"/>
      <c r="J90" s="104"/>
      <c r="K90" s="104"/>
      <c r="L90" s="104"/>
      <c r="M90" s="104"/>
      <c r="N90" s="104"/>
      <c r="O90" s="104"/>
      <c r="P90" s="104"/>
      <c r="Q90" s="104"/>
      <c r="R90" s="104"/>
      <c r="S90" s="104"/>
      <c r="T90" s="104"/>
    </row>
    <row r="91" spans="1:20">
      <c r="A91" s="104"/>
      <c r="B91" s="104"/>
      <c r="C91" s="104"/>
      <c r="D91" s="104"/>
      <c r="E91" s="104"/>
      <c r="F91" s="104"/>
      <c r="G91" s="104"/>
      <c r="H91" s="104"/>
      <c r="I91" s="104"/>
      <c r="J91" s="104"/>
      <c r="K91" s="104"/>
      <c r="L91" s="104"/>
      <c r="M91" s="104"/>
      <c r="N91" s="104"/>
      <c r="O91" s="104"/>
      <c r="P91" s="104"/>
      <c r="Q91" s="104"/>
      <c r="R91" s="104"/>
      <c r="S91" s="104"/>
      <c r="T91" s="104"/>
    </row>
    <row r="92" spans="1:20">
      <c r="A92" s="104"/>
      <c r="B92" s="104"/>
      <c r="C92" s="104"/>
      <c r="D92" s="104"/>
      <c r="E92" s="104"/>
      <c r="F92" s="104"/>
      <c r="G92" s="104"/>
      <c r="H92" s="104"/>
      <c r="I92" s="104"/>
      <c r="J92" s="104"/>
      <c r="K92" s="104"/>
      <c r="L92" s="104"/>
      <c r="M92" s="104"/>
      <c r="N92" s="104"/>
      <c r="O92" s="104"/>
      <c r="P92" s="104"/>
      <c r="Q92" s="104"/>
      <c r="R92" s="104"/>
      <c r="S92" s="104"/>
      <c r="T92" s="104"/>
    </row>
    <row r="93" spans="1:20">
      <c r="A93" s="104"/>
      <c r="B93" s="104"/>
      <c r="C93" s="104"/>
      <c r="D93" s="104"/>
      <c r="E93" s="104"/>
      <c r="F93" s="104"/>
      <c r="G93" s="104"/>
      <c r="H93" s="104"/>
      <c r="I93" s="104"/>
      <c r="J93" s="104"/>
      <c r="K93" s="104"/>
      <c r="L93" s="104"/>
      <c r="M93" s="104"/>
      <c r="N93" s="104"/>
      <c r="O93" s="104"/>
      <c r="P93" s="104"/>
      <c r="Q93" s="104"/>
      <c r="R93" s="104"/>
      <c r="S93" s="104"/>
      <c r="T93" s="104"/>
    </row>
    <row r="94" spans="1:20">
      <c r="A94" s="104"/>
      <c r="B94" s="104"/>
      <c r="C94" s="104"/>
      <c r="D94" s="104"/>
      <c r="E94" s="104"/>
      <c r="F94" s="104"/>
      <c r="G94" s="104"/>
      <c r="H94" s="104"/>
      <c r="I94" s="104"/>
      <c r="J94" s="104"/>
      <c r="K94" s="104"/>
      <c r="L94" s="104"/>
      <c r="M94" s="104"/>
      <c r="N94" s="104"/>
      <c r="O94" s="104"/>
      <c r="P94" s="104"/>
      <c r="Q94" s="104"/>
      <c r="R94" s="104"/>
      <c r="S94" s="104"/>
      <c r="T94" s="104"/>
    </row>
    <row r="95" spans="1:20">
      <c r="A95" s="104"/>
      <c r="B95" s="104"/>
      <c r="C95" s="104"/>
      <c r="D95" s="104"/>
      <c r="E95" s="104"/>
      <c r="F95" s="104"/>
      <c r="G95" s="104"/>
      <c r="H95" s="104"/>
      <c r="I95" s="104"/>
      <c r="J95" s="104"/>
      <c r="K95" s="104"/>
      <c r="L95" s="104"/>
      <c r="M95" s="104"/>
      <c r="N95" s="104"/>
      <c r="O95" s="104"/>
      <c r="P95" s="104"/>
      <c r="Q95" s="104"/>
      <c r="R95" s="104"/>
      <c r="S95" s="104"/>
      <c r="T95" s="104"/>
    </row>
    <row r="96" spans="1:20">
      <c r="A96" s="104"/>
      <c r="B96" s="104"/>
      <c r="C96" s="104"/>
      <c r="D96" s="104"/>
      <c r="E96" s="104"/>
      <c r="F96" s="104"/>
      <c r="G96" s="104"/>
      <c r="H96" s="104"/>
      <c r="I96" s="104"/>
      <c r="J96" s="104"/>
      <c r="K96" s="104"/>
      <c r="L96" s="104"/>
      <c r="M96" s="104"/>
      <c r="N96" s="104"/>
      <c r="O96" s="104"/>
      <c r="P96" s="104"/>
      <c r="Q96" s="104"/>
      <c r="R96" s="104"/>
      <c r="S96" s="104"/>
      <c r="T96" s="104"/>
    </row>
    <row r="97" spans="1:20">
      <c r="A97" s="104"/>
      <c r="B97" s="104"/>
      <c r="C97" s="104"/>
      <c r="D97" s="104"/>
      <c r="E97" s="104"/>
      <c r="F97" s="104"/>
      <c r="G97" s="104"/>
      <c r="H97" s="104"/>
      <c r="I97" s="104"/>
      <c r="J97" s="104"/>
      <c r="K97" s="104"/>
      <c r="L97" s="104"/>
      <c r="M97" s="104"/>
      <c r="N97" s="104"/>
      <c r="O97" s="104"/>
      <c r="P97" s="104"/>
      <c r="Q97" s="104"/>
      <c r="R97" s="104"/>
      <c r="S97" s="104"/>
      <c r="T97" s="104"/>
    </row>
    <row r="98" spans="1:20">
      <c r="A98" s="104"/>
      <c r="B98" s="104"/>
      <c r="C98" s="104"/>
      <c r="D98" s="104"/>
      <c r="E98" s="104"/>
      <c r="F98" s="104"/>
      <c r="G98" s="104"/>
      <c r="H98" s="104"/>
      <c r="I98" s="104"/>
      <c r="J98" s="104"/>
      <c r="K98" s="104"/>
      <c r="L98" s="104"/>
      <c r="M98" s="104"/>
      <c r="N98" s="104"/>
      <c r="O98" s="104"/>
      <c r="P98" s="104"/>
      <c r="Q98" s="104"/>
      <c r="R98" s="104"/>
      <c r="S98" s="104"/>
      <c r="T98" s="104"/>
    </row>
    <row r="99" spans="1:20">
      <c r="A99" s="104"/>
      <c r="B99" s="104"/>
      <c r="C99" s="104"/>
      <c r="D99" s="104"/>
      <c r="E99" s="104"/>
      <c r="F99" s="104"/>
      <c r="G99" s="104"/>
      <c r="H99" s="104"/>
      <c r="I99" s="104"/>
      <c r="J99" s="104"/>
      <c r="K99" s="104"/>
      <c r="L99" s="104"/>
      <c r="M99" s="104"/>
      <c r="N99" s="104"/>
      <c r="O99" s="104"/>
      <c r="P99" s="104"/>
      <c r="Q99" s="104"/>
      <c r="R99" s="104"/>
      <c r="S99" s="104"/>
      <c r="T99" s="104"/>
    </row>
  </sheetData>
  <sheetProtection algorithmName="SHA-512" hashValue="gzq14l0hrtxhNnBAEeIqGFUQonnlJppAbUAgwjQ628qGUpG6oKH6m82T2aPsBMYac3pU/tx4pRhsK3o/8NJQtg==" saltValue="UawTbKYgSFQ+V+ut+zhFsg==" spinCount="100000" sheet="1" objects="1" scenarios="1"/>
  <mergeCells count="15">
    <mergeCell ref="M4:P4"/>
    <mergeCell ref="A5:H5"/>
    <mergeCell ref="A6:H6"/>
    <mergeCell ref="A7:H7"/>
    <mergeCell ref="A8:H8"/>
    <mergeCell ref="A18:H18"/>
    <mergeCell ref="A19:H19"/>
    <mergeCell ref="A1:D1"/>
    <mergeCell ref="E1:H1"/>
    <mergeCell ref="A3:H3"/>
    <mergeCell ref="A4:H4"/>
    <mergeCell ref="A2:H2"/>
    <mergeCell ref="A9:H9"/>
    <mergeCell ref="A16:H16"/>
    <mergeCell ref="A17:H17"/>
  </mergeCells>
  <pageMargins left="0.70866141732283472" right="0.70866141732283472" top="0.74803149606299213" bottom="0.74803149606299213" header="0.31496062992125984" footer="0.31496062992125984"/>
  <pageSetup scale="42" orientation="portrait" r:id="rId1"/>
  <colBreaks count="1" manualBreakCount="1">
    <brk id="2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4391" r:id="rId4" name="Check Box 7">
              <controlPr defaultSize="0" autoFill="0" autoLine="0" autoPict="0">
                <anchor moveWithCells="1">
                  <from>
                    <xdr:col>4</xdr:col>
                    <xdr:colOff>807720</xdr:colOff>
                    <xdr:row>2</xdr:row>
                    <xdr:rowOff>0</xdr:rowOff>
                  </from>
                  <to>
                    <xdr:col>4</xdr:col>
                    <xdr:colOff>1135380</xdr:colOff>
                    <xdr:row>2</xdr:row>
                    <xdr:rowOff>266700</xdr:rowOff>
                  </to>
                </anchor>
              </controlPr>
            </control>
          </mc:Choice>
        </mc:AlternateContent>
      </controls>
    </mc:Choice>
  </mc:AlternateContent>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prompt="Select form drop down list" xr:uid="{854FAC0F-F228-4DCD-A634-B34C718BCF04}">
          <x14:formula1>
            <xm:f>'Drop down lists'!$A$78:$A$80</xm:f>
          </x14:formula1>
          <xm:sqref>B11:C15 E11:E15</xm:sqref>
        </x14:dataValidation>
        <x14:dataValidation type="list" allowBlank="1" showInputMessage="1" showErrorMessage="1" prompt="Select form drop down list" xr:uid="{03E4B4E5-E05B-43CD-B5DF-841375C5A2FA}">
          <x14:formula1>
            <xm:f>'Drop down lists'!$A$82:$A$84</xm:f>
          </x14:formula1>
          <xm:sqref>D11:D15</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13E08-ED70-4E18-8BD1-CFF5A62BD679}">
  <sheetPr codeName="Sheet100"/>
  <dimension ref="A1:Y79"/>
  <sheetViews>
    <sheetView showGridLines="0" zoomScaleNormal="100" workbookViewId="0">
      <selection activeCell="B3" sqref="B3"/>
    </sheetView>
  </sheetViews>
  <sheetFormatPr defaultColWidth="11.8984375" defaultRowHeight="15.6"/>
  <cols>
    <col min="1" max="1" width="18.59765625" style="1" customWidth="1"/>
    <col min="2" max="2" width="106.8984375" style="1" customWidth="1"/>
    <col min="3" max="3" width="15.3984375" style="1" customWidth="1"/>
    <col min="4" max="4" width="32.5" style="1" customWidth="1"/>
    <col min="5" max="5" width="11.8984375" style="1"/>
    <col min="6" max="6" width="17.09765625" style="1" customWidth="1"/>
    <col min="7" max="16384" width="11.8984375" style="1"/>
  </cols>
  <sheetData>
    <row r="1" spans="1:25" s="16" customFormat="1" ht="36" customHeight="1">
      <c r="A1" s="105"/>
      <c r="B1" s="210" t="s">
        <v>466</v>
      </c>
      <c r="C1" s="218"/>
      <c r="D1" s="150"/>
      <c r="E1" s="150"/>
      <c r="F1" s="150"/>
      <c r="G1" s="150"/>
      <c r="H1" s="150"/>
      <c r="I1" s="150"/>
      <c r="J1" s="150"/>
      <c r="K1" s="150"/>
      <c r="L1" s="150"/>
      <c r="M1" s="150"/>
      <c r="N1" s="150"/>
      <c r="O1" s="150"/>
      <c r="P1" s="150"/>
      <c r="Q1" s="150"/>
      <c r="R1" s="150"/>
      <c r="S1" s="150"/>
      <c r="T1" s="150"/>
      <c r="U1" s="150"/>
      <c r="V1" s="150"/>
      <c r="W1" s="150"/>
      <c r="X1" s="150"/>
      <c r="Y1" s="150"/>
    </row>
    <row r="2" spans="1:25" ht="17.25" customHeight="1">
      <c r="A2" s="105"/>
      <c r="B2" s="203" t="s">
        <v>564</v>
      </c>
      <c r="C2" s="219"/>
      <c r="D2" s="105"/>
      <c r="E2" s="105"/>
      <c r="F2" s="105"/>
      <c r="G2" s="105"/>
      <c r="H2" s="105"/>
      <c r="I2" s="105"/>
      <c r="J2" s="105"/>
      <c r="K2" s="105"/>
      <c r="L2" s="105"/>
      <c r="M2" s="105"/>
      <c r="N2" s="105"/>
      <c r="O2" s="105"/>
      <c r="P2" s="105"/>
      <c r="Q2" s="105"/>
      <c r="R2" s="105"/>
      <c r="S2" s="105"/>
      <c r="T2" s="105"/>
      <c r="U2" s="105"/>
      <c r="V2" s="105"/>
      <c r="W2" s="105"/>
      <c r="X2" s="105"/>
      <c r="Y2" s="105"/>
    </row>
    <row r="3" spans="1:25" ht="28.5" customHeight="1">
      <c r="A3" s="160" t="s">
        <v>562</v>
      </c>
      <c r="B3" s="324" t="s">
        <v>2142</v>
      </c>
      <c r="C3" s="220"/>
      <c r="D3" s="220"/>
      <c r="E3" s="220"/>
      <c r="F3" s="105"/>
      <c r="G3" s="105"/>
      <c r="H3" s="105"/>
      <c r="I3" s="105"/>
      <c r="J3" s="105"/>
      <c r="K3" s="105"/>
      <c r="L3" s="105"/>
      <c r="M3" s="105"/>
      <c r="N3" s="105"/>
      <c r="O3" s="105"/>
      <c r="P3" s="105"/>
      <c r="Q3" s="105"/>
      <c r="R3" s="105"/>
      <c r="S3" s="105"/>
      <c r="T3" s="105"/>
      <c r="U3" s="105"/>
      <c r="V3" s="105"/>
      <c r="W3" s="105"/>
      <c r="X3" s="105"/>
      <c r="Y3" s="105"/>
    </row>
    <row r="4" spans="1:25" ht="18.600000000000001" customHeight="1">
      <c r="A4" s="154"/>
      <c r="B4" s="213"/>
      <c r="C4" s="155"/>
      <c r="D4" s="105"/>
      <c r="E4" s="105"/>
      <c r="F4" s="105"/>
      <c r="G4" s="105"/>
      <c r="H4" s="105"/>
      <c r="I4" s="105"/>
      <c r="J4" s="105"/>
      <c r="K4" s="105"/>
      <c r="L4" s="105"/>
      <c r="M4" s="105"/>
      <c r="N4" s="105"/>
      <c r="O4" s="105"/>
      <c r="P4" s="105"/>
      <c r="Q4" s="105"/>
      <c r="R4" s="105"/>
      <c r="S4" s="105"/>
      <c r="T4" s="105"/>
      <c r="U4" s="105"/>
      <c r="V4" s="105"/>
      <c r="W4" s="105"/>
      <c r="X4" s="105"/>
      <c r="Y4" s="105"/>
    </row>
    <row r="5" spans="1:25" ht="18">
      <c r="A5" s="105"/>
      <c r="B5" s="211" t="s">
        <v>82</v>
      </c>
      <c r="C5" s="155"/>
      <c r="D5" s="105"/>
      <c r="E5" s="105"/>
      <c r="F5" s="105"/>
      <c r="G5" s="105"/>
      <c r="H5" s="105"/>
      <c r="I5" s="105"/>
      <c r="J5" s="105"/>
      <c r="K5" s="105"/>
      <c r="L5" s="105"/>
      <c r="M5" s="105"/>
      <c r="N5" s="105"/>
      <c r="O5" s="105"/>
      <c r="P5" s="105"/>
      <c r="Q5" s="105"/>
      <c r="R5" s="105"/>
      <c r="S5" s="105"/>
      <c r="T5" s="105"/>
      <c r="U5" s="105"/>
      <c r="V5" s="105"/>
      <c r="W5" s="105"/>
      <c r="X5" s="105"/>
      <c r="Y5" s="105"/>
    </row>
    <row r="6" spans="1:25" ht="55.2">
      <c r="A6" s="105"/>
      <c r="B6" s="202" t="s">
        <v>1949</v>
      </c>
      <c r="C6" s="156">
        <v>0</v>
      </c>
      <c r="D6" s="105"/>
      <c r="E6" s="105"/>
      <c r="F6" s="105"/>
      <c r="G6" s="105"/>
      <c r="H6" s="105"/>
      <c r="I6" s="105"/>
      <c r="J6" s="105"/>
      <c r="K6" s="105"/>
      <c r="L6" s="105"/>
      <c r="M6" s="105"/>
      <c r="N6" s="105"/>
      <c r="O6" s="105"/>
      <c r="P6" s="105"/>
      <c r="Q6" s="105"/>
      <c r="R6" s="105"/>
      <c r="S6" s="105"/>
      <c r="T6" s="105"/>
      <c r="U6" s="105"/>
      <c r="V6" s="105"/>
      <c r="W6" s="105"/>
      <c r="X6" s="105"/>
      <c r="Y6" s="105"/>
    </row>
    <row r="7" spans="1:25" s="2" customFormat="1" ht="24.75" customHeight="1">
      <c r="A7" s="154"/>
      <c r="B7" s="212" t="s">
        <v>84</v>
      </c>
      <c r="C7" s="157"/>
      <c r="D7" s="154"/>
      <c r="E7" s="154"/>
      <c r="F7" s="154"/>
      <c r="G7" s="154"/>
      <c r="H7" s="154"/>
      <c r="I7" s="154"/>
      <c r="J7" s="154"/>
      <c r="K7" s="154"/>
      <c r="L7" s="154"/>
      <c r="M7" s="154"/>
      <c r="N7" s="154"/>
      <c r="O7" s="154"/>
      <c r="P7" s="154"/>
      <c r="Q7" s="154"/>
      <c r="R7" s="154"/>
      <c r="S7" s="154"/>
      <c r="T7" s="154"/>
      <c r="U7" s="154"/>
      <c r="V7" s="154"/>
      <c r="W7" s="154"/>
      <c r="X7" s="154"/>
      <c r="Y7" s="154"/>
    </row>
    <row r="8" spans="1:25" ht="30" customHeight="1">
      <c r="A8" s="163" t="s">
        <v>1895</v>
      </c>
      <c r="B8" s="162" t="s">
        <v>281</v>
      </c>
      <c r="C8" s="157"/>
      <c r="D8" s="105"/>
      <c r="E8" s="105"/>
      <c r="F8" s="105"/>
      <c r="G8" s="105"/>
      <c r="H8" s="105"/>
      <c r="I8" s="105"/>
      <c r="J8" s="105"/>
      <c r="K8" s="105"/>
      <c r="L8" s="105"/>
      <c r="M8" s="105"/>
      <c r="N8" s="105"/>
      <c r="O8" s="105"/>
      <c r="P8" s="105"/>
      <c r="Q8" s="105"/>
      <c r="R8" s="105"/>
      <c r="S8" s="105"/>
      <c r="T8" s="105"/>
      <c r="U8" s="105"/>
      <c r="V8" s="105"/>
      <c r="W8" s="105"/>
      <c r="X8" s="105"/>
      <c r="Y8" s="105"/>
    </row>
    <row r="9" spans="1:25" ht="30" customHeight="1">
      <c r="A9" s="163" t="s">
        <v>563</v>
      </c>
      <c r="B9" s="162" t="s">
        <v>282</v>
      </c>
      <c r="C9" s="158"/>
      <c r="D9" s="105"/>
      <c r="E9" s="105"/>
      <c r="F9" s="105"/>
      <c r="G9" s="105"/>
      <c r="H9" s="105"/>
      <c r="I9" s="105"/>
      <c r="J9" s="105"/>
      <c r="K9" s="105"/>
      <c r="L9" s="105"/>
      <c r="M9" s="105"/>
      <c r="N9" s="105"/>
      <c r="O9" s="105"/>
      <c r="P9" s="105"/>
      <c r="Q9" s="105"/>
      <c r="R9" s="105"/>
      <c r="S9" s="105"/>
      <c r="T9" s="105"/>
      <c r="U9" s="105"/>
      <c r="V9" s="105"/>
      <c r="W9" s="105"/>
      <c r="X9" s="105"/>
      <c r="Y9" s="105"/>
    </row>
    <row r="10" spans="1:25" ht="30" customHeight="1">
      <c r="A10" s="163" t="s">
        <v>1867</v>
      </c>
      <c r="B10" s="162" t="s">
        <v>283</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row>
    <row r="11" spans="1:25" ht="30" customHeight="1">
      <c r="A11" s="163" t="s">
        <v>1868</v>
      </c>
      <c r="B11" s="162" t="s">
        <v>284</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row>
    <row r="12" spans="1:25">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row>
    <row r="13" spans="1:25" ht="15.9" customHeight="1">
      <c r="A13" s="105"/>
      <c r="B13" s="209"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row>
    <row r="14" spans="1:25">
      <c r="A14" s="105"/>
      <c r="B14" s="209"/>
      <c r="C14" s="155"/>
      <c r="D14" s="105"/>
      <c r="E14" s="105"/>
      <c r="F14" s="105"/>
      <c r="G14" s="105"/>
      <c r="H14" s="105"/>
      <c r="I14" s="105"/>
      <c r="J14" s="105"/>
      <c r="K14" s="105"/>
      <c r="L14" s="105"/>
      <c r="M14" s="105"/>
      <c r="N14" s="105"/>
      <c r="O14" s="105"/>
      <c r="P14" s="105"/>
      <c r="Q14" s="105"/>
      <c r="R14" s="105"/>
      <c r="S14" s="105"/>
      <c r="T14" s="105"/>
      <c r="U14" s="105"/>
      <c r="V14" s="105"/>
      <c r="W14" s="105"/>
      <c r="X14" s="105"/>
      <c r="Y14" s="105"/>
    </row>
    <row r="15" spans="1:25" s="21" customFormat="1" ht="77.099999999999994" customHeight="1">
      <c r="A15" s="159"/>
      <c r="B15" s="215"/>
      <c r="C15" s="158"/>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row>
    <row r="17" spans="1:25" ht="15.9" customHeight="1">
      <c r="A17" s="105"/>
      <c r="B17" s="209"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1:25">
      <c r="A18" s="105"/>
      <c r="B18" s="209"/>
      <c r="C18" s="105"/>
      <c r="D18" s="105"/>
      <c r="E18" s="105"/>
      <c r="F18" s="105"/>
      <c r="G18" s="105"/>
      <c r="H18" s="105"/>
      <c r="I18" s="105"/>
      <c r="J18" s="105"/>
      <c r="K18" s="105"/>
      <c r="L18" s="105"/>
      <c r="M18" s="105"/>
      <c r="N18" s="105"/>
      <c r="O18" s="105"/>
      <c r="P18" s="105"/>
      <c r="Q18" s="105"/>
      <c r="R18" s="105"/>
      <c r="S18" s="105"/>
      <c r="T18" s="105"/>
      <c r="U18" s="105"/>
      <c r="V18" s="105"/>
      <c r="W18" s="105"/>
      <c r="X18" s="105"/>
      <c r="Y18" s="105"/>
    </row>
    <row r="19" spans="1:25" ht="78.900000000000006" customHeight="1">
      <c r="A19" s="105"/>
      <c r="B19" s="215"/>
      <c r="C19" s="158"/>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1:25">
      <c r="A20" s="105"/>
      <c r="B20" s="214"/>
      <c r="C20" s="157"/>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1:25" ht="30.75" customHeight="1">
      <c r="A21" s="105"/>
      <c r="B21" s="209"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row>
    <row r="22" spans="1:25">
      <c r="A22" s="105"/>
      <c r="B22" s="209"/>
      <c r="C22" s="157"/>
      <c r="D22" s="105"/>
      <c r="E22" s="105"/>
      <c r="F22" s="105"/>
      <c r="G22" s="105"/>
      <c r="H22" s="105"/>
      <c r="I22" s="105"/>
      <c r="J22" s="105"/>
      <c r="K22" s="105"/>
      <c r="L22" s="105"/>
      <c r="M22" s="105"/>
      <c r="N22" s="105"/>
      <c r="O22" s="105"/>
      <c r="P22" s="105"/>
      <c r="Q22" s="105"/>
      <c r="R22" s="105"/>
      <c r="S22" s="105"/>
      <c r="T22" s="105"/>
      <c r="U22" s="105"/>
      <c r="V22" s="105"/>
      <c r="W22" s="105"/>
      <c r="X22" s="105"/>
      <c r="Y22" s="105"/>
    </row>
    <row r="23" spans="1:25" ht="39.9" customHeight="1">
      <c r="A23" s="105"/>
      <c r="B23" s="279"/>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1:25" ht="39.9" customHeight="1">
      <c r="A24" s="105"/>
      <c r="B24" s="280"/>
      <c r="C24" s="105"/>
      <c r="D24" s="105"/>
      <c r="E24" s="105"/>
      <c r="F24" s="105"/>
      <c r="G24" s="105"/>
      <c r="H24" s="105"/>
      <c r="I24" s="105"/>
      <c r="J24" s="105"/>
      <c r="K24" s="105"/>
      <c r="L24" s="105"/>
      <c r="M24" s="105"/>
      <c r="N24" s="105"/>
      <c r="O24" s="105"/>
      <c r="P24" s="105"/>
      <c r="Q24" s="105"/>
      <c r="R24" s="105"/>
      <c r="S24" s="105"/>
      <c r="T24" s="105"/>
      <c r="U24" s="105"/>
      <c r="V24" s="105"/>
      <c r="W24" s="105"/>
      <c r="X24" s="105"/>
      <c r="Y24" s="105"/>
    </row>
    <row r="25" spans="1:25" ht="39.9" customHeight="1">
      <c r="A25" s="105"/>
      <c r="B25" s="279"/>
      <c r="C25" s="105"/>
      <c r="D25" s="105"/>
      <c r="E25" s="105"/>
      <c r="F25" s="105"/>
      <c r="G25" s="105"/>
      <c r="H25" s="105"/>
      <c r="I25" s="105"/>
      <c r="J25" s="105"/>
      <c r="K25" s="105"/>
      <c r="L25" s="105"/>
      <c r="M25" s="105"/>
      <c r="N25" s="105"/>
      <c r="O25" s="105"/>
      <c r="P25" s="105"/>
      <c r="Q25" s="105"/>
      <c r="R25" s="105"/>
      <c r="S25" s="105"/>
      <c r="T25" s="105"/>
      <c r="U25" s="105"/>
      <c r="V25" s="105"/>
      <c r="W25" s="105"/>
      <c r="X25" s="105"/>
      <c r="Y25" s="105"/>
    </row>
    <row r="26" spans="1:25" ht="39.9" customHeight="1">
      <c r="A26" s="105"/>
      <c r="B26" s="280"/>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1:25" ht="39.9" customHeight="1">
      <c r="A27" s="105"/>
      <c r="B27" s="279"/>
      <c r="C27" s="105"/>
      <c r="D27" s="105"/>
      <c r="E27" s="105"/>
      <c r="F27" s="105"/>
      <c r="G27" s="105"/>
      <c r="H27" s="105"/>
      <c r="I27" s="105"/>
      <c r="J27" s="105"/>
      <c r="K27" s="105"/>
      <c r="L27" s="105"/>
      <c r="M27" s="105"/>
      <c r="N27" s="105"/>
      <c r="O27" s="105"/>
      <c r="P27" s="105"/>
      <c r="Q27" s="105"/>
      <c r="R27" s="105"/>
      <c r="S27" s="105"/>
      <c r="T27" s="105"/>
      <c r="U27" s="105"/>
      <c r="V27" s="105"/>
      <c r="W27" s="105"/>
      <c r="X27" s="105"/>
      <c r="Y27" s="105"/>
    </row>
    <row r="28" spans="1:25" ht="39.9" customHeight="1">
      <c r="A28" s="105"/>
      <c r="B28" s="280"/>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1:25">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row>
    <row r="30" spans="1:25">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row>
    <row r="31" spans="1:25">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row>
    <row r="32" spans="1:25">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row>
    <row r="33" spans="1:25">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row>
    <row r="34" spans="1:25">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row>
    <row r="35" spans="1:25">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row>
    <row r="36" spans="1:25">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row>
    <row r="37" spans="1:25">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1:25">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row>
    <row r="39" spans="1:25">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row>
    <row r="40" spans="1:25">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row>
    <row r="41" spans="1:25">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row>
    <row r="42" spans="1:25">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row>
    <row r="43" spans="1:25">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row>
    <row r="44" spans="1:25">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row>
    <row r="45" spans="1:25">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row>
    <row r="46" spans="1:25">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row>
    <row r="47" spans="1:25">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row>
    <row r="48" spans="1:25">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5">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row>
    <row r="50" spans="1:25">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row>
    <row r="51" spans="1:25">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5">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row>
    <row r="53" spans="1:25">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row>
    <row r="54" spans="1:25">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row>
    <row r="55" spans="1:25">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row>
    <row r="56" spans="1:25">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row>
    <row r="57" spans="1:25">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row>
    <row r="58" spans="1:25">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row>
    <row r="59" spans="1:25">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row>
    <row r="60" spans="1:25">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5">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row>
    <row r="62" spans="1:25">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row>
    <row r="63" spans="1:25">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row>
    <row r="64" spans="1:25">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5">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row>
    <row r="66" spans="1:25">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row>
    <row r="67" spans="1:25">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row>
    <row r="68" spans="1:25">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row>
    <row r="69" spans="1:25">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row>
    <row r="70" spans="1:25">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row>
    <row r="71" spans="1:25">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5">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row>
    <row r="73" spans="1:25">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row>
    <row r="74" spans="1:25">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row>
    <row r="75" spans="1:25">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row>
    <row r="76" spans="1:25">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row>
    <row r="77" spans="1:25">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row>
    <row r="78" spans="1:25">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row>
    <row r="79" spans="1:25">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sheetData>
  <sheetProtection algorithmName="SHA-512" hashValue="m+MRvnLb6kirAUyfXaxy9Ui7NogrLtgKiJoUCCOM5/nW5QJ8UA62Cj9oEy5W9LP9M9d/jdFYwep8OeZMleeHfw==" saltValue="QiCRaB2oWnQed3KNDrJAw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4577" r:id="rId4" name="Check Box 1">
              <controlPr locked="0" defaultSize="0" autoFill="0" autoLine="0" autoPict="0">
                <anchor moveWithCells="1">
                  <from>
                    <xdr:col>0</xdr:col>
                    <xdr:colOff>0</xdr:colOff>
                    <xdr:row>22</xdr:row>
                    <xdr:rowOff>83820</xdr:rowOff>
                  </from>
                  <to>
                    <xdr:col>0</xdr:col>
                    <xdr:colOff>1143000</xdr:colOff>
                    <xdr:row>23</xdr:row>
                    <xdr:rowOff>0</xdr:rowOff>
                  </to>
                </anchor>
              </controlPr>
            </control>
          </mc:Choice>
        </mc:AlternateContent>
        <mc:AlternateContent xmlns:mc="http://schemas.openxmlformats.org/markup-compatibility/2006">
          <mc:Choice Requires="x14">
            <control shapeId="664578" r:id="rId5" name="Check Box 2">
              <controlPr locked="0" defaultSize="0" autoFill="0" autoLine="0" autoPict="0">
                <anchor moveWithCells="1">
                  <from>
                    <xdr:col>0</xdr:col>
                    <xdr:colOff>0</xdr:colOff>
                    <xdr:row>27</xdr:row>
                    <xdr:rowOff>83820</xdr:rowOff>
                  </from>
                  <to>
                    <xdr:col>0</xdr:col>
                    <xdr:colOff>868680</xdr:colOff>
                    <xdr:row>27</xdr:row>
                    <xdr:rowOff>297180</xdr:rowOff>
                  </to>
                </anchor>
              </controlPr>
            </control>
          </mc:Choice>
        </mc:AlternateContent>
        <mc:AlternateContent xmlns:mc="http://schemas.openxmlformats.org/markup-compatibility/2006">
          <mc:Choice Requires="x14">
            <control shapeId="664579" r:id="rId6" name="Check Box 3">
              <controlPr locked="0" defaultSize="0" autoFill="0" autoLine="0" autoPict="0">
                <anchor moveWithCells="1">
                  <from>
                    <xdr:col>0</xdr:col>
                    <xdr:colOff>0</xdr:colOff>
                    <xdr:row>23</xdr:row>
                    <xdr:rowOff>38100</xdr:rowOff>
                  </from>
                  <to>
                    <xdr:col>0</xdr:col>
                    <xdr:colOff>1211580</xdr:colOff>
                    <xdr:row>23</xdr:row>
                    <xdr:rowOff>464820</xdr:rowOff>
                  </to>
                </anchor>
              </controlPr>
            </control>
          </mc:Choice>
        </mc:AlternateContent>
        <mc:AlternateContent xmlns:mc="http://schemas.openxmlformats.org/markup-compatibility/2006">
          <mc:Choice Requires="x14">
            <control shapeId="664580" r:id="rId7" name="Check Box 4">
              <controlPr locked="0" defaultSize="0" autoFill="0" autoLine="0" autoPict="0">
                <anchor moveWithCells="1">
                  <from>
                    <xdr:col>0</xdr:col>
                    <xdr:colOff>0</xdr:colOff>
                    <xdr:row>24</xdr:row>
                    <xdr:rowOff>152400</xdr:rowOff>
                  </from>
                  <to>
                    <xdr:col>0</xdr:col>
                    <xdr:colOff>800100</xdr:colOff>
                    <xdr:row>24</xdr:row>
                    <xdr:rowOff>373380</xdr:rowOff>
                  </to>
                </anchor>
              </controlPr>
            </control>
          </mc:Choice>
        </mc:AlternateContent>
        <mc:AlternateContent xmlns:mc="http://schemas.openxmlformats.org/markup-compatibility/2006">
          <mc:Choice Requires="x14">
            <control shapeId="664581" r:id="rId8" name="Check Box 5">
              <controlPr locked="0" defaultSize="0" autoFill="0" autoLine="0" autoPict="0">
                <anchor moveWithCells="1">
                  <from>
                    <xdr:col>0</xdr:col>
                    <xdr:colOff>0</xdr:colOff>
                    <xdr:row>25</xdr:row>
                    <xdr:rowOff>144780</xdr:rowOff>
                  </from>
                  <to>
                    <xdr:col>1</xdr:col>
                    <xdr:colOff>266700</xdr:colOff>
                    <xdr:row>25</xdr:row>
                    <xdr:rowOff>312420</xdr:rowOff>
                  </to>
                </anchor>
              </controlPr>
            </control>
          </mc:Choice>
        </mc:AlternateContent>
        <mc:AlternateContent xmlns:mc="http://schemas.openxmlformats.org/markup-compatibility/2006">
          <mc:Choice Requires="x14">
            <control shapeId="664582" r:id="rId9" name="Check Box 6">
              <controlPr locked="0" defaultSize="0" autoFill="0" autoLine="0" autoPict="0">
                <anchor moveWithCells="1">
                  <from>
                    <xdr:col>0</xdr:col>
                    <xdr:colOff>0</xdr:colOff>
                    <xdr:row>25</xdr:row>
                    <xdr:rowOff>495300</xdr:rowOff>
                  </from>
                  <to>
                    <xdr:col>0</xdr:col>
                    <xdr:colOff>1249680</xdr:colOff>
                    <xdr:row>26</xdr:row>
                    <xdr:rowOff>495300</xdr:rowOff>
                  </to>
                </anchor>
              </controlPr>
            </control>
          </mc:Choice>
        </mc:AlternateContent>
        <mc:AlternateContent xmlns:mc="http://schemas.openxmlformats.org/markup-compatibility/2006">
          <mc:Choice Requires="x14">
            <control shapeId="664583" r:id="rId10" name="Check Box 7">
              <controlPr defaultSize="0" autoFill="0" autoLine="0" autoPict="0" macro="[0]!Q5ReleventCB1_Click">
                <anchor moveWithCells="1">
                  <from>
                    <xdr:col>1</xdr:col>
                    <xdr:colOff>2712720</xdr:colOff>
                    <xdr:row>0</xdr:row>
                    <xdr:rowOff>449580</xdr:rowOff>
                  </from>
                  <to>
                    <xdr:col>1</xdr:col>
                    <xdr:colOff>3017520</xdr:colOff>
                    <xdr:row>1</xdr:row>
                    <xdr:rowOff>198120</xdr:rowOff>
                  </to>
                </anchor>
              </controlPr>
            </control>
          </mc:Choice>
        </mc:AlternateContent>
        <mc:AlternateContent xmlns:mc="http://schemas.openxmlformats.org/markup-compatibility/2006">
          <mc:Choice Requires="x14">
            <control shapeId="664584" r:id="rId11" name="Option Button 8">
              <controlPr defaultSize="0" disabled="1" autoFill="0" autoLine="0" autoPict="0">
                <anchor moveWithCells="1">
                  <from>
                    <xdr:col>0</xdr:col>
                    <xdr:colOff>982980</xdr:colOff>
                    <xdr:row>7</xdr:row>
                    <xdr:rowOff>30480</xdr:rowOff>
                  </from>
                  <to>
                    <xdr:col>0</xdr:col>
                    <xdr:colOff>1181100</xdr:colOff>
                    <xdr:row>7</xdr:row>
                    <xdr:rowOff>220980</xdr:rowOff>
                  </to>
                </anchor>
              </controlPr>
            </control>
          </mc:Choice>
        </mc:AlternateContent>
        <mc:AlternateContent xmlns:mc="http://schemas.openxmlformats.org/markup-compatibility/2006">
          <mc:Choice Requires="x14">
            <control shapeId="664585" r:id="rId12" name="Option Button 9">
              <controlPr defaultSize="0" disabled="1" autoFill="0" autoLine="0" autoPict="0">
                <anchor moveWithCells="1">
                  <from>
                    <xdr:col>0</xdr:col>
                    <xdr:colOff>982980</xdr:colOff>
                    <xdr:row>8</xdr:row>
                    <xdr:rowOff>30480</xdr:rowOff>
                  </from>
                  <to>
                    <xdr:col>0</xdr:col>
                    <xdr:colOff>1181100</xdr:colOff>
                    <xdr:row>8</xdr:row>
                    <xdr:rowOff>220980</xdr:rowOff>
                  </to>
                </anchor>
              </controlPr>
            </control>
          </mc:Choice>
        </mc:AlternateContent>
        <mc:AlternateContent xmlns:mc="http://schemas.openxmlformats.org/markup-compatibility/2006">
          <mc:Choice Requires="x14">
            <control shapeId="664586" r:id="rId13" name="Option Button 10">
              <controlPr defaultSize="0" disabled="1" autoFill="0" autoLine="0" autoPict="0">
                <anchor moveWithCells="1">
                  <from>
                    <xdr:col>0</xdr:col>
                    <xdr:colOff>982980</xdr:colOff>
                    <xdr:row>9</xdr:row>
                    <xdr:rowOff>30480</xdr:rowOff>
                  </from>
                  <to>
                    <xdr:col>0</xdr:col>
                    <xdr:colOff>1188720</xdr:colOff>
                    <xdr:row>9</xdr:row>
                    <xdr:rowOff>220980</xdr:rowOff>
                  </to>
                </anchor>
              </controlPr>
            </control>
          </mc:Choice>
        </mc:AlternateContent>
        <mc:AlternateContent xmlns:mc="http://schemas.openxmlformats.org/markup-compatibility/2006">
          <mc:Choice Requires="x14">
            <control shapeId="664587" r:id="rId14" name="Option Button 11">
              <controlPr defaultSize="0" disabled="1" autoFill="0" autoLine="0" autoPict="0">
                <anchor moveWithCells="1">
                  <from>
                    <xdr:col>0</xdr:col>
                    <xdr:colOff>990600</xdr:colOff>
                    <xdr:row>10</xdr:row>
                    <xdr:rowOff>7620</xdr:rowOff>
                  </from>
                  <to>
                    <xdr:col>0</xdr:col>
                    <xdr:colOff>1211580</xdr:colOff>
                    <xdr:row>10</xdr:row>
                    <xdr:rowOff>198120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B100"/>
  <sheetViews>
    <sheetView showGridLines="0" topLeftCell="A12" zoomScale="80" zoomScaleNormal="80" workbookViewId="0">
      <selection activeCell="E6" sqref="E6"/>
    </sheetView>
  </sheetViews>
  <sheetFormatPr defaultColWidth="10.8984375" defaultRowHeight="15.6"/>
  <cols>
    <col min="1" max="1" width="9.3984375" style="4" customWidth="1"/>
    <col min="2" max="2" width="90.3984375" style="1" customWidth="1"/>
    <col min="3" max="3" width="14.59765625" style="1" customWidth="1"/>
    <col min="4" max="4" width="14.3984375" style="1" customWidth="1"/>
    <col min="5" max="5" width="27.09765625" customWidth="1"/>
    <col min="6" max="6" width="19.59765625" customWidth="1"/>
    <col min="7" max="7" width="28.59765625" customWidth="1"/>
    <col min="8" max="8" width="30.09765625" customWidth="1"/>
    <col min="9" max="9" width="10.59765625" customWidth="1"/>
    <col min="10" max="10" width="57.09765625" customWidth="1"/>
    <col min="11" max="11" width="13.3984375" customWidth="1"/>
    <col min="12" max="12" width="32.09765625" customWidth="1"/>
  </cols>
  <sheetData>
    <row r="1" spans="1:28" ht="72" customHeight="1">
      <c r="A1" s="359" t="s">
        <v>1988</v>
      </c>
      <c r="B1" s="359"/>
      <c r="C1" s="359"/>
      <c r="D1" s="359"/>
      <c r="E1" s="359"/>
      <c r="F1" s="359"/>
      <c r="G1" s="359"/>
      <c r="H1" s="359"/>
      <c r="I1" s="359"/>
      <c r="J1" s="359"/>
      <c r="K1" s="145"/>
      <c r="L1" s="145"/>
      <c r="M1" s="145"/>
      <c r="N1" s="145"/>
      <c r="O1" s="145"/>
      <c r="P1" s="145"/>
      <c r="Q1" s="145"/>
      <c r="R1" s="145"/>
      <c r="S1" s="145"/>
      <c r="T1" s="145"/>
      <c r="U1" s="145"/>
      <c r="V1" s="145"/>
      <c r="W1" s="145"/>
      <c r="X1" s="145"/>
      <c r="Y1" s="145"/>
      <c r="Z1" s="145"/>
      <c r="AA1" s="145"/>
      <c r="AB1" s="145"/>
    </row>
    <row r="2" spans="1:28" ht="15.75" customHeight="1">
      <c r="A2" s="345" t="s">
        <v>89</v>
      </c>
      <c r="B2" s="345"/>
      <c r="C2" s="345"/>
      <c r="D2" s="345"/>
      <c r="E2" s="345"/>
      <c r="F2" s="345"/>
      <c r="G2" s="345"/>
      <c r="H2" s="345"/>
      <c r="I2" s="345"/>
      <c r="J2" s="345"/>
      <c r="K2" s="145"/>
      <c r="L2" s="145"/>
      <c r="M2" s="145"/>
      <c r="N2" s="145"/>
      <c r="O2" s="145"/>
      <c r="P2" s="145"/>
      <c r="Q2" s="145"/>
      <c r="R2" s="145"/>
      <c r="S2" s="145"/>
      <c r="T2" s="145"/>
      <c r="U2" s="145"/>
      <c r="V2" s="145"/>
      <c r="W2" s="145"/>
      <c r="X2" s="145"/>
      <c r="Y2" s="145"/>
      <c r="Z2" s="145"/>
      <c r="AA2" s="145"/>
      <c r="AB2" s="145"/>
    </row>
    <row r="3" spans="1:28" ht="21" customHeight="1">
      <c r="A3" s="345" t="s">
        <v>89</v>
      </c>
      <c r="B3" s="345"/>
      <c r="C3" s="345"/>
      <c r="D3" s="345"/>
      <c r="E3" s="345"/>
      <c r="F3" s="345"/>
      <c r="G3" s="345"/>
      <c r="H3" s="345"/>
      <c r="I3" s="345"/>
      <c r="J3" s="345"/>
      <c r="K3" s="145"/>
      <c r="L3" s="145"/>
      <c r="M3" s="145"/>
      <c r="N3" s="145"/>
      <c r="O3" s="145"/>
      <c r="P3" s="145"/>
      <c r="Q3" s="145"/>
      <c r="R3" s="145"/>
      <c r="S3" s="145"/>
      <c r="T3" s="145"/>
      <c r="U3" s="145"/>
      <c r="V3" s="145"/>
      <c r="W3" s="145"/>
      <c r="X3" s="145"/>
      <c r="Y3" s="145"/>
      <c r="Z3" s="145"/>
      <c r="AA3" s="145"/>
      <c r="AB3" s="145"/>
    </row>
    <row r="4" spans="1:28" s="256" customFormat="1" ht="31.8" thickBot="1">
      <c r="A4" s="255" t="s">
        <v>12</v>
      </c>
      <c r="B4" s="255" t="s">
        <v>0</v>
      </c>
      <c r="C4" s="255" t="s">
        <v>1989</v>
      </c>
      <c r="D4" s="255" t="s">
        <v>1990</v>
      </c>
      <c r="E4" s="255" t="s">
        <v>595</v>
      </c>
      <c r="F4" s="255" t="s">
        <v>90</v>
      </c>
      <c r="G4" s="255" t="s">
        <v>91</v>
      </c>
      <c r="H4" s="255" t="s">
        <v>94</v>
      </c>
      <c r="I4" s="255" t="s">
        <v>93</v>
      </c>
      <c r="J4" s="255" t="s">
        <v>92</v>
      </c>
      <c r="K4" s="145"/>
      <c r="L4" s="145"/>
      <c r="M4" s="145"/>
      <c r="N4" s="145"/>
      <c r="O4" s="145"/>
      <c r="P4" s="145"/>
      <c r="Q4" s="145"/>
      <c r="R4" s="145"/>
      <c r="S4" s="145"/>
      <c r="T4" s="145"/>
      <c r="U4" s="145"/>
      <c r="V4" s="145"/>
      <c r="W4" s="145"/>
      <c r="X4" s="145"/>
      <c r="Y4" s="145"/>
      <c r="Z4" s="145"/>
      <c r="AA4" s="145"/>
      <c r="AB4" s="145"/>
    </row>
    <row r="5" spans="1:28" ht="31.8" thickTop="1">
      <c r="A5" s="257">
        <v>1</v>
      </c>
      <c r="B5" s="258" t="str">
        <f>'METT 4 questions+scores'!C6</f>
        <v>Does the PA have legal status or is it established through "other effective means"?</v>
      </c>
      <c r="C5" s="258">
        <f>'METT 4 questions+scores'!E6</f>
        <v>3</v>
      </c>
      <c r="D5" s="258">
        <f>'METT 4 questions+scores'!F6</f>
        <v>0</v>
      </c>
      <c r="E5" s="259" t="str">
        <f>'1.'!B19</f>
        <v>Currently regulations have a sunset provision</v>
      </c>
      <c r="F5" s="208"/>
      <c r="G5" s="205"/>
      <c r="H5" s="205"/>
      <c r="I5" s="206"/>
      <c r="J5" s="207"/>
      <c r="K5" s="145"/>
      <c r="L5" s="145"/>
      <c r="M5" s="145"/>
      <c r="N5" s="145"/>
      <c r="O5" s="145"/>
      <c r="P5" s="145"/>
      <c r="Q5" s="145"/>
      <c r="R5" s="145"/>
      <c r="S5" s="145"/>
      <c r="T5" s="145"/>
      <c r="U5" s="145"/>
      <c r="V5" s="145"/>
      <c r="W5" s="145"/>
      <c r="X5" s="145"/>
      <c r="Y5" s="145"/>
      <c r="Z5" s="145"/>
      <c r="AA5" s="145"/>
      <c r="AB5" s="145"/>
    </row>
    <row r="6" spans="1:28" ht="62.4">
      <c r="A6" s="257">
        <v>2</v>
      </c>
      <c r="B6" s="258" t="str">
        <f>'METT 4 questions+scores'!C7</f>
        <v>Is management undertaken to achieve the objectives of the protected area?</v>
      </c>
      <c r="C6" s="258">
        <f>'METT 4 questions+scores'!E7</f>
        <v>2</v>
      </c>
      <c r="D6" s="258">
        <f>'METT 4 questions+scores'!F7</f>
        <v>0</v>
      </c>
      <c r="E6" s="259" t="str">
        <f>'2.'!B19</f>
        <v>Dedicated resources are needed to determine if the areas are achieving the purpose</v>
      </c>
      <c r="F6" s="208"/>
      <c r="G6" s="205"/>
      <c r="H6" s="205"/>
      <c r="I6" s="206"/>
      <c r="J6" s="207"/>
      <c r="K6" s="145"/>
      <c r="L6" s="145"/>
      <c r="M6" s="145"/>
      <c r="N6" s="145"/>
      <c r="O6" s="145"/>
      <c r="P6" s="145"/>
      <c r="Q6" s="145"/>
      <c r="R6" s="145"/>
      <c r="S6" s="145"/>
      <c r="T6" s="145"/>
      <c r="U6" s="145"/>
      <c r="V6" s="145"/>
      <c r="W6" s="145"/>
      <c r="X6" s="145"/>
      <c r="Y6" s="145"/>
      <c r="Z6" s="145"/>
      <c r="AA6" s="145"/>
      <c r="AB6" s="145"/>
    </row>
    <row r="7" spans="1:28" ht="46.8">
      <c r="A7" s="260">
        <v>3</v>
      </c>
      <c r="B7" s="261" t="str">
        <f>'METT 4 questions+scores'!C8</f>
        <v>Are appropriate regulations/controls in place to manage use and activities in accordance with the management objectives of the protected area?</v>
      </c>
      <c r="C7" s="258">
        <f>'METT 4 questions+scores'!E8</f>
        <v>1</v>
      </c>
      <c r="D7" s="258">
        <f>'METT 4 questions+scores'!F8</f>
        <v>0</v>
      </c>
      <c r="E7" s="262" t="str">
        <f>'3.'!B19</f>
        <v xml:space="preserve">Work with HMS to have the SSMZ incorporated into their regulations to reduce potential bycatch of spawning fish.   </v>
      </c>
      <c r="F7" s="208"/>
      <c r="G7" s="205"/>
      <c r="H7" s="205"/>
      <c r="I7" s="206"/>
      <c r="J7" s="207"/>
      <c r="K7" s="145"/>
      <c r="L7" s="145"/>
      <c r="M7" s="145"/>
      <c r="N7" s="145"/>
      <c r="O7" s="145"/>
      <c r="P7" s="145"/>
      <c r="Q7" s="145"/>
      <c r="R7" s="145"/>
      <c r="S7" s="145"/>
      <c r="T7" s="145"/>
      <c r="U7" s="145"/>
      <c r="V7" s="145"/>
      <c r="W7" s="145"/>
      <c r="X7" s="145"/>
      <c r="Y7" s="145"/>
      <c r="Z7" s="145"/>
      <c r="AA7" s="145"/>
      <c r="AB7" s="145"/>
    </row>
    <row r="8" spans="1:28" ht="31.2">
      <c r="A8" s="257">
        <v>4</v>
      </c>
      <c r="B8" s="258" t="str">
        <f>'METT 4 questions+scores'!C9</f>
        <v>Does land and sea use planning outside of the protected area recognise the protected area and contribute to the achievement of management objectives?</v>
      </c>
      <c r="C8" s="258">
        <f>'METT 4 questions+scores'!E9</f>
        <v>1</v>
      </c>
      <c r="D8" s="258">
        <f>'METT 4 questions+scores'!F9</f>
        <v>0</v>
      </c>
      <c r="E8" s="259" t="str">
        <f>'4.'!B19</f>
        <v>Develop a marine spatial plan for the region</v>
      </c>
      <c r="F8" s="208"/>
      <c r="G8" s="205"/>
      <c r="H8" s="205"/>
      <c r="I8" s="206"/>
      <c r="J8" s="207"/>
      <c r="K8" s="145"/>
      <c r="L8" s="145"/>
      <c r="M8" s="145"/>
      <c r="N8" s="145"/>
      <c r="O8" s="145"/>
      <c r="P8" s="145"/>
      <c r="Q8" s="145"/>
      <c r="R8" s="145"/>
      <c r="S8" s="145"/>
      <c r="T8" s="145"/>
      <c r="U8" s="145"/>
      <c r="V8" s="145"/>
      <c r="W8" s="145"/>
      <c r="X8" s="145"/>
      <c r="Y8" s="145"/>
      <c r="Z8" s="145"/>
      <c r="AA8" s="145"/>
      <c r="AB8" s="145"/>
    </row>
    <row r="9" spans="1:28" ht="93.6">
      <c r="A9" s="257">
        <v>5</v>
      </c>
      <c r="B9" s="258" t="str">
        <f>'METT 4 questions+scores'!C10</f>
        <v>Is the protected area the right size and shape to protect species, habitats, ecological processes and water catchments of key conservation concern?</v>
      </c>
      <c r="C9" s="258">
        <f>'METT 4 questions+scores'!E10</f>
        <v>1</v>
      </c>
      <c r="D9" s="258">
        <f>'METT 4 questions+scores'!F10</f>
        <v>0</v>
      </c>
      <c r="E9" s="259" t="str">
        <f>'5.'!B19</f>
        <v>Dedicate funding to studying the spawning habits of the focal species, habitat features that may be important for spawning, and size and changes in spawning habitats</v>
      </c>
      <c r="F9" s="208"/>
      <c r="G9" s="205"/>
      <c r="H9" s="205"/>
      <c r="I9" s="206"/>
      <c r="J9" s="207"/>
      <c r="K9" s="145"/>
      <c r="L9" s="145"/>
      <c r="M9" s="145"/>
      <c r="N9" s="145"/>
      <c r="O9" s="145"/>
      <c r="P9" s="145"/>
      <c r="Q9" s="145"/>
      <c r="R9" s="145"/>
      <c r="S9" s="145"/>
      <c r="T9" s="145"/>
      <c r="U9" s="145"/>
      <c r="V9" s="145"/>
      <c r="W9" s="145"/>
      <c r="X9" s="145"/>
      <c r="Y9" s="145"/>
      <c r="Z9" s="145"/>
      <c r="AA9" s="145"/>
      <c r="AB9" s="145"/>
    </row>
    <row r="10" spans="1:28" ht="78">
      <c r="A10" s="260">
        <v>6</v>
      </c>
      <c r="B10" s="261" t="str">
        <f>'METT 4 questions+scores'!C11</f>
        <v>Is the boundary known and demarcated?</v>
      </c>
      <c r="C10" s="258">
        <f>'METT 4 questions+scores'!E11</f>
        <v>2</v>
      </c>
      <c r="D10" s="258">
        <f>'METT 4 questions+scores'!F11</f>
        <v>0</v>
      </c>
      <c r="E10" s="262" t="str">
        <f>'6.'!B19</f>
        <v>Need to contact other gps providers to get protected areas added.  Continue to push for having included in mapping products</v>
      </c>
      <c r="F10" s="208"/>
      <c r="G10" s="205"/>
      <c r="H10" s="205"/>
      <c r="I10" s="206"/>
      <c r="J10" s="207"/>
      <c r="K10" s="145"/>
      <c r="L10" s="145"/>
      <c r="M10" s="145"/>
      <c r="N10" s="145"/>
      <c r="O10" s="145"/>
      <c r="P10" s="145"/>
      <c r="Q10" s="145"/>
      <c r="R10" s="145"/>
      <c r="S10" s="145"/>
      <c r="T10" s="145"/>
      <c r="U10" s="145"/>
      <c r="V10" s="145"/>
      <c r="W10" s="145"/>
      <c r="X10" s="145"/>
      <c r="Y10" s="145"/>
      <c r="Z10" s="145"/>
      <c r="AA10" s="145"/>
      <c r="AB10" s="145"/>
    </row>
    <row r="11" spans="1:28" ht="46.8">
      <c r="A11" s="257">
        <v>7</v>
      </c>
      <c r="B11" s="258" t="str">
        <f>'METT 4 questions+scores'!C12</f>
        <v>Is there a management plan or equivalent and is it being implemented?</v>
      </c>
      <c r="C11" s="258">
        <f>'METT 4 questions+scores'!E12</f>
        <v>2</v>
      </c>
      <c r="D11" s="258">
        <f>'METT 4 questions+scores'!F12</f>
        <v>0</v>
      </c>
      <c r="E11" s="259" t="str">
        <f>'7.'!B19</f>
        <v>Have dedicated staff and funding for the protected areas</v>
      </c>
      <c r="F11" s="208"/>
      <c r="G11" s="205"/>
      <c r="H11" s="205"/>
      <c r="I11" s="206"/>
      <c r="J11" s="207"/>
      <c r="K11" s="145"/>
      <c r="L11" s="145"/>
      <c r="M11" s="145"/>
      <c r="N11" s="145"/>
      <c r="O11" s="145"/>
      <c r="P11" s="145"/>
      <c r="Q11" s="145"/>
      <c r="R11" s="145"/>
      <c r="S11" s="145"/>
      <c r="T11" s="145"/>
      <c r="U11" s="145"/>
      <c r="V11" s="145"/>
      <c r="W11" s="145"/>
      <c r="X11" s="145"/>
      <c r="Y11" s="145"/>
      <c r="Z11" s="145"/>
      <c r="AA11" s="145"/>
      <c r="AB11" s="145"/>
    </row>
    <row r="12" spans="1:28" ht="62.4">
      <c r="A12" s="263" t="s">
        <v>15</v>
      </c>
      <c r="B12" s="258" t="str">
        <f>'METT 4 questions+scores'!C13</f>
        <v>Additional points: Planning process</v>
      </c>
      <c r="C12" s="258">
        <f>'METT 4 questions+scores'!E13</f>
        <v>1</v>
      </c>
      <c r="D12" s="258">
        <f>'METT 4 questions+scores'!F13</f>
        <v>0</v>
      </c>
      <c r="E12" s="259" t="str">
        <f>'7A.'!B17</f>
        <v xml:space="preserve">Review by System Management Plan workgroup to address the management plan.  </v>
      </c>
      <c r="F12" s="208"/>
      <c r="G12" s="205"/>
      <c r="H12" s="205"/>
      <c r="I12" s="206"/>
      <c r="J12" s="207"/>
      <c r="K12" s="145"/>
      <c r="L12" s="145"/>
      <c r="M12" s="145"/>
      <c r="N12" s="145"/>
      <c r="O12" s="145"/>
      <c r="P12" s="145"/>
      <c r="Q12" s="145"/>
      <c r="R12" s="145"/>
      <c r="S12" s="145"/>
      <c r="T12" s="145"/>
      <c r="U12" s="145"/>
      <c r="V12" s="145"/>
      <c r="W12" s="145"/>
      <c r="X12" s="145"/>
      <c r="Y12" s="145"/>
      <c r="Z12" s="145"/>
      <c r="AA12" s="145"/>
      <c r="AB12" s="145"/>
    </row>
    <row r="13" spans="1:28" ht="31.2">
      <c r="A13" s="257">
        <v>8</v>
      </c>
      <c r="B13" s="258" t="str">
        <f>'METT 4 questions+scores'!C14</f>
        <v>Is there a regular work plan and is it being implemented?</v>
      </c>
      <c r="C13" s="258">
        <f>'METT 4 questions+scores'!E14</f>
        <v>0</v>
      </c>
      <c r="D13" s="258">
        <f>'METT 4 questions+scores'!F14</f>
        <v>0</v>
      </c>
      <c r="E13" s="259" t="str">
        <f>'8.'!B19</f>
        <v>Have dedicated funds for protected areas</v>
      </c>
      <c r="F13" s="208"/>
      <c r="G13" s="205"/>
      <c r="H13" s="205"/>
      <c r="I13" s="206"/>
      <c r="J13" s="207"/>
      <c r="K13" s="145"/>
      <c r="L13" s="145"/>
      <c r="M13" s="145"/>
      <c r="N13" s="145"/>
      <c r="O13" s="145"/>
      <c r="P13" s="145"/>
      <c r="Q13" s="145"/>
      <c r="R13" s="145"/>
      <c r="S13" s="145"/>
      <c r="T13" s="145"/>
      <c r="U13" s="145"/>
      <c r="V13" s="145"/>
      <c r="W13" s="145"/>
      <c r="X13" s="145"/>
      <c r="Y13" s="145"/>
      <c r="Z13" s="145"/>
      <c r="AA13" s="145"/>
      <c r="AB13" s="145"/>
    </row>
    <row r="14" spans="1:28" ht="62.4">
      <c r="A14" s="264">
        <v>9</v>
      </c>
      <c r="B14" s="265" t="str">
        <f>'METT 4 questions+scores'!C15</f>
        <v>Do you have enough information to manage the area?</v>
      </c>
      <c r="C14" s="258">
        <f>'METT 4 questions+scores'!E15</f>
        <v>2</v>
      </c>
      <c r="D14" s="258">
        <f>'METT 4 questions+scores'!F15</f>
        <v>0</v>
      </c>
      <c r="E14" s="266" t="str">
        <f>'9.'!B19</f>
        <v xml:space="preserve">Need a dedicated sampling program to determine if the protected area is achieving the goal of the area.  </v>
      </c>
      <c r="F14" s="208"/>
      <c r="G14" s="205"/>
      <c r="H14" s="205"/>
      <c r="I14" s="206"/>
      <c r="J14" s="207"/>
      <c r="K14" s="145"/>
      <c r="L14" s="145"/>
      <c r="M14" s="145"/>
      <c r="N14" s="145"/>
      <c r="O14" s="145"/>
      <c r="P14" s="145"/>
      <c r="Q14" s="145"/>
      <c r="R14" s="145"/>
      <c r="S14" s="145"/>
      <c r="T14" s="145"/>
      <c r="U14" s="145"/>
      <c r="V14" s="145"/>
      <c r="W14" s="145"/>
      <c r="X14" s="145"/>
      <c r="Y14" s="145"/>
      <c r="Z14" s="145"/>
      <c r="AA14" s="145"/>
      <c r="AB14" s="145"/>
    </row>
    <row r="15" spans="1:28" ht="46.8">
      <c r="A15" s="264">
        <v>10</v>
      </c>
      <c r="B15" s="265" t="str">
        <f>'METT 4 questions+scores'!C16</f>
        <v>Are there enough people to manage the protected area?</v>
      </c>
      <c r="C15" s="258">
        <f>'METT 4 questions+scores'!E16</f>
        <v>1</v>
      </c>
      <c r="D15" s="258">
        <f>'METT 4 questions+scores'!F16</f>
        <v>0</v>
      </c>
      <c r="E15" s="266" t="str">
        <f>'10.'!B19</f>
        <v>POC for protected areas in SEFSC, SERO, and SAFMC (Chip Collier)</v>
      </c>
      <c r="F15" s="208"/>
      <c r="G15" s="205"/>
      <c r="H15" s="205"/>
      <c r="I15" s="206"/>
      <c r="J15" s="207"/>
      <c r="K15" s="145"/>
      <c r="L15" s="145"/>
      <c r="M15" s="145"/>
      <c r="N15" s="145"/>
      <c r="O15" s="145"/>
      <c r="P15" s="145"/>
      <c r="Q15" s="145"/>
      <c r="R15" s="145"/>
      <c r="S15" s="145"/>
      <c r="T15" s="145"/>
      <c r="U15" s="145"/>
      <c r="V15" s="145"/>
      <c r="W15" s="145"/>
      <c r="X15" s="145"/>
      <c r="Y15" s="145"/>
      <c r="Z15" s="145"/>
      <c r="AA15" s="145"/>
      <c r="AB15" s="145"/>
    </row>
    <row r="16" spans="1:28" ht="124.8">
      <c r="A16" s="264">
        <v>11</v>
      </c>
      <c r="B16" s="265" t="str">
        <f>'METT 4 questions+scores'!C17</f>
        <v>Do the people involved in managing the protected area have the necessary knowledge and skills?</v>
      </c>
      <c r="C16" s="258">
        <f>'METT 4 questions+scores'!E17</f>
        <v>2</v>
      </c>
      <c r="D16" s="258">
        <f>'METT 4 questions+scores'!F17</f>
        <v>0</v>
      </c>
      <c r="E16" s="266" t="str">
        <f>'11.'!B19</f>
        <v>Resources are needed to manage the protected areas and staff indentified to aid in the management of the protected areas should have time dedicated to developing materials for the protected areas</v>
      </c>
      <c r="F16" s="208"/>
      <c r="G16" s="205"/>
      <c r="H16" s="205"/>
      <c r="I16" s="206"/>
      <c r="J16" s="207"/>
      <c r="K16" s="145"/>
      <c r="L16" s="145"/>
      <c r="M16" s="145"/>
      <c r="N16" s="145"/>
      <c r="O16" s="145"/>
      <c r="P16" s="145"/>
      <c r="Q16" s="145"/>
      <c r="R16" s="145"/>
      <c r="S16" s="145"/>
      <c r="T16" s="145"/>
      <c r="U16" s="145"/>
      <c r="V16" s="145"/>
      <c r="W16" s="145"/>
      <c r="X16" s="145"/>
      <c r="Y16" s="145"/>
      <c r="Z16" s="145"/>
      <c r="AA16" s="145"/>
      <c r="AB16" s="145"/>
    </row>
    <row r="17" spans="1:28" ht="62.4">
      <c r="A17" s="264">
        <v>12</v>
      </c>
      <c r="B17" s="265" t="str">
        <f>'METT 4 questions+scores'!C18</f>
        <v>Is the current budget sufficient?</v>
      </c>
      <c r="C17" s="258">
        <f>'METT 4 questions+scores'!E18</f>
        <v>1</v>
      </c>
      <c r="D17" s="258">
        <f>'METT 4 questions+scores'!F18</f>
        <v>0</v>
      </c>
      <c r="E17" s="266" t="str">
        <f>'12.'!B19</f>
        <v xml:space="preserve">Develop a mechanism to ensure adequate funds are provided to monitor the SSMZs.  </v>
      </c>
      <c r="F17" s="208"/>
      <c r="G17" s="205"/>
      <c r="H17" s="205"/>
      <c r="I17" s="206"/>
      <c r="J17" s="207"/>
      <c r="K17" s="145"/>
      <c r="L17" s="145"/>
      <c r="M17" s="145"/>
      <c r="N17" s="145"/>
      <c r="O17" s="145"/>
      <c r="P17" s="145"/>
      <c r="Q17" s="145"/>
      <c r="R17" s="145"/>
      <c r="S17" s="145"/>
      <c r="T17" s="145"/>
      <c r="U17" s="145"/>
      <c r="V17" s="145"/>
      <c r="W17" s="145"/>
      <c r="X17" s="145"/>
      <c r="Y17" s="145"/>
      <c r="Z17" s="145"/>
      <c r="AA17" s="145"/>
      <c r="AB17" s="145"/>
    </row>
    <row r="18" spans="1:28" ht="31.2">
      <c r="A18" s="264">
        <v>13</v>
      </c>
      <c r="B18" s="265" t="str">
        <f>'METT 4 questions+scores'!C19</f>
        <v>Is the budget secure?</v>
      </c>
      <c r="C18" s="258">
        <f>'METT 4 questions+scores'!E19</f>
        <v>0</v>
      </c>
      <c r="D18" s="258">
        <f>'METT 4 questions+scores'!F19</f>
        <v>0</v>
      </c>
      <c r="E18" s="266" t="str">
        <f>'13.'!B19</f>
        <v>Have funds dedicated to the area</v>
      </c>
      <c r="F18" s="208"/>
      <c r="G18" s="205"/>
      <c r="H18" s="205"/>
      <c r="I18" s="206"/>
      <c r="J18" s="207"/>
      <c r="K18" s="145"/>
      <c r="L18" s="145"/>
      <c r="M18" s="145"/>
      <c r="N18" s="145"/>
      <c r="O18" s="145"/>
      <c r="P18" s="145"/>
      <c r="Q18" s="145"/>
      <c r="R18" s="145"/>
      <c r="S18" s="145"/>
      <c r="T18" s="145"/>
      <c r="U18" s="145"/>
      <c r="V18" s="145"/>
      <c r="W18" s="145"/>
      <c r="X18" s="145"/>
      <c r="Y18" s="145"/>
      <c r="Z18" s="145"/>
      <c r="AA18" s="145"/>
      <c r="AB18" s="145"/>
    </row>
    <row r="19" spans="1:28">
      <c r="A19" s="267">
        <v>14</v>
      </c>
      <c r="B19" s="268" t="str">
        <f>'METT 4 questions+scores'!C20</f>
        <v>Is the budget managed to ensure effective administration of the protected area?</v>
      </c>
      <c r="C19" s="258">
        <f>'METT 4 questions+scores'!E20</f>
        <v>0</v>
      </c>
      <c r="D19" s="258">
        <f>'METT 4 questions+scores'!F20</f>
        <v>0</v>
      </c>
      <c r="E19" s="269">
        <f>'14.'!B19</f>
        <v>0</v>
      </c>
      <c r="F19" s="208"/>
      <c r="G19" s="205"/>
      <c r="H19" s="205"/>
      <c r="I19" s="206"/>
      <c r="J19" s="207"/>
      <c r="K19" s="145"/>
      <c r="L19" s="145"/>
      <c r="M19" s="145"/>
      <c r="N19" s="145"/>
      <c r="O19" s="145"/>
      <c r="P19" s="145"/>
      <c r="Q19" s="145"/>
      <c r="R19" s="145"/>
      <c r="S19" s="145"/>
      <c r="T19" s="145"/>
      <c r="U19" s="145"/>
      <c r="V19" s="145"/>
      <c r="W19" s="145"/>
      <c r="X19" s="145"/>
      <c r="Y19" s="145"/>
      <c r="Z19" s="145"/>
      <c r="AA19" s="145"/>
      <c r="AB19" s="145"/>
    </row>
    <row r="20" spans="1:28" ht="124.8">
      <c r="A20" s="264">
        <v>15</v>
      </c>
      <c r="B20" s="265" t="str">
        <f>'METT 4 questions+scores'!C21</f>
        <v>Are equipment and facilities sufficient for management needs?</v>
      </c>
      <c r="C20" s="258">
        <f>'METT 4 questions+scores'!E21</f>
        <v>2</v>
      </c>
      <c r="D20" s="258">
        <f>'METT 4 questions+scores'!F21</f>
        <v>0</v>
      </c>
      <c r="E20" s="266" t="str">
        <f>'15.'!B19</f>
        <v xml:space="preserve">Dedicated vessel time and fuel are needed for research, monitoring, and compliance; however dedicated equipment may not be needed.  Tools (e.g. vessels and sampling gear) to monitor the area may borrowed from other projects. </v>
      </c>
      <c r="F20" s="208"/>
      <c r="G20" s="205"/>
      <c r="H20" s="205"/>
      <c r="I20" s="206"/>
      <c r="J20" s="207"/>
      <c r="K20" s="145"/>
      <c r="L20" s="145"/>
      <c r="M20" s="145"/>
      <c r="N20" s="145"/>
      <c r="O20" s="145"/>
      <c r="P20" s="145"/>
      <c r="Q20" s="145"/>
      <c r="R20" s="145"/>
      <c r="S20" s="145"/>
      <c r="T20" s="145"/>
      <c r="U20" s="145"/>
      <c r="V20" s="145"/>
      <c r="W20" s="145"/>
      <c r="X20" s="145"/>
      <c r="Y20" s="145"/>
      <c r="Z20" s="145"/>
      <c r="AA20" s="145"/>
      <c r="AB20" s="145"/>
    </row>
    <row r="21" spans="1:28" ht="78">
      <c r="A21" s="270">
        <v>16</v>
      </c>
      <c r="B21" s="271" t="str">
        <f>'METT 4 questions+scores'!C22</f>
        <v>Can staff (i.e. those with responsibility for managing the site) enforce protected area legislation and regulation?</v>
      </c>
      <c r="C21" s="258">
        <f>'METT 4 questions+scores'!E22</f>
        <v>1</v>
      </c>
      <c r="D21" s="258">
        <f>'METT 4 questions+scores'!F22</f>
        <v>0</v>
      </c>
      <c r="E21" s="272" t="str">
        <f>'16.'!B19</f>
        <v xml:space="preserve">Identify the protected areas as a high priority target in the Joint Enforcement Agreements with between NOAA Fisheries and States.  </v>
      </c>
      <c r="F21" s="208"/>
      <c r="G21" s="205"/>
      <c r="H21" s="205"/>
      <c r="I21" s="206"/>
      <c r="J21" s="207"/>
      <c r="K21" s="145"/>
      <c r="L21" s="145"/>
      <c r="M21" s="145"/>
      <c r="N21" s="145"/>
      <c r="O21" s="145"/>
      <c r="P21" s="145"/>
      <c r="Q21" s="145"/>
      <c r="R21" s="145"/>
      <c r="S21" s="145"/>
      <c r="T21" s="145"/>
      <c r="U21" s="145"/>
      <c r="V21" s="145"/>
      <c r="W21" s="145"/>
      <c r="X21" s="145"/>
      <c r="Y21" s="145"/>
      <c r="Z21" s="145"/>
      <c r="AA21" s="145"/>
      <c r="AB21" s="145"/>
    </row>
    <row r="22" spans="1:28" ht="280.8">
      <c r="A22" s="270">
        <v>17</v>
      </c>
      <c r="B22" s="271" t="str">
        <f>'METT 4 questions+scores'!C23</f>
        <v>Are systems (e.g. patrols, permits, intelligence gathering etc) in place to control access/resource use in the protected area?</v>
      </c>
      <c r="C22" s="258">
        <f>'METT 4 questions+scores'!E23</f>
        <v>1</v>
      </c>
      <c r="D22" s="258">
        <f>'METT 4 questions+scores'!F23</f>
        <v>0</v>
      </c>
      <c r="E22" s="272" t="str">
        <f>'17.'!B19</f>
        <v>A survey of stakeholders is needed to understand if people are aware of the areas and if they are following the regulations.  It would be good to identify times when protection of the area is key so that enforcement can monitor the area when protection is most needed.  Improved outreach to let stakeholders know why the areas were created and their expected benefits.  If encroachment continues, suggest different methods to control access or monitor the area</v>
      </c>
      <c r="F22" s="208"/>
      <c r="G22" s="205"/>
      <c r="H22" s="205"/>
      <c r="I22" s="206"/>
      <c r="J22" s="207"/>
      <c r="K22" s="145"/>
      <c r="L22" s="145"/>
      <c r="M22" s="145"/>
      <c r="N22" s="145"/>
      <c r="O22" s="145"/>
      <c r="P22" s="145"/>
      <c r="Q22" s="145"/>
      <c r="R22" s="145"/>
      <c r="S22" s="145"/>
      <c r="T22" s="145"/>
      <c r="U22" s="145"/>
      <c r="V22" s="145"/>
      <c r="W22" s="145"/>
      <c r="X22" s="145"/>
      <c r="Y22" s="145"/>
      <c r="Z22" s="145"/>
      <c r="AA22" s="145"/>
      <c r="AB22" s="145"/>
    </row>
    <row r="23" spans="1:28" ht="124.8">
      <c r="A23" s="270">
        <v>18</v>
      </c>
      <c r="B23" s="271" t="str">
        <f>'METT 4 questions+scores'!C24</f>
        <v>Do protected area staff have safe working conditions and does management prioritise safety?</v>
      </c>
      <c r="C23" s="258">
        <f>'METT 4 questions+scores'!E24</f>
        <v>3</v>
      </c>
      <c r="D23" s="258">
        <f>'METT 4 questions+scores'!F24</f>
        <v>0</v>
      </c>
      <c r="E23" s="272" t="str">
        <f>'18.'!B19</f>
        <v xml:space="preserve">An incident that occur while researching or enforcing this area would be associated with an incident report.  The incident report will include methods to reduce the likelihood of the incident occurring.  </v>
      </c>
      <c r="F23" s="208"/>
      <c r="G23" s="205"/>
      <c r="H23" s="205"/>
      <c r="I23" s="206"/>
      <c r="J23" s="207"/>
      <c r="K23" s="145"/>
      <c r="L23" s="145"/>
      <c r="M23" s="145"/>
      <c r="N23" s="145"/>
      <c r="O23" s="145"/>
      <c r="P23" s="145"/>
      <c r="Q23" s="145"/>
      <c r="R23" s="145"/>
      <c r="S23" s="145"/>
      <c r="T23" s="145"/>
      <c r="U23" s="145"/>
      <c r="V23" s="145"/>
      <c r="W23" s="145"/>
      <c r="X23" s="145"/>
      <c r="Y23" s="145"/>
      <c r="Z23" s="145"/>
      <c r="AA23" s="145"/>
      <c r="AB23" s="145"/>
    </row>
    <row r="24" spans="1:28" ht="46.8">
      <c r="A24" s="270">
        <v>19</v>
      </c>
      <c r="B24" s="271" t="str">
        <f>'METT 4 questions+scores'!C25</f>
        <v>Is there a programme of management-orientated survey and research work?</v>
      </c>
      <c r="C24" s="258">
        <f>'METT 4 questions+scores'!E25</f>
        <v>2</v>
      </c>
      <c r="D24" s="258">
        <f>'METT 4 questions+scores'!F25</f>
        <v>0</v>
      </c>
      <c r="E24" s="272" t="str">
        <f>'19.'!B19</f>
        <v xml:space="preserve">Develop new methods to actively engage others in the research for the area.  </v>
      </c>
      <c r="F24" s="208"/>
      <c r="G24" s="205"/>
      <c r="H24" s="205"/>
      <c r="I24" s="206"/>
      <c r="J24" s="207"/>
      <c r="K24" s="145"/>
      <c r="L24" s="145"/>
      <c r="M24" s="145"/>
      <c r="N24" s="145"/>
      <c r="O24" s="145"/>
      <c r="P24" s="145"/>
      <c r="Q24" s="145"/>
      <c r="R24" s="145"/>
      <c r="S24" s="145"/>
      <c r="T24" s="145"/>
      <c r="U24" s="145"/>
      <c r="V24" s="145"/>
      <c r="W24" s="145"/>
      <c r="X24" s="145"/>
      <c r="Y24" s="145"/>
      <c r="Z24" s="145"/>
      <c r="AA24" s="145"/>
      <c r="AB24" s="145"/>
    </row>
    <row r="25" spans="1:28" ht="218.4">
      <c r="A25" s="270">
        <v>20</v>
      </c>
      <c r="B25" s="271" t="str">
        <f>'METT 4 questions+scores'!C26</f>
        <v>Are management activities regularly monitored, evaluated and adapted?</v>
      </c>
      <c r="C25" s="258">
        <f>'METT 4 questions+scores'!E26</f>
        <v>2</v>
      </c>
      <c r="D25" s="258">
        <f>'METT 4 questions+scores'!F26</f>
        <v>0</v>
      </c>
      <c r="E25" s="272" t="str">
        <f>'20.'!B19</f>
        <v xml:space="preserve">Completed the first evaluation of the SSMZs.  Staff should ensure that the timeline that was established for evaluation is followed.  Finally, dedicated resources to monitoring will give the workgroup new information to evaluate.  Without new information, the workgroup would evaluate previously evaluated information, which is not an efficient use of the workgroup's time.  </v>
      </c>
      <c r="F25" s="208"/>
      <c r="G25" s="205"/>
      <c r="H25" s="205"/>
      <c r="I25" s="206"/>
      <c r="J25" s="207"/>
      <c r="K25" s="145"/>
      <c r="L25" s="145"/>
      <c r="M25" s="145"/>
      <c r="N25" s="145"/>
      <c r="O25" s="145"/>
      <c r="P25" s="145"/>
      <c r="Q25" s="145"/>
      <c r="R25" s="145"/>
      <c r="S25" s="145"/>
      <c r="T25" s="145"/>
      <c r="U25" s="145"/>
      <c r="V25" s="145"/>
      <c r="W25" s="145"/>
      <c r="X25" s="145"/>
      <c r="Y25" s="145"/>
      <c r="Z25" s="145"/>
      <c r="AA25" s="145"/>
      <c r="AB25" s="145"/>
    </row>
    <row r="26" spans="1:28" ht="249.6">
      <c r="A26" s="270">
        <v>21</v>
      </c>
      <c r="B26" s="271" t="str">
        <f>'METT 4 questions+scores'!C27</f>
        <v>Is active resource management being undertaken?</v>
      </c>
      <c r="C26" s="258">
        <f>'METT 4 questions+scores'!E27</f>
        <v>2</v>
      </c>
      <c r="D26" s="258">
        <f>'METT 4 questions+scores'!F27</f>
        <v>0</v>
      </c>
      <c r="E26" s="272" t="str">
        <f>'21.'!B19</f>
        <v>Additional sampling in these areas is needed to better understand the areas and how they change seasonally and annually.  Develop techniques to understand how data-limited species abundances are changing.  Evaluate the potential benefits of the SSMZs for focal species (done for some species).  Survey stakeholders to understand the importance of the areas.  Develop methods to survey lionfish to understand their impact on resources.</v>
      </c>
      <c r="F26" s="208"/>
      <c r="G26" s="205"/>
      <c r="H26" s="205"/>
      <c r="I26" s="206"/>
      <c r="J26" s="207"/>
      <c r="K26" s="145"/>
      <c r="L26" s="145"/>
      <c r="M26" s="145"/>
      <c r="N26" s="145"/>
      <c r="O26" s="145"/>
      <c r="P26" s="145"/>
      <c r="Q26" s="145"/>
      <c r="R26" s="145"/>
      <c r="S26" s="145"/>
      <c r="T26" s="145"/>
      <c r="U26" s="145"/>
      <c r="V26" s="145"/>
      <c r="W26" s="145"/>
      <c r="X26" s="145"/>
      <c r="Y26" s="145"/>
      <c r="Z26" s="145"/>
      <c r="AA26" s="145"/>
      <c r="AB26" s="145"/>
    </row>
    <row r="27" spans="1:28" ht="78">
      <c r="A27" s="270">
        <v>22</v>
      </c>
      <c r="B27" s="271" t="str">
        <f>'METT 4 questions+scores'!C28</f>
        <v>Is the protected area consciously managed to adapt to climate change?</v>
      </c>
      <c r="C27" s="258">
        <f>'METT 4 questions+scores'!E28</f>
        <v>2</v>
      </c>
      <c r="D27" s="258">
        <f>'METT 4 questions+scores'!F28</f>
        <v>0</v>
      </c>
      <c r="E27" s="272" t="str">
        <f>'22.'!B19</f>
        <v xml:space="preserve">The SMP workgroup can provide recommendations on how to change the management of the SSMZs to improve climate resilience.  </v>
      </c>
      <c r="F27" s="208"/>
      <c r="G27" s="205"/>
      <c r="H27" s="205"/>
      <c r="I27" s="206"/>
      <c r="J27" s="207"/>
      <c r="K27" s="145"/>
      <c r="L27" s="145"/>
      <c r="M27" s="145"/>
      <c r="N27" s="145"/>
      <c r="O27" s="145"/>
      <c r="P27" s="145"/>
      <c r="Q27" s="145"/>
      <c r="R27" s="145"/>
      <c r="S27" s="145"/>
      <c r="T27" s="145"/>
      <c r="U27" s="145"/>
      <c r="V27" s="145"/>
      <c r="W27" s="145"/>
      <c r="X27" s="145"/>
      <c r="Y27" s="145"/>
      <c r="Z27" s="145"/>
      <c r="AA27" s="145"/>
      <c r="AB27" s="145"/>
    </row>
    <row r="28" spans="1:28" ht="31.2">
      <c r="A28" s="270">
        <v>23</v>
      </c>
      <c r="B28" s="271" t="str">
        <f>'METT 4 questions+scores'!C29</f>
        <v>Is the protected area being consciously managed to prevent carbon loss and to encourage further carbon capture?</v>
      </c>
      <c r="C28" s="258">
        <f>'METT 4 questions+scores'!E29</f>
        <v>0</v>
      </c>
      <c r="D28" s="258">
        <f>'METT 4 questions+scores'!F29</f>
        <v>0</v>
      </c>
      <c r="E28" s="272">
        <f>'23.'!B19</f>
        <v>0</v>
      </c>
      <c r="F28" s="208"/>
      <c r="G28" s="205"/>
      <c r="H28" s="205"/>
      <c r="I28" s="206"/>
      <c r="J28" s="207"/>
      <c r="K28" s="145"/>
      <c r="L28" s="145"/>
      <c r="M28" s="145"/>
      <c r="N28" s="145"/>
      <c r="O28" s="145"/>
      <c r="P28" s="145"/>
      <c r="Q28" s="145"/>
      <c r="R28" s="145"/>
      <c r="S28" s="145"/>
      <c r="T28" s="145"/>
      <c r="U28" s="145"/>
      <c r="V28" s="145"/>
      <c r="W28" s="145"/>
      <c r="X28" s="145"/>
      <c r="Y28" s="145"/>
      <c r="Z28" s="145"/>
      <c r="AA28" s="145"/>
      <c r="AB28" s="145"/>
    </row>
    <row r="29" spans="1:28" ht="93.6">
      <c r="A29" s="270">
        <v>24</v>
      </c>
      <c r="B29" s="271" t="str">
        <f>'METT 4 questions+scores'!C30</f>
        <v>Does management consider ecosystem service provision?</v>
      </c>
      <c r="C29" s="258">
        <f>'METT 4 questions+scores'!E30</f>
        <v>0</v>
      </c>
      <c r="D29" s="258">
        <f>'METT 4 questions+scores'!F30</f>
        <v>0</v>
      </c>
      <c r="E29" s="272" t="str">
        <f>'24.'!B19</f>
        <v xml:space="preserve">Analyze if the SSMZs are providing additional protection for species to help maintain sustainable harvest or rebuild overfished populations.  </v>
      </c>
      <c r="F29" s="208"/>
      <c r="G29" s="205"/>
      <c r="H29" s="205"/>
      <c r="I29" s="206"/>
      <c r="J29" s="207"/>
      <c r="K29" s="145"/>
      <c r="L29" s="145"/>
      <c r="M29" s="145"/>
      <c r="N29" s="145"/>
      <c r="O29" s="145"/>
      <c r="P29" s="145"/>
      <c r="Q29" s="145"/>
      <c r="R29" s="145"/>
      <c r="S29" s="145"/>
      <c r="T29" s="145"/>
      <c r="U29" s="145"/>
      <c r="V29" s="145"/>
      <c r="W29" s="145"/>
      <c r="X29" s="145"/>
      <c r="Y29" s="145"/>
      <c r="Z29" s="145"/>
      <c r="AA29" s="145"/>
      <c r="AB29" s="145"/>
    </row>
    <row r="30" spans="1:28" ht="109.2">
      <c r="A30" s="270">
        <v>25</v>
      </c>
      <c r="B30" s="271" t="str">
        <f>'METT 4 questions+scores'!C31</f>
        <v>Is there a planned education programme linked to the management needs?</v>
      </c>
      <c r="C30" s="258">
        <f>'METT 4 questions+scores'!E31</f>
        <v>1</v>
      </c>
      <c r="D30" s="258">
        <f>'METT 4 questions+scores'!F31</f>
        <v>0</v>
      </c>
      <c r="E30" s="272" t="str">
        <f>'25.'!B19</f>
        <v xml:space="preserve">More dedicated outreach on the potential benefits would be useful for the SSMZs with regular updates.   Continue to engage with stakeholders and enforcement on the importance of the areas.  </v>
      </c>
      <c r="F30" s="208"/>
      <c r="G30" s="205"/>
      <c r="H30" s="205"/>
      <c r="I30" s="206"/>
      <c r="J30" s="207"/>
      <c r="K30" s="145"/>
      <c r="L30" s="145"/>
      <c r="M30" s="145"/>
      <c r="N30" s="145"/>
      <c r="O30" s="145"/>
      <c r="P30" s="145"/>
      <c r="Q30" s="145"/>
      <c r="R30" s="145"/>
      <c r="S30" s="145"/>
      <c r="T30" s="145"/>
      <c r="U30" s="145"/>
      <c r="V30" s="145"/>
      <c r="W30" s="145"/>
      <c r="X30" s="145"/>
      <c r="Y30" s="145"/>
      <c r="Z30" s="145"/>
      <c r="AA30" s="145"/>
      <c r="AB30" s="145"/>
    </row>
    <row r="31" spans="1:28" ht="46.8">
      <c r="A31" s="270">
        <v>26</v>
      </c>
      <c r="B31" s="271" t="str">
        <f>'METT 4 questions+scores'!C32</f>
        <v xml:space="preserve">Is there co-operation with neighbouring land/sea State and commercial users? </v>
      </c>
      <c r="C31" s="258">
        <f>'METT 4 questions+scores'!E32</f>
        <v>1</v>
      </c>
      <c r="D31" s="258">
        <f>'METT 4 questions+scores'!F32</f>
        <v>0</v>
      </c>
      <c r="E31" s="272" t="str">
        <f>'26.'!B19</f>
        <v>Continue to work with other management agencies to prevent bycatch in the SSMZs.</v>
      </c>
      <c r="F31" s="208"/>
      <c r="G31" s="205"/>
      <c r="H31" s="205"/>
      <c r="I31" s="206"/>
      <c r="J31" s="207"/>
      <c r="K31" s="145"/>
      <c r="L31" s="145"/>
      <c r="M31" s="145"/>
      <c r="N31" s="145"/>
      <c r="O31" s="145"/>
      <c r="P31" s="145"/>
      <c r="Q31" s="145"/>
      <c r="R31" s="145"/>
      <c r="S31" s="145"/>
      <c r="T31" s="145"/>
      <c r="U31" s="145"/>
      <c r="V31" s="145"/>
      <c r="W31" s="145"/>
      <c r="X31" s="145"/>
      <c r="Y31" s="145"/>
      <c r="Z31" s="145"/>
      <c r="AA31" s="145"/>
      <c r="AB31" s="145"/>
    </row>
    <row r="32" spans="1:28" ht="46.8">
      <c r="A32" s="270">
        <v>27</v>
      </c>
      <c r="B32" s="271" t="str">
        <f>'METT 4 questions+scores'!C33</f>
        <v>Do commercial tour operators contribute to protected area management?</v>
      </c>
      <c r="C32" s="258">
        <f>'METT 4 questions+scores'!E33</f>
        <v>0</v>
      </c>
      <c r="D32" s="258">
        <f>'METT 4 questions+scores'!F33</f>
        <v>0</v>
      </c>
      <c r="E32" s="272" t="str">
        <f>'27.'!B19</f>
        <v>Better understand other uses for the areas in and around SSMZs.</v>
      </c>
      <c r="F32" s="208"/>
      <c r="G32" s="205"/>
      <c r="H32" s="205"/>
      <c r="I32" s="206"/>
      <c r="J32" s="207"/>
      <c r="K32" s="145"/>
      <c r="L32" s="145"/>
      <c r="M32" s="145"/>
      <c r="N32" s="145"/>
      <c r="O32" s="145"/>
      <c r="P32" s="145"/>
      <c r="Q32" s="145"/>
      <c r="R32" s="145"/>
      <c r="S32" s="145"/>
      <c r="T32" s="145"/>
      <c r="U32" s="145"/>
      <c r="V32" s="145"/>
      <c r="W32" s="145"/>
      <c r="X32" s="145"/>
      <c r="Y32" s="145"/>
      <c r="Z32" s="145"/>
      <c r="AA32" s="145"/>
      <c r="AB32" s="145"/>
    </row>
    <row r="33" spans="1:28">
      <c r="A33" s="270">
        <v>28</v>
      </c>
      <c r="B33" s="271" t="str">
        <f>'METT 4 questions+scores'!C34</f>
        <v>If fees (i.e. entry fees or fines) are applied, do they help protected area management?</v>
      </c>
      <c r="C33" s="258">
        <f>'METT 4 questions+scores'!E34</f>
        <v>0</v>
      </c>
      <c r="D33" s="258">
        <f>'METT 4 questions+scores'!F34</f>
        <v>0</v>
      </c>
      <c r="E33" s="272">
        <f>'28.'!B19</f>
        <v>0</v>
      </c>
      <c r="F33" s="208"/>
      <c r="G33" s="205"/>
      <c r="H33" s="205"/>
      <c r="I33" s="206"/>
      <c r="J33" s="207"/>
      <c r="K33" s="145"/>
      <c r="L33" s="145"/>
      <c r="M33" s="145"/>
      <c r="N33" s="145"/>
      <c r="O33" s="145"/>
      <c r="P33" s="145"/>
      <c r="Q33" s="145"/>
      <c r="R33" s="145"/>
      <c r="S33" s="145"/>
      <c r="T33" s="145"/>
      <c r="U33" s="145"/>
      <c r="V33" s="145"/>
      <c r="W33" s="145"/>
      <c r="X33" s="145"/>
      <c r="Y33" s="145"/>
      <c r="Z33" s="145"/>
      <c r="AA33" s="145"/>
      <c r="AB33" s="145"/>
    </row>
    <row r="34" spans="1:28">
      <c r="A34" s="267">
        <v>29</v>
      </c>
      <c r="B34" s="268" t="str">
        <f>'METT 4 questions+scores'!C35</f>
        <v>Are visitor facilities and services adequate?</v>
      </c>
      <c r="C34" s="258">
        <f>'METT 4 questions+scores'!E35</f>
        <v>0</v>
      </c>
      <c r="D34" s="258">
        <f>'METT 4 questions+scores'!F35</f>
        <v>0</v>
      </c>
      <c r="E34" s="269">
        <f>'29.'!B19</f>
        <v>0</v>
      </c>
      <c r="F34" s="208"/>
      <c r="G34" s="205"/>
      <c r="H34" s="205"/>
      <c r="I34" s="206"/>
      <c r="J34" s="207"/>
      <c r="K34" s="145"/>
      <c r="L34" s="145"/>
      <c r="M34" s="145"/>
      <c r="N34" s="145"/>
      <c r="O34" s="145"/>
      <c r="P34" s="145"/>
      <c r="Q34" s="145"/>
      <c r="R34" s="145"/>
      <c r="S34" s="145"/>
      <c r="T34" s="145"/>
      <c r="U34" s="145"/>
      <c r="V34" s="145"/>
      <c r="W34" s="145"/>
      <c r="X34" s="145"/>
      <c r="Y34" s="145"/>
      <c r="Z34" s="145"/>
      <c r="AA34" s="145"/>
      <c r="AB34" s="145"/>
    </row>
    <row r="35" spans="1:28" ht="202.8">
      <c r="A35" s="270">
        <v>30</v>
      </c>
      <c r="B35" s="271" t="str">
        <f>'METT 4 questions+scores'!C36</f>
        <v>Are Indigenous people involved in management decisions?</v>
      </c>
      <c r="C35" s="258">
        <f>'METT 4 questions+scores'!E36</f>
        <v>2</v>
      </c>
      <c r="D35" s="258">
        <f>'METT 4 questions+scores'!F36</f>
        <v>0</v>
      </c>
      <c r="E35" s="272" t="str">
        <f>'30.'!B19</f>
        <v>Reach out to indigenous people and ethnic minority groups to learn how to better engage them in management discussions.  NOAA Fisheries and SAFMC are actively working to improve equity and environmental justice considerations in management decisions and better incorporate underserved communities in this discussion.</v>
      </c>
      <c r="F35" s="208"/>
      <c r="G35" s="205"/>
      <c r="H35" s="205"/>
      <c r="I35" s="206"/>
      <c r="J35" s="207"/>
      <c r="K35" s="145"/>
      <c r="L35" s="145"/>
      <c r="M35" s="145"/>
      <c r="N35" s="145"/>
      <c r="O35" s="145"/>
      <c r="P35" s="145"/>
      <c r="Q35" s="145"/>
      <c r="R35" s="145"/>
      <c r="S35" s="145"/>
      <c r="T35" s="145"/>
      <c r="U35" s="145"/>
      <c r="V35" s="145"/>
      <c r="W35" s="145"/>
      <c r="X35" s="145"/>
      <c r="Y35" s="145"/>
      <c r="Z35" s="145"/>
      <c r="AA35" s="145"/>
      <c r="AB35" s="145"/>
    </row>
    <row r="36" spans="1:28" ht="202.8">
      <c r="A36" s="270">
        <v>31</v>
      </c>
      <c r="B36" s="271" t="str">
        <f>'METT 4 questions+scores'!C37</f>
        <v>Do local communities living in or near the protected area have input to management decisions?</v>
      </c>
      <c r="C36" s="258">
        <f>'METT 4 questions+scores'!E37</f>
        <v>1</v>
      </c>
      <c r="D36" s="258">
        <f>'METT 4 questions+scores'!F37</f>
        <v>0</v>
      </c>
      <c r="E36" s="272" t="str">
        <f>'31.'!B19</f>
        <v>Work with local communities to better understand the effects of protected areas on their livelihoods, including but not limited to developing surveys to better understand how local communities would like to engage in the management process, their perceptions of protected areas, and how their placement affects community activities.</v>
      </c>
      <c r="F36" s="208"/>
      <c r="G36" s="205"/>
      <c r="H36" s="205"/>
      <c r="I36" s="206"/>
      <c r="J36" s="207"/>
      <c r="K36" s="145"/>
      <c r="L36" s="145"/>
      <c r="M36" s="145"/>
      <c r="N36" s="145"/>
      <c r="O36" s="145"/>
      <c r="P36" s="145"/>
      <c r="Q36" s="145"/>
      <c r="R36" s="145"/>
      <c r="S36" s="145"/>
      <c r="T36" s="145"/>
      <c r="U36" s="145"/>
      <c r="V36" s="145"/>
      <c r="W36" s="145"/>
      <c r="X36" s="145"/>
      <c r="Y36" s="145"/>
      <c r="Z36" s="145"/>
      <c r="AA36" s="145"/>
      <c r="AB36" s="145"/>
    </row>
    <row r="37" spans="1:28" ht="124.8">
      <c r="A37" s="273" t="s">
        <v>467</v>
      </c>
      <c r="B37" s="268" t="str">
        <f>'METT 4 questions+scores'!C38</f>
        <v xml:space="preserve">Additional points -  Impact on communities </v>
      </c>
      <c r="C37" s="258">
        <f>'METT 4 questions+scores'!E38</f>
        <v>1</v>
      </c>
      <c r="D37" s="258">
        <f>'METT 4 questions+scores'!F38</f>
        <v>0</v>
      </c>
      <c r="E37" s="269" t="str">
        <f>'31A.'!B17</f>
        <v>Building relationships with communities takes consistency - prioritizing these outreach efforts will help improve trust and increase open communication between the Council and local communities.</v>
      </c>
      <c r="F37" s="208"/>
      <c r="G37" s="205"/>
      <c r="H37" s="205"/>
      <c r="I37" s="206"/>
      <c r="J37" s="207"/>
      <c r="K37" s="145"/>
      <c r="L37" s="145"/>
      <c r="M37" s="145"/>
      <c r="N37" s="145"/>
      <c r="O37" s="145"/>
      <c r="P37" s="145"/>
      <c r="Q37" s="145"/>
      <c r="R37" s="145"/>
      <c r="S37" s="145"/>
      <c r="T37" s="145"/>
      <c r="U37" s="145"/>
      <c r="V37" s="145"/>
      <c r="W37" s="145"/>
      <c r="X37" s="145"/>
      <c r="Y37" s="145"/>
      <c r="Z37" s="145"/>
      <c r="AA37" s="145"/>
      <c r="AB37" s="145"/>
    </row>
    <row r="38" spans="1:28" ht="156">
      <c r="A38" s="267">
        <v>32</v>
      </c>
      <c r="B38" s="268" t="str">
        <f>'METT 4 questions+scores'!C39</f>
        <v xml:space="preserve"> Is the protected area providing sustained livelihood benefits to local communities and/or Indigenous people, e.g. income, employment, payment for ecosystem services?</v>
      </c>
      <c r="C38" s="258">
        <f>'METT 4 questions+scores'!E39</f>
        <v>1</v>
      </c>
      <c r="D38" s="258">
        <f>'METT 4 questions+scores'!F39</f>
        <v>0</v>
      </c>
      <c r="E38" s="269" t="str">
        <f>'32.'!B19</f>
        <v>A better understanding of how local communities interact with the protected area is needed to understand the extent to which they are receiving benefits and how those benefits may contribute to livelihoods. This could be achieved through targeted outreach and/or survey work.</v>
      </c>
      <c r="F38" s="208"/>
      <c r="G38" s="205"/>
      <c r="H38" s="205"/>
      <c r="I38" s="206"/>
      <c r="J38" s="207"/>
      <c r="K38" s="145"/>
      <c r="L38" s="145"/>
      <c r="M38" s="145"/>
      <c r="N38" s="145"/>
      <c r="O38" s="145"/>
      <c r="P38" s="145"/>
      <c r="Q38" s="145"/>
      <c r="R38" s="145"/>
      <c r="S38" s="145"/>
      <c r="T38" s="145"/>
      <c r="U38" s="145"/>
      <c r="V38" s="145"/>
      <c r="W38" s="145"/>
      <c r="X38" s="145"/>
      <c r="Y38" s="145"/>
      <c r="Z38" s="145"/>
      <c r="AA38" s="145"/>
      <c r="AB38" s="145"/>
    </row>
    <row r="39" spans="1:28" ht="46.8">
      <c r="A39" s="267">
        <v>33</v>
      </c>
      <c r="B39" s="274" t="str">
        <f>'METT 4 questions+scores'!C40</f>
        <v>Are the threats to the main values of the protected area being effectively addressed?</v>
      </c>
      <c r="C39" s="258">
        <f>'METT 4 questions+scores'!E40</f>
        <v>1</v>
      </c>
      <c r="D39" s="258">
        <f>'METT 4 questions+scores'!F40</f>
        <v>0</v>
      </c>
      <c r="E39" s="269" t="str">
        <f>'33.'!B19</f>
        <v xml:space="preserve">Conduct a threat assessment for each SSMZ since threats might vary by location.  </v>
      </c>
      <c r="F39" s="208"/>
      <c r="G39" s="205"/>
      <c r="H39" s="205"/>
      <c r="I39" s="206"/>
      <c r="J39" s="207"/>
      <c r="K39" s="145"/>
      <c r="L39" s="145"/>
      <c r="M39" s="145"/>
      <c r="N39" s="145"/>
      <c r="O39" s="145"/>
      <c r="P39" s="145"/>
      <c r="Q39" s="145"/>
      <c r="R39" s="145"/>
      <c r="S39" s="145"/>
      <c r="T39" s="145"/>
      <c r="U39" s="145"/>
      <c r="V39" s="145"/>
      <c r="W39" s="145"/>
      <c r="X39" s="145"/>
      <c r="Y39" s="145"/>
      <c r="Z39" s="145"/>
      <c r="AA39" s="145"/>
      <c r="AB39" s="145"/>
    </row>
    <row r="40" spans="1:28" ht="62.4">
      <c r="A40" s="267">
        <v>34</v>
      </c>
      <c r="B40" s="268" t="str">
        <f>'METT 4 questions+scores'!C41</f>
        <v xml:space="preserve">Have the requirements for functional connectivity have been assessed and implemented? </v>
      </c>
      <c r="C40" s="258">
        <f>'METT 4 questions+scores'!E41</f>
        <v>1</v>
      </c>
      <c r="D40" s="258">
        <f>'METT 4 questions+scores'!F41</f>
        <v>0</v>
      </c>
      <c r="E40" s="269" t="str">
        <f>'34.'!B19</f>
        <v xml:space="preserve">Requests studies that better inform connectivity among the different protected areas and life stages.  </v>
      </c>
      <c r="F40" s="208"/>
      <c r="G40" s="205"/>
      <c r="H40" s="205"/>
      <c r="I40" s="206"/>
      <c r="J40" s="207"/>
      <c r="K40" s="145"/>
      <c r="L40" s="145"/>
      <c r="M40" s="145"/>
      <c r="N40" s="145"/>
      <c r="O40" s="145"/>
      <c r="P40" s="145"/>
      <c r="Q40" s="145"/>
      <c r="R40" s="145"/>
      <c r="S40" s="145"/>
      <c r="T40" s="145"/>
      <c r="U40" s="145"/>
      <c r="V40" s="145"/>
      <c r="W40" s="145"/>
      <c r="X40" s="145"/>
      <c r="Y40" s="145"/>
      <c r="Z40" s="145"/>
      <c r="AA40" s="145"/>
      <c r="AB40" s="145"/>
    </row>
    <row r="41" spans="1:28" ht="46.8">
      <c r="A41" s="275">
        <v>35</v>
      </c>
      <c r="B41" s="276" t="str">
        <f>'METT 4 questions+scores'!C43</f>
        <v>What is the condition of the important natural values of the protected area as compared to when it was first designated?</v>
      </c>
      <c r="C41" s="258">
        <f>'METT 4 questions+scores'!E42</f>
        <v>0</v>
      </c>
      <c r="D41" s="258">
        <f>'METT 4 questions+scores'!F42</f>
        <v>0</v>
      </c>
      <c r="E41" s="277" t="str">
        <f>'35.'!B19</f>
        <v xml:space="preserve">Develop a baseline for the area to aid in the comparison in the future.  </v>
      </c>
      <c r="F41" s="208"/>
      <c r="G41" s="205"/>
      <c r="H41" s="205"/>
      <c r="I41" s="206"/>
      <c r="J41" s="207"/>
      <c r="K41" s="145"/>
      <c r="L41" s="145"/>
      <c r="M41" s="145"/>
      <c r="N41" s="145"/>
      <c r="O41" s="145"/>
      <c r="P41" s="145"/>
      <c r="Q41" s="145"/>
      <c r="R41" s="145"/>
      <c r="S41" s="145"/>
      <c r="T41" s="145"/>
      <c r="U41" s="145"/>
      <c r="V41" s="145"/>
      <c r="W41" s="145"/>
      <c r="X41" s="145"/>
      <c r="Y41" s="145"/>
      <c r="Z41" s="145"/>
      <c r="AA41" s="145"/>
      <c r="AB41" s="145"/>
    </row>
    <row r="42" spans="1:28" ht="62.4">
      <c r="A42" s="275" t="s">
        <v>422</v>
      </c>
      <c r="B42" s="276" t="str">
        <f>'METT 4 questions+scores'!C44</f>
        <v>Additional points - Condition of natural values</v>
      </c>
      <c r="C42" s="258">
        <f>'METT 4 questions+scores'!E43</f>
        <v>2</v>
      </c>
      <c r="D42" s="258">
        <f>'METT 4 questions+scores'!F43</f>
        <v>0</v>
      </c>
      <c r="E42" s="277" t="str">
        <f>'35A.'!B17</f>
        <v>a- develop a sampling program that can be used to describe trends in SSMZs. B- finalize the scenario planning</v>
      </c>
      <c r="F42" s="208"/>
      <c r="G42" s="205"/>
      <c r="H42" s="205"/>
      <c r="I42" s="206"/>
      <c r="J42" s="207"/>
      <c r="K42" s="145"/>
      <c r="L42" s="145"/>
      <c r="M42" s="145"/>
      <c r="N42" s="145"/>
      <c r="O42" s="145"/>
      <c r="P42" s="145"/>
      <c r="Q42" s="145"/>
      <c r="R42" s="145"/>
      <c r="S42" s="145"/>
      <c r="T42" s="145"/>
      <c r="U42" s="145"/>
      <c r="V42" s="145"/>
      <c r="W42" s="145"/>
      <c r="X42" s="145"/>
      <c r="Y42" s="145"/>
      <c r="Z42" s="145"/>
      <c r="AA42" s="145"/>
      <c r="AB42" s="145"/>
    </row>
    <row r="43" spans="1:28" ht="187.2">
      <c r="A43" s="270">
        <v>36</v>
      </c>
      <c r="B43" s="271" t="str">
        <f>'METT 4 questions+scores'!C45</f>
        <v xml:space="preserve">What is the condition of the important cultural values of the protected area as compared to when it was first designated?  </v>
      </c>
      <c r="C43" s="258">
        <f>'METT 4 questions+scores'!E44</f>
        <v>2</v>
      </c>
      <c r="D43" s="258">
        <f>'METT 4 questions+scores'!F44</f>
        <v>0</v>
      </c>
      <c r="E43" s="272" t="str">
        <f>'36.'!B19</f>
        <v>A better understanding of how local communities value the resources being preserved by the protected area is needed. Consistent monitoring efforts (before and after protected area placement) are needed to understand how protected areas are affecting culturally important fish species and their habitat.</v>
      </c>
      <c r="F43" s="208"/>
      <c r="G43" s="205"/>
      <c r="H43" s="205"/>
      <c r="I43" s="206"/>
      <c r="J43" s="207"/>
      <c r="K43" s="145"/>
      <c r="L43" s="145"/>
      <c r="M43" s="145"/>
      <c r="N43" s="145"/>
      <c r="O43" s="145"/>
      <c r="P43" s="145"/>
      <c r="Q43" s="145"/>
      <c r="R43" s="145"/>
      <c r="S43" s="145"/>
      <c r="T43" s="145"/>
      <c r="U43" s="145"/>
      <c r="V43" s="145"/>
      <c r="W43" s="145"/>
      <c r="X43" s="145"/>
      <c r="Y43" s="145"/>
      <c r="Z43" s="145"/>
      <c r="AA43" s="145"/>
      <c r="AB43" s="145"/>
    </row>
    <row r="44" spans="1:28" ht="46.8">
      <c r="A44" s="275" t="s">
        <v>428</v>
      </c>
      <c r="B44" s="276" t="str">
        <f>'METT 4 questions+scores'!C46</f>
        <v>Additional points - Condition of cultural values</v>
      </c>
      <c r="C44" s="258">
        <f>'METT 4 questions+scores'!E45</f>
        <v>3</v>
      </c>
      <c r="D44" s="258">
        <f>'METT 4 questions+scores'!F45</f>
        <v>0</v>
      </c>
      <c r="E44" s="277" t="str">
        <f>'36A.'!B17</f>
        <v xml:space="preserve">More outreach is needed to understand the cultural threats (fish).  </v>
      </c>
      <c r="F44" s="208"/>
      <c r="G44" s="205"/>
      <c r="H44" s="205"/>
      <c r="I44" s="206"/>
      <c r="J44" s="207"/>
      <c r="K44" s="145"/>
      <c r="L44" s="145"/>
      <c r="M44" s="145"/>
      <c r="N44" s="145"/>
      <c r="O44" s="145"/>
      <c r="P44" s="145"/>
      <c r="Q44" s="145"/>
      <c r="R44" s="145"/>
      <c r="S44" s="145"/>
      <c r="T44" s="145"/>
      <c r="U44" s="145"/>
      <c r="V44" s="145"/>
      <c r="W44" s="145"/>
      <c r="X44" s="145"/>
      <c r="Y44" s="145"/>
      <c r="Z44" s="145"/>
      <c r="AA44" s="145"/>
      <c r="AB44" s="145"/>
    </row>
    <row r="45" spans="1:28" ht="156">
      <c r="A45" s="270">
        <v>37</v>
      </c>
      <c r="B45" s="271" t="str">
        <f>'METT 4 questions+scores'!C48</f>
        <v>Has the status of key indicator species changed over the last 5 years?</v>
      </c>
      <c r="C45" s="258">
        <f>'METT 4 questions+scores'!E46</f>
        <v>0</v>
      </c>
      <c r="D45" s="258">
        <f>'METT 4 questions+scores'!F46</f>
        <v>0</v>
      </c>
      <c r="E45" s="272" t="str">
        <f>'37.'!B19</f>
        <v xml:space="preserve">Prevent overfishing and rebuild overfished populations.  Better understand recruitment dynamics as recruitment for many snapper grouper species has declined.  Red Snapper and Greater Amberjack are two focal species doing well in the region.  </v>
      </c>
      <c r="F45" s="208"/>
      <c r="G45" s="205"/>
      <c r="H45" s="205"/>
      <c r="I45" s="206"/>
      <c r="J45" s="207"/>
      <c r="K45" s="145"/>
      <c r="L45" s="145"/>
      <c r="M45" s="145"/>
      <c r="N45" s="145"/>
      <c r="O45" s="145"/>
      <c r="P45" s="145"/>
      <c r="Q45" s="145"/>
      <c r="R45" s="145"/>
      <c r="S45" s="145"/>
      <c r="T45" s="145"/>
      <c r="U45" s="145"/>
      <c r="V45" s="145"/>
      <c r="W45" s="145"/>
      <c r="X45" s="145"/>
      <c r="Y45" s="145"/>
      <c r="Z45" s="145"/>
      <c r="AA45" s="145"/>
      <c r="AB45" s="145"/>
    </row>
    <row r="46" spans="1:28">
      <c r="A46" s="275">
        <v>38</v>
      </c>
      <c r="B46" s="276" t="str">
        <f>'METT 4 questions+scores'!C50</f>
        <v>Has the status of habitats changed over the last 5 years?</v>
      </c>
      <c r="C46" s="258">
        <f>'METT 4 questions+scores'!E47</f>
        <v>0</v>
      </c>
      <c r="D46" s="258">
        <f>'METT 4 questions+scores'!F47</f>
        <v>0</v>
      </c>
      <c r="E46" s="277">
        <f>'38.'!B19</f>
        <v>0</v>
      </c>
      <c r="F46" s="208"/>
      <c r="G46" s="205"/>
      <c r="H46" s="205"/>
      <c r="I46" s="206"/>
      <c r="J46" s="207"/>
      <c r="K46" s="145"/>
      <c r="L46" s="145"/>
      <c r="M46" s="145"/>
      <c r="N46" s="145"/>
      <c r="O46" s="145"/>
      <c r="P46" s="145"/>
      <c r="Q46" s="145"/>
      <c r="R46" s="145"/>
      <c r="S46" s="145"/>
      <c r="T46" s="145"/>
      <c r="U46" s="145"/>
      <c r="V46" s="145"/>
      <c r="W46" s="145"/>
      <c r="X46" s="145"/>
      <c r="Y46" s="145"/>
      <c r="Z46" s="145"/>
      <c r="AA46" s="145"/>
      <c r="AB46" s="145"/>
    </row>
    <row r="47" spans="1:28">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row>
    <row r="48" spans="1:28">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row>
    <row r="49" spans="1:28">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row>
    <row r="50" spans="1:28">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row>
    <row r="51" spans="1:28">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row>
    <row r="52" spans="1:28">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row>
    <row r="53" spans="1:28">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row>
    <row r="54" spans="1:28">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row>
    <row r="55" spans="1:28">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row>
    <row r="56" spans="1:28">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row>
    <row r="57" spans="1:28">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row>
    <row r="58" spans="1:28">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row>
    <row r="59" spans="1:28">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row>
    <row r="60" spans="1:28">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row>
    <row r="61" spans="1:28">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row>
    <row r="62" spans="1:28">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row>
    <row r="63" spans="1:28">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row>
    <row r="64" spans="1:28">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row>
    <row r="65" spans="1:28">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row>
    <row r="66" spans="1:28">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row>
    <row r="67" spans="1:28">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row>
    <row r="68" spans="1:28">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row>
    <row r="69" spans="1:28">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row>
    <row r="70" spans="1:28">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row>
    <row r="71" spans="1:28">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row>
    <row r="72" spans="1:28">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row>
    <row r="73" spans="1:28">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row>
    <row r="74" spans="1:28">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row>
    <row r="75" spans="1:28">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row>
    <row r="76" spans="1:28">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row>
    <row r="77" spans="1:28">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row>
    <row r="78" spans="1:28">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row>
    <row r="79" spans="1:28">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row>
    <row r="80" spans="1:28">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row>
    <row r="81" spans="1:28">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row>
    <row r="82" spans="1:28">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row>
    <row r="83" spans="1:28">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row>
    <row r="84" spans="1:28">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row>
    <row r="85" spans="1:28">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row>
    <row r="86" spans="1:28">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row>
    <row r="87" spans="1:28">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row>
    <row r="88" spans="1:28">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row>
    <row r="89" spans="1:28">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row>
    <row r="90" spans="1:28">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row>
    <row r="91" spans="1:28">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row>
    <row r="92" spans="1:28">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row>
    <row r="93" spans="1:28">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row>
    <row r="94" spans="1:28">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row>
    <row r="95" spans="1:28">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row>
    <row r="96" spans="1:28">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row>
    <row r="97" spans="1:28">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row>
    <row r="98" spans="1:28">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row>
    <row r="99" spans="1:28">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row>
    <row r="100" spans="1:28">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row>
  </sheetData>
  <sheetProtection algorithmName="SHA-512" hashValue="ief9nHuqRZUVsHbdGhgs7a/4UI18FcDwjvIxQ+M16+Oxnx0oNK2wpel/MNHeaynsd0kBx5zGBdtrKCPT1STkMw==" saltValue="euN9lIbRWZzFNlg33oWENw==" spinCount="100000" sheet="1" objects="1" scenarios="1"/>
  <dataConsolidate/>
  <mergeCells count="4">
    <mergeCell ref="A1:J1"/>
    <mergeCell ref="G2:H3"/>
    <mergeCell ref="I2:J3"/>
    <mergeCell ref="A2:F3"/>
  </mergeCells>
  <phoneticPr fontId="37" type="noConversion"/>
  <hyperlinks>
    <hyperlink ref="B5" location="'METT 4 questions+scores'!C6" display="'METT 4 questions+scores'!C6" xr:uid="{00000000-0004-0000-0300-000000000000}"/>
  </hyperlinks>
  <pageMargins left="0.70866141732283472" right="0.70866141732283472" top="0.74803149606299213" bottom="0.74803149606299213" header="0.31496062992125984" footer="0.31496062992125984"/>
  <pageSetup scale="2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AE84-58E2-45FA-A922-103B69AA208E}">
  <sheetPr codeName="Sheet58"/>
  <dimension ref="A1:AS91"/>
  <sheetViews>
    <sheetView zoomScale="70" zoomScaleNormal="70" workbookViewId="0">
      <selection activeCell="T25" sqref="T25"/>
    </sheetView>
  </sheetViews>
  <sheetFormatPr defaultColWidth="8.8984375" defaultRowHeight="15.6"/>
  <cols>
    <col min="4" max="4" width="11.3984375" customWidth="1"/>
    <col min="21" max="21" width="14.59765625" customWidth="1"/>
    <col min="22" max="22" width="19.09765625" customWidth="1"/>
    <col min="23" max="23" width="15.09765625" customWidth="1"/>
    <col min="24" max="24" width="17.5" customWidth="1"/>
    <col min="25" max="25" width="16.3984375" customWidth="1"/>
    <col min="26" max="26" width="14.09765625" customWidth="1"/>
    <col min="27" max="27" width="16.09765625" customWidth="1"/>
  </cols>
  <sheetData>
    <row r="1" spans="1:45" ht="23.4">
      <c r="A1" s="104"/>
      <c r="B1" s="336" t="str">
        <f>'Protected area attributes'!B5</f>
        <v>Spawning Special Management Zones</v>
      </c>
      <c r="C1" s="336"/>
      <c r="D1" s="336"/>
      <c r="E1" s="336"/>
      <c r="F1" s="104"/>
      <c r="G1" s="337">
        <f>'Protected area attributes'!B59</f>
        <v>45047</v>
      </c>
      <c r="H1" s="337"/>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row>
    <row r="2" spans="1:4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row>
    <row r="3" spans="1:45" ht="15.75" customHeight="1">
      <c r="A3" s="104"/>
      <c r="B3" s="338" t="s">
        <v>2014</v>
      </c>
      <c r="C3" s="338"/>
      <c r="D3" s="338"/>
      <c r="E3" s="338"/>
      <c r="F3" s="338"/>
      <c r="G3" s="338"/>
      <c r="H3" s="338"/>
      <c r="I3" s="338"/>
      <c r="J3" s="338"/>
      <c r="K3" s="104"/>
      <c r="L3" s="338" t="s">
        <v>2015</v>
      </c>
      <c r="M3" s="339"/>
      <c r="N3" s="339"/>
      <c r="O3" s="339"/>
      <c r="P3" s="339"/>
      <c r="Q3" s="339"/>
      <c r="R3" s="339"/>
      <c r="S3" s="339"/>
      <c r="T3" s="104"/>
      <c r="U3" s="338" t="s">
        <v>2016</v>
      </c>
      <c r="V3" s="338"/>
      <c r="W3" s="338"/>
      <c r="X3" s="338"/>
      <c r="Y3" s="338"/>
      <c r="Z3" s="104"/>
      <c r="AA3" s="104"/>
      <c r="AB3" s="104"/>
      <c r="AC3" s="104"/>
      <c r="AD3" s="104"/>
      <c r="AE3" s="104"/>
      <c r="AF3" s="104"/>
      <c r="AG3" s="104"/>
      <c r="AH3" s="104"/>
      <c r="AI3" s="104"/>
      <c r="AJ3" s="104"/>
      <c r="AK3" s="104"/>
      <c r="AL3" s="104"/>
      <c r="AM3" s="104"/>
      <c r="AN3" s="104"/>
      <c r="AO3" s="104"/>
      <c r="AP3" s="104"/>
      <c r="AQ3" s="104"/>
      <c r="AR3" s="104"/>
      <c r="AS3" s="104"/>
    </row>
    <row r="4" spans="1:45" ht="15.75" customHeight="1">
      <c r="A4" s="104"/>
      <c r="B4" s="338"/>
      <c r="C4" s="338"/>
      <c r="D4" s="338"/>
      <c r="E4" s="338"/>
      <c r="F4" s="338"/>
      <c r="G4" s="338"/>
      <c r="H4" s="338"/>
      <c r="I4" s="338"/>
      <c r="J4" s="338"/>
      <c r="K4" s="104"/>
      <c r="L4" s="339"/>
      <c r="M4" s="339"/>
      <c r="N4" s="339"/>
      <c r="O4" s="339"/>
      <c r="P4" s="339"/>
      <c r="Q4" s="339"/>
      <c r="R4" s="339"/>
      <c r="S4" s="339"/>
      <c r="T4" s="104"/>
      <c r="U4" s="338"/>
      <c r="V4" s="338"/>
      <c r="W4" s="338"/>
      <c r="X4" s="338"/>
      <c r="Y4" s="338"/>
      <c r="Z4" s="104"/>
      <c r="AA4" s="104"/>
      <c r="AB4" s="104"/>
      <c r="AC4" s="104"/>
      <c r="AD4" s="104"/>
      <c r="AE4" s="104"/>
      <c r="AF4" s="104"/>
      <c r="AG4" s="104"/>
      <c r="AH4" s="104"/>
      <c r="AI4" s="104"/>
      <c r="AJ4" s="104"/>
      <c r="AK4" s="104"/>
      <c r="AL4" s="104"/>
      <c r="AM4" s="104"/>
      <c r="AN4" s="104"/>
      <c r="AO4" s="104"/>
      <c r="AP4" s="104"/>
      <c r="AQ4" s="104"/>
      <c r="AR4" s="104"/>
      <c r="AS4" s="104"/>
    </row>
    <row r="5" spans="1:45" ht="31.2">
      <c r="A5" s="104"/>
      <c r="B5" s="104"/>
      <c r="C5" s="104"/>
      <c r="D5" s="104"/>
      <c r="E5" s="104"/>
      <c r="F5" s="104"/>
      <c r="G5" s="104"/>
      <c r="H5" s="104"/>
      <c r="I5" s="104"/>
      <c r="J5" s="104"/>
      <c r="K5" s="104"/>
      <c r="L5" s="104"/>
      <c r="M5" s="104"/>
      <c r="N5" s="104"/>
      <c r="O5" s="104"/>
      <c r="P5" s="104"/>
      <c r="Q5" s="104"/>
      <c r="R5" s="104"/>
      <c r="S5" s="104"/>
      <c r="T5" s="104"/>
      <c r="U5" s="94" t="s">
        <v>16</v>
      </c>
      <c r="V5" s="95" t="s">
        <v>23</v>
      </c>
      <c r="W5" s="96" t="s">
        <v>22</v>
      </c>
      <c r="X5" s="96" t="s">
        <v>125</v>
      </c>
      <c r="Y5" s="96" t="s">
        <v>124</v>
      </c>
      <c r="Z5" s="104"/>
      <c r="AA5" s="104"/>
      <c r="AB5" s="104"/>
      <c r="AC5" s="104"/>
      <c r="AD5" s="104"/>
      <c r="AE5" s="104"/>
      <c r="AF5" s="104"/>
      <c r="AG5" s="104"/>
      <c r="AH5" s="104"/>
      <c r="AI5" s="104"/>
      <c r="AJ5" s="104"/>
      <c r="AK5" s="104"/>
      <c r="AL5" s="104"/>
      <c r="AM5" s="104"/>
      <c r="AN5" s="104"/>
      <c r="AO5" s="104"/>
      <c r="AP5" s="104"/>
      <c r="AQ5" s="104"/>
      <c r="AR5" s="104"/>
      <c r="AS5" s="104"/>
    </row>
    <row r="6" spans="1:45">
      <c r="A6" s="104"/>
      <c r="B6" s="104"/>
      <c r="C6" s="104"/>
      <c r="D6" s="104"/>
      <c r="E6" s="104"/>
      <c r="F6" s="104"/>
      <c r="G6" s="104"/>
      <c r="H6" s="104"/>
      <c r="I6" s="104"/>
      <c r="J6" s="104"/>
      <c r="K6" s="104"/>
      <c r="L6" s="104"/>
      <c r="M6" s="104"/>
      <c r="N6" s="104"/>
      <c r="O6" s="104"/>
      <c r="P6" s="104"/>
      <c r="Q6" s="104"/>
      <c r="R6" s="104"/>
      <c r="S6" s="104"/>
      <c r="T6" s="104"/>
      <c r="U6" s="97" t="s">
        <v>11</v>
      </c>
      <c r="V6" s="97">
        <f>'METT 4 questions+scores'!E6+'METT 4 questions+scores'!E7+'METT 4 questions+scores'!E9+'METT 4 questions+scores'!E10+'METT 4 questions+scores'!E12+'METT 4 questions+scores'!E13+'METT 4 questions+scores'!E14</f>
        <v>10</v>
      </c>
      <c r="W6" s="97">
        <f>'METT 4 questions+scores'!D6+'METT 4 questions+scores'!D7+'METT 4 questions+scores'!D9+'METT 4 questions+scores'!D10+'METT 4 questions+scores'!D12+'METT 4 questions+scores'!D13+'METT 4 questions+scores'!D14</f>
        <v>21</v>
      </c>
      <c r="X6" s="167">
        <f t="shared" ref="X6:X11" si="0">V6/W6</f>
        <v>0.47619047619047616</v>
      </c>
      <c r="Y6" s="167">
        <v>1</v>
      </c>
      <c r="Z6" s="104"/>
      <c r="AA6" s="104"/>
      <c r="AB6" s="104"/>
      <c r="AC6" s="104"/>
      <c r="AD6" s="104"/>
      <c r="AE6" s="104"/>
      <c r="AF6" s="104"/>
      <c r="AG6" s="104"/>
      <c r="AH6" s="104"/>
      <c r="AI6" s="104"/>
      <c r="AJ6" s="104"/>
      <c r="AK6" s="104"/>
      <c r="AL6" s="104"/>
      <c r="AM6" s="104"/>
      <c r="AN6" s="104"/>
      <c r="AO6" s="104"/>
      <c r="AP6" s="104"/>
      <c r="AQ6" s="104"/>
      <c r="AR6" s="104"/>
      <c r="AS6" s="104"/>
    </row>
    <row r="7" spans="1:45">
      <c r="A7" s="104"/>
      <c r="B7" s="104"/>
      <c r="C7" s="104"/>
      <c r="D7" s="104"/>
      <c r="E7" s="104"/>
      <c r="F7" s="104"/>
      <c r="G7" s="104"/>
      <c r="H7" s="104"/>
      <c r="I7" s="104"/>
      <c r="J7" s="104"/>
      <c r="K7" s="104"/>
      <c r="L7" s="104"/>
      <c r="M7" s="104"/>
      <c r="N7" s="104"/>
      <c r="O7" s="104"/>
      <c r="P7" s="104"/>
      <c r="Q7" s="104"/>
      <c r="R7" s="104"/>
      <c r="S7" s="104"/>
      <c r="T7" s="104"/>
      <c r="U7" s="98" t="s">
        <v>21</v>
      </c>
      <c r="V7" s="98">
        <f>'METT 4 questions+scores'!E15+'METT 4 questions+scores'!E16+'METT 4 questions+scores'!E17+'METT 4 questions+scores'!E18+'METT 4 questions+scores'!E19+'METT 4 questions+scores'!E21</f>
        <v>8</v>
      </c>
      <c r="W7" s="98">
        <f>'METT 4 questions+scores'!D15+'METT 4 questions+scores'!D16+'METT 4 questions+scores'!D17+'METT 4 questions+scores'!D18+'METT 4 questions+scores'!D19+'METT 4 questions+scores'!D21</f>
        <v>18</v>
      </c>
      <c r="X7" s="168">
        <f t="shared" si="0"/>
        <v>0.44444444444444442</v>
      </c>
      <c r="Y7" s="168">
        <v>1</v>
      </c>
      <c r="Z7" s="104"/>
      <c r="AA7" s="104"/>
      <c r="AB7" s="104"/>
      <c r="AC7" s="104"/>
      <c r="AD7" s="104"/>
      <c r="AE7" s="104"/>
      <c r="AF7" s="104"/>
      <c r="AG7" s="104"/>
      <c r="AH7" s="104"/>
      <c r="AI7" s="104"/>
      <c r="AJ7" s="104"/>
      <c r="AK7" s="104"/>
      <c r="AL7" s="104"/>
      <c r="AM7" s="104"/>
      <c r="AN7" s="104"/>
      <c r="AO7" s="104"/>
      <c r="AP7" s="104"/>
      <c r="AQ7" s="104"/>
      <c r="AR7" s="104"/>
      <c r="AS7" s="104"/>
    </row>
    <row r="8" spans="1:45">
      <c r="A8" s="104"/>
      <c r="B8" s="104"/>
      <c r="C8" s="104"/>
      <c r="D8" s="104"/>
      <c r="E8" s="104"/>
      <c r="F8" s="104"/>
      <c r="G8" s="104"/>
      <c r="H8" s="104"/>
      <c r="I8" s="104"/>
      <c r="J8" s="104"/>
      <c r="K8" s="104"/>
      <c r="L8" s="104"/>
      <c r="M8" s="104"/>
      <c r="N8" s="104"/>
      <c r="O8" s="104"/>
      <c r="P8" s="104"/>
      <c r="Q8" s="104"/>
      <c r="R8" s="104"/>
      <c r="S8" s="104"/>
      <c r="T8" s="104"/>
      <c r="U8" s="99" t="s">
        <v>371</v>
      </c>
      <c r="V8" s="99">
        <f>'METT 4 questions+scores'!E8+'METT 4 questions+scores'!E11+'METT 4 questions+scores'!E20+'METT 4 questions+scores'!E22+'METT 4 questions+scores'!E23+'METT 4 questions+scores'!E24+'METT 4 questions+scores'!E25+'METT 4 questions+scores'!E26+'METT 4 questions+scores'!E27+'METT 4 questions+scores'!E28+'METT 4 questions+scores'!E29+'METT 4 questions+scores'!E30+'METT 4 questions+scores'!E31+'METT 4 questions+scores'!E32+'METT 4 questions+scores'!E33+'METT 4 questions+scores'!E34++'METT 4 questions+scores'!E36+'METT 4 questions+scores'!E37+'METT 4 questions+scores'!E44+'METT 4 questions+scores'!E46</f>
        <v>23</v>
      </c>
      <c r="W8" s="99">
        <f>'METT 4 questions+scores'!D8+'METT 4 questions+scores'!D11+'METT 4 questions+scores'!D20+'METT 4 questions+scores'!D22+'METT 4 questions+scores'!D23+'METT 4 questions+scores'!D24+'METT 4 questions+scores'!D25+'METT 4 questions+scores'!D26+'METT 4 questions+scores'!D27+'METT 4 questions+scores'!D28+'METT 4 questions+scores'!D29+'METT 4 questions+scores'!D30+'METT 4 questions+scores'!D31+'METT 4 questions+scores'!D32+'METT 4 questions+scores'!D33+'METT 4 questions+scores'!D34++'METT 4 questions+scores'!D36+'METT 4 questions+scores'!D37+'METT 4 questions+scores'!D44+'METT 4 questions+scores'!D46</f>
        <v>51</v>
      </c>
      <c r="X8" s="169">
        <f t="shared" si="0"/>
        <v>0.45098039215686275</v>
      </c>
      <c r="Y8" s="169">
        <v>1</v>
      </c>
      <c r="Z8" s="104"/>
      <c r="AA8" s="104"/>
      <c r="AB8" s="104"/>
      <c r="AC8" s="104"/>
      <c r="AD8" s="104"/>
      <c r="AE8" s="104"/>
      <c r="AF8" s="104"/>
      <c r="AG8" s="104"/>
      <c r="AH8" s="104"/>
      <c r="AI8" s="104"/>
      <c r="AJ8" s="104"/>
      <c r="AK8" s="104"/>
      <c r="AL8" s="104"/>
      <c r="AM8" s="104"/>
      <c r="AN8" s="104"/>
      <c r="AO8" s="104"/>
      <c r="AP8" s="104"/>
      <c r="AQ8" s="104"/>
      <c r="AR8" s="104"/>
      <c r="AS8" s="104"/>
    </row>
    <row r="9" spans="1:45">
      <c r="A9" s="104"/>
      <c r="B9" s="104"/>
      <c r="C9" s="104"/>
      <c r="D9" s="104"/>
      <c r="E9" s="104"/>
      <c r="F9" s="104"/>
      <c r="G9" s="104"/>
      <c r="H9" s="104"/>
      <c r="I9" s="104"/>
      <c r="J9" s="104"/>
      <c r="K9" s="104"/>
      <c r="L9" s="104"/>
      <c r="M9" s="104"/>
      <c r="N9" s="104"/>
      <c r="O9" s="104"/>
      <c r="P9" s="104"/>
      <c r="Q9" s="104"/>
      <c r="R9" s="104"/>
      <c r="S9" s="104"/>
      <c r="T9" s="104"/>
      <c r="U9" s="100" t="s">
        <v>19</v>
      </c>
      <c r="V9" s="100">
        <f>'METT 4 questions+scores'!E35+'METT 4 questions+scores'!E38+'METT 4 questions+scores'!E39+'METT 4 questions+scores'!E40+'METT 4 questions+scores'!E41</f>
        <v>4</v>
      </c>
      <c r="W9" s="100">
        <f>'METT 4 questions+scores'!D35+'METT 4 questions+scores'!D38+'METT 4 questions+scores'!D39+'METT 4 questions+scores'!D40+'METT 4 questions+scores'!D41</f>
        <v>12</v>
      </c>
      <c r="X9" s="170">
        <f t="shared" si="0"/>
        <v>0.33333333333333331</v>
      </c>
      <c r="Y9" s="170">
        <v>1</v>
      </c>
      <c r="Z9" s="104"/>
      <c r="AA9" s="104"/>
      <c r="AB9" s="104"/>
      <c r="AC9" s="104"/>
      <c r="AD9" s="104"/>
      <c r="AE9" s="104"/>
      <c r="AF9" s="104"/>
      <c r="AG9" s="104"/>
      <c r="AH9" s="104"/>
      <c r="AI9" s="104"/>
      <c r="AJ9" s="104"/>
      <c r="AK9" s="104"/>
      <c r="AL9" s="104"/>
      <c r="AM9" s="104"/>
      <c r="AN9" s="104"/>
      <c r="AO9" s="104"/>
      <c r="AP9" s="104"/>
      <c r="AQ9" s="104"/>
      <c r="AR9" s="104"/>
      <c r="AS9" s="104"/>
    </row>
    <row r="10" spans="1:45">
      <c r="A10" s="104"/>
      <c r="B10" s="104"/>
      <c r="C10" s="104"/>
      <c r="D10" s="104"/>
      <c r="E10" s="104"/>
      <c r="F10" s="104"/>
      <c r="G10" s="104"/>
      <c r="H10" s="104"/>
      <c r="I10" s="104"/>
      <c r="J10" s="104"/>
      <c r="K10" s="104"/>
      <c r="L10" s="104"/>
      <c r="M10" s="104"/>
      <c r="N10" s="104"/>
      <c r="O10" s="104"/>
      <c r="P10" s="104"/>
      <c r="Q10" s="104"/>
      <c r="R10" s="104"/>
      <c r="S10" s="104"/>
      <c r="T10" s="104"/>
      <c r="U10" s="164" t="s">
        <v>20</v>
      </c>
      <c r="V10" s="165">
        <f>'METT 4 questions+scores'!E43+'METT 4 questions+scores'!E45+'METT 4 questions+scores'!E48+'METT 4 questions+scores'!E50</f>
        <v>5</v>
      </c>
      <c r="W10" s="165">
        <f>'METT 4 questions+scores'!D43+'METT 4 questions+scores'!D45+'METT 4 questions+scores'!D48+'METT 4 questions+scores'!D50</f>
        <v>9</v>
      </c>
      <c r="X10" s="166">
        <f t="shared" si="0"/>
        <v>0.55555555555555558</v>
      </c>
      <c r="Y10" s="166">
        <v>1</v>
      </c>
      <c r="Z10" s="104"/>
      <c r="AA10" s="104"/>
      <c r="AB10" s="104"/>
      <c r="AC10" s="104"/>
      <c r="AD10" s="104"/>
      <c r="AE10" s="104"/>
      <c r="AF10" s="104"/>
      <c r="AG10" s="104"/>
      <c r="AH10" s="104"/>
      <c r="AI10" s="104"/>
      <c r="AJ10" s="104"/>
      <c r="AK10" s="104"/>
      <c r="AL10" s="104"/>
      <c r="AM10" s="104"/>
      <c r="AN10" s="104"/>
      <c r="AO10" s="104"/>
      <c r="AP10" s="104"/>
      <c r="AQ10" s="104"/>
      <c r="AR10" s="104"/>
      <c r="AS10" s="104"/>
    </row>
    <row r="11" spans="1:45">
      <c r="A11" s="104"/>
      <c r="B11" s="104"/>
      <c r="C11" s="104"/>
      <c r="D11" s="104"/>
      <c r="E11" s="104"/>
      <c r="F11" s="104"/>
      <c r="G11" s="104"/>
      <c r="H11" s="104"/>
      <c r="I11" s="104"/>
      <c r="J11" s="104"/>
      <c r="K11" s="104"/>
      <c r="L11" s="104"/>
      <c r="M11" s="104"/>
      <c r="N11" s="104"/>
      <c r="O11" s="104"/>
      <c r="P11" s="104"/>
      <c r="Q11" s="104"/>
      <c r="R11" s="104"/>
      <c r="S11" s="104"/>
      <c r="T11" s="104"/>
      <c r="U11" s="101" t="s">
        <v>13</v>
      </c>
      <c r="V11" s="102">
        <f>SUM(V6:V10)</f>
        <v>50</v>
      </c>
      <c r="W11" s="102">
        <f>SUM(W6:W10)</f>
        <v>111</v>
      </c>
      <c r="X11" s="103">
        <f t="shared" si="0"/>
        <v>0.45045045045045046</v>
      </c>
      <c r="Y11" s="103">
        <v>1</v>
      </c>
      <c r="Z11" s="104"/>
      <c r="AA11" s="104"/>
      <c r="AB11" s="104"/>
      <c r="AC11" s="104"/>
      <c r="AD11" s="104"/>
      <c r="AE11" s="104"/>
      <c r="AF11" s="104"/>
      <c r="AG11" s="104"/>
      <c r="AH11" s="104"/>
      <c r="AI11" s="104"/>
      <c r="AJ11" s="104"/>
      <c r="AK11" s="104"/>
      <c r="AL11" s="104"/>
      <c r="AM11" s="104"/>
      <c r="AN11" s="104"/>
      <c r="AO11" s="104"/>
      <c r="AP11" s="104"/>
      <c r="AQ11" s="104"/>
      <c r="AR11" s="104"/>
      <c r="AS11" s="104"/>
    </row>
    <row r="12" spans="1:45">
      <c r="A12" s="104"/>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row>
    <row r="13" spans="1:45">
      <c r="A13" s="104"/>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row>
    <row r="14" spans="1:45">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row>
    <row r="15" spans="1:45" ht="18.75" customHeight="1">
      <c r="A15" s="104"/>
      <c r="B15" s="104"/>
      <c r="C15" s="104"/>
      <c r="D15" s="104"/>
      <c r="E15" s="104"/>
      <c r="F15" s="104"/>
      <c r="G15" s="104"/>
      <c r="H15" s="104"/>
      <c r="I15" s="104"/>
      <c r="J15" s="104"/>
      <c r="K15" s="104"/>
      <c r="L15" s="104"/>
      <c r="M15" s="104"/>
      <c r="N15" s="104"/>
      <c r="O15" s="104"/>
      <c r="P15" s="104"/>
      <c r="Q15" s="104"/>
      <c r="R15" s="104"/>
      <c r="S15" s="104"/>
      <c r="T15" s="104"/>
      <c r="U15" s="338" t="s">
        <v>2020</v>
      </c>
      <c r="V15" s="338"/>
      <c r="W15" s="338"/>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row>
    <row r="16" spans="1:45" ht="15.75" customHeight="1">
      <c r="A16" s="104"/>
      <c r="B16" s="104"/>
      <c r="C16" s="104"/>
      <c r="D16" s="104"/>
      <c r="E16" s="104"/>
      <c r="F16" s="104"/>
      <c r="G16" s="104"/>
      <c r="H16" s="104"/>
      <c r="I16" s="104"/>
      <c r="J16" s="104"/>
      <c r="K16" s="104"/>
      <c r="L16" s="104"/>
      <c r="M16" s="104"/>
      <c r="N16" s="104"/>
      <c r="O16" s="104"/>
      <c r="P16" s="104"/>
      <c r="Q16" s="104"/>
      <c r="R16" s="104"/>
      <c r="S16" s="104"/>
      <c r="T16" s="104"/>
      <c r="U16" s="338"/>
      <c r="V16" s="338"/>
      <c r="W16" s="338"/>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row>
    <row r="17" spans="1:45" ht="16.2" thickBot="1">
      <c r="A17" s="104"/>
      <c r="B17" s="104"/>
      <c r="C17" s="104"/>
      <c r="D17" s="104"/>
      <c r="E17" s="104"/>
      <c r="F17" s="104"/>
      <c r="G17" s="104"/>
      <c r="H17" s="104"/>
      <c r="I17" s="104"/>
      <c r="J17" s="104"/>
      <c r="K17" s="104"/>
      <c r="L17" s="104"/>
      <c r="M17" s="104"/>
      <c r="N17" s="104"/>
      <c r="O17" s="104"/>
      <c r="P17" s="104"/>
      <c r="Q17" s="104"/>
      <c r="R17" s="104"/>
      <c r="S17" s="104"/>
      <c r="T17" s="104"/>
      <c r="U17" s="123" t="s">
        <v>463</v>
      </c>
      <c r="V17" s="124" t="s">
        <v>57</v>
      </c>
      <c r="W17" s="125" t="s">
        <v>58</v>
      </c>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row>
    <row r="18" spans="1:45" ht="16.2" thickTop="1">
      <c r="A18" s="104"/>
      <c r="B18" s="104"/>
      <c r="C18" s="104"/>
      <c r="D18" s="104"/>
      <c r="E18" s="104"/>
      <c r="F18" s="104"/>
      <c r="G18" s="104"/>
      <c r="H18" s="104"/>
      <c r="I18" s="104"/>
      <c r="J18" s="104"/>
      <c r="K18" s="104"/>
      <c r="L18" s="104"/>
      <c r="M18" s="104"/>
      <c r="N18" s="104"/>
      <c r="O18" s="104"/>
      <c r="P18" s="104"/>
      <c r="Q18" s="104"/>
      <c r="R18" s="104"/>
      <c r="S18" s="104"/>
      <c r="T18" s="104"/>
      <c r="U18" s="113" t="str">
        <f>'Protected area attributes'!B31</f>
        <v>Protecting important spawning area</v>
      </c>
      <c r="V18" s="114" t="str">
        <f>'Detailed assess. of values'!B19</f>
        <v>Good</v>
      </c>
      <c r="W18" s="115" t="str">
        <f>'Detailed assess. of values'!C19</f>
        <v>Don't know</v>
      </c>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c r="A19" s="104"/>
      <c r="B19" s="104"/>
      <c r="C19" s="104"/>
      <c r="D19" s="104"/>
      <c r="E19" s="104"/>
      <c r="F19" s="104"/>
      <c r="G19" s="104"/>
      <c r="H19" s="104"/>
      <c r="I19" s="104"/>
      <c r="J19" s="104"/>
      <c r="K19" s="104"/>
      <c r="L19" s="104"/>
      <c r="M19" s="104"/>
      <c r="N19" s="104"/>
      <c r="O19" s="104"/>
      <c r="P19" s="104"/>
      <c r="Q19" s="104"/>
      <c r="R19" s="104"/>
      <c r="S19" s="104"/>
      <c r="T19" s="104"/>
      <c r="U19" s="116" t="str">
        <f>'Protected area attributes'!B32</f>
        <v>Reduce bycatch and bycatch mortality</v>
      </c>
      <c r="V19" s="117" t="str">
        <f>'Detailed assess. of values'!B20</f>
        <v>Fair</v>
      </c>
      <c r="W19" s="118" t="str">
        <f>'Detailed assess. of values'!C20</f>
        <v>Don't know</v>
      </c>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row>
    <row r="20" spans="1:45">
      <c r="A20" s="104"/>
      <c r="B20" s="104"/>
      <c r="C20" s="104"/>
      <c r="D20" s="104"/>
      <c r="E20" s="104"/>
      <c r="F20" s="104"/>
      <c r="G20" s="104"/>
      <c r="H20" s="104"/>
      <c r="I20" s="104"/>
      <c r="J20" s="104"/>
      <c r="K20" s="104"/>
      <c r="L20" s="104"/>
      <c r="M20" s="104"/>
      <c r="N20" s="104"/>
      <c r="O20" s="104"/>
      <c r="P20" s="104"/>
      <c r="Q20" s="104"/>
      <c r="R20" s="104"/>
      <c r="S20" s="104"/>
      <c r="T20" s="104"/>
      <c r="U20" s="113">
        <f>'Protected area attributes'!B33</f>
        <v>0</v>
      </c>
      <c r="V20" s="114">
        <f>'Detailed assess. of values'!B21</f>
        <v>0</v>
      </c>
      <c r="W20" s="115">
        <f>'Detailed assess. of values'!C21</f>
        <v>0</v>
      </c>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row>
    <row r="21" spans="1:45">
      <c r="A21" s="104"/>
      <c r="B21" s="104"/>
      <c r="C21" s="104"/>
      <c r="D21" s="104"/>
      <c r="E21" s="104"/>
      <c r="F21" s="104"/>
      <c r="G21" s="104"/>
      <c r="H21" s="104"/>
      <c r="I21" s="104"/>
      <c r="J21" s="104"/>
      <c r="K21" s="104"/>
      <c r="L21" s="104"/>
      <c r="M21" s="104"/>
      <c r="N21" s="104"/>
      <c r="O21" s="104"/>
      <c r="P21" s="104"/>
      <c r="Q21" s="104"/>
      <c r="R21" s="104"/>
      <c r="S21" s="104"/>
      <c r="T21" s="104"/>
      <c r="U21" s="116">
        <f>'Protected area attributes'!B34</f>
        <v>0</v>
      </c>
      <c r="V21" s="117">
        <f>'Detailed assess. of values'!B22</f>
        <v>0</v>
      </c>
      <c r="W21" s="118">
        <f>'Detailed assess. of values'!C22</f>
        <v>0</v>
      </c>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row>
    <row r="22" spans="1:45">
      <c r="A22" s="104"/>
      <c r="B22" s="104"/>
      <c r="C22" s="104"/>
      <c r="D22" s="104"/>
      <c r="E22" s="104"/>
      <c r="F22" s="104"/>
      <c r="G22" s="104"/>
      <c r="H22" s="104"/>
      <c r="I22" s="104"/>
      <c r="J22" s="104"/>
      <c r="K22" s="104"/>
      <c r="L22" s="104"/>
      <c r="M22" s="104"/>
      <c r="N22" s="104"/>
      <c r="O22" s="104"/>
      <c r="P22" s="104"/>
      <c r="Q22" s="104"/>
      <c r="R22" s="104"/>
      <c r="S22" s="104"/>
      <c r="T22" s="104"/>
      <c r="U22" s="113">
        <f>'Protected area attributes'!B35</f>
        <v>0</v>
      </c>
      <c r="V22" s="114">
        <f>'Detailed assess. of values'!B23</f>
        <v>0</v>
      </c>
      <c r="W22" s="115">
        <f>'Detailed assess. of values'!C23</f>
        <v>0</v>
      </c>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row>
    <row r="23" spans="1:45">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row>
    <row r="24" spans="1:45">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row>
    <row r="25" spans="1:45">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row>
    <row r="26" spans="1:45">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row>
    <row r="27" spans="1:45">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row>
    <row r="28" spans="1:45" ht="18.75" customHeight="1">
      <c r="A28" s="104"/>
      <c r="B28" s="338" t="s">
        <v>2017</v>
      </c>
      <c r="C28" s="338"/>
      <c r="D28" s="338"/>
      <c r="E28" s="338"/>
      <c r="F28" s="338"/>
      <c r="G28" s="338"/>
      <c r="H28" s="338"/>
      <c r="I28" s="338"/>
      <c r="J28" s="338"/>
      <c r="K28" s="338"/>
      <c r="L28" s="338"/>
      <c r="M28" s="104"/>
      <c r="N28" s="338" t="s">
        <v>2018</v>
      </c>
      <c r="O28" s="338"/>
      <c r="P28" s="338"/>
      <c r="Q28" s="338"/>
      <c r="R28" s="338"/>
      <c r="S28" s="338"/>
      <c r="T28" s="104"/>
      <c r="U28" s="338" t="s">
        <v>2021</v>
      </c>
      <c r="V28" s="338"/>
      <c r="W28" s="338"/>
      <c r="X28" s="338"/>
      <c r="Y28" s="338"/>
      <c r="Z28" s="338"/>
      <c r="AA28" s="338"/>
      <c r="AB28" s="104"/>
      <c r="AC28" s="104"/>
      <c r="AD28" s="104"/>
      <c r="AE28" s="104"/>
      <c r="AF28" s="104"/>
      <c r="AG28" s="104"/>
      <c r="AH28" s="104"/>
      <c r="AI28" s="104"/>
      <c r="AJ28" s="104"/>
      <c r="AK28" s="104"/>
      <c r="AL28" s="104"/>
      <c r="AM28" s="104"/>
      <c r="AN28" s="104"/>
      <c r="AO28" s="104"/>
      <c r="AP28" s="104"/>
      <c r="AQ28" s="104"/>
      <c r="AR28" s="104"/>
      <c r="AS28" s="104"/>
    </row>
    <row r="29" spans="1:45">
      <c r="A29" s="104"/>
      <c r="B29" s="338"/>
      <c r="C29" s="338"/>
      <c r="D29" s="338"/>
      <c r="E29" s="338"/>
      <c r="F29" s="338"/>
      <c r="G29" s="338"/>
      <c r="H29" s="338"/>
      <c r="I29" s="338"/>
      <c r="J29" s="338"/>
      <c r="K29" s="338"/>
      <c r="L29" s="338"/>
      <c r="M29" s="104"/>
      <c r="N29" s="338"/>
      <c r="O29" s="338"/>
      <c r="P29" s="338"/>
      <c r="Q29" s="338"/>
      <c r="R29" s="338"/>
      <c r="S29" s="338"/>
      <c r="T29" s="104"/>
      <c r="U29" s="338"/>
      <c r="V29" s="338"/>
      <c r="W29" s="338"/>
      <c r="X29" s="338"/>
      <c r="Y29" s="338"/>
      <c r="Z29" s="338"/>
      <c r="AA29" s="338"/>
      <c r="AB29" s="104"/>
      <c r="AC29" s="104"/>
      <c r="AD29" s="104"/>
      <c r="AE29" s="104"/>
      <c r="AF29" s="104"/>
      <c r="AG29" s="104"/>
      <c r="AH29" s="104"/>
      <c r="AI29" s="104"/>
      <c r="AJ29" s="104"/>
      <c r="AK29" s="104"/>
      <c r="AL29" s="104"/>
      <c r="AM29" s="104"/>
      <c r="AN29" s="104"/>
      <c r="AO29" s="104"/>
      <c r="AP29" s="104"/>
      <c r="AQ29" s="104"/>
      <c r="AR29" s="104"/>
      <c r="AS29" s="104"/>
    </row>
    <row r="30" spans="1:45" ht="21">
      <c r="A30" s="104"/>
      <c r="B30" s="104"/>
      <c r="C30" s="104"/>
      <c r="D30" s="104"/>
      <c r="E30" s="104"/>
      <c r="F30" s="104"/>
      <c r="G30" s="104"/>
      <c r="H30" s="104"/>
      <c r="I30" s="104"/>
      <c r="J30" s="104"/>
      <c r="K30" s="104"/>
      <c r="L30" s="104"/>
      <c r="M30" s="104"/>
      <c r="N30" s="112"/>
      <c r="O30" s="104"/>
      <c r="P30" s="104"/>
      <c r="Q30" s="104"/>
      <c r="R30" s="104"/>
      <c r="S30" s="104"/>
      <c r="T30" s="104"/>
      <c r="U30" s="94" t="s">
        <v>586</v>
      </c>
      <c r="V30" s="95" t="s">
        <v>72</v>
      </c>
      <c r="W30" s="96" t="s">
        <v>75</v>
      </c>
      <c r="X30" s="96" t="s">
        <v>587</v>
      </c>
      <c r="Y30" s="96" t="s">
        <v>588</v>
      </c>
      <c r="Z30" s="94" t="s">
        <v>78</v>
      </c>
      <c r="AA30" s="95" t="s">
        <v>469</v>
      </c>
      <c r="AB30" s="104"/>
      <c r="AC30" s="104"/>
      <c r="AD30" s="104"/>
      <c r="AE30" s="104"/>
      <c r="AF30" s="104"/>
      <c r="AG30" s="104"/>
      <c r="AH30" s="104"/>
      <c r="AI30" s="104"/>
      <c r="AJ30" s="104"/>
      <c r="AK30" s="104"/>
      <c r="AL30" s="104"/>
      <c r="AM30" s="104"/>
      <c r="AN30" s="104"/>
      <c r="AO30" s="104"/>
      <c r="AP30" s="104"/>
      <c r="AQ30" s="104"/>
      <c r="AR30" s="104"/>
      <c r="AS30" s="104"/>
    </row>
    <row r="31" spans="1:45">
      <c r="A31" s="104"/>
      <c r="B31" s="104"/>
      <c r="C31" s="104"/>
      <c r="D31" s="104"/>
      <c r="E31" s="104"/>
      <c r="F31" s="104"/>
      <c r="G31" s="104"/>
      <c r="H31" s="104"/>
      <c r="I31" s="104"/>
      <c r="J31" s="104"/>
      <c r="K31" s="104"/>
      <c r="L31" s="104"/>
      <c r="M31" s="104"/>
      <c r="N31" s="104"/>
      <c r="O31" s="104"/>
      <c r="P31" s="104"/>
      <c r="Q31" s="104"/>
      <c r="R31" s="104"/>
      <c r="S31" s="104"/>
      <c r="T31" s="104"/>
      <c r="U31" s="119" t="str">
        <f>'Detailed assessment of species'!A12</f>
        <v>Red Grouper</v>
      </c>
      <c r="V31" s="119" t="str">
        <f>'Detailed assessment of species'!B12</f>
        <v>Decreasing</v>
      </c>
      <c r="W31" s="120" t="str">
        <f>'Detailed assessment of species'!C12</f>
        <v>Decreasing</v>
      </c>
      <c r="X31" s="120" t="str">
        <f>'Detailed assessment of species'!D12</f>
        <v>Declining</v>
      </c>
      <c r="Y31" s="120" t="str">
        <f>'Detailed assessment of species'!E12</f>
        <v>Stable</v>
      </c>
      <c r="Z31" s="119" t="str">
        <f>'Detailed assessment of species'!F12</f>
        <v>Declining</v>
      </c>
      <c r="AA31" s="119" t="str">
        <f>'Detailed assessment of species'!G12</f>
        <v>Increasing</v>
      </c>
      <c r="AB31" s="104"/>
      <c r="AC31" s="104"/>
      <c r="AD31" s="104"/>
      <c r="AE31" s="104"/>
      <c r="AF31" s="104"/>
      <c r="AG31" s="104"/>
      <c r="AH31" s="104"/>
      <c r="AI31" s="104"/>
      <c r="AJ31" s="104"/>
      <c r="AK31" s="104"/>
      <c r="AL31" s="104"/>
      <c r="AM31" s="104"/>
      <c r="AN31" s="104"/>
      <c r="AO31" s="104"/>
      <c r="AP31" s="104"/>
      <c r="AQ31" s="104"/>
      <c r="AR31" s="104"/>
      <c r="AS31" s="104"/>
    </row>
    <row r="32" spans="1:45">
      <c r="A32" s="104"/>
      <c r="B32" s="104"/>
      <c r="C32" s="104"/>
      <c r="D32" s="104"/>
      <c r="E32" s="104"/>
      <c r="F32" s="104"/>
      <c r="G32" s="104"/>
      <c r="H32" s="104"/>
      <c r="I32" s="104"/>
      <c r="J32" s="104"/>
      <c r="K32" s="104"/>
      <c r="L32" s="104"/>
      <c r="M32" s="104"/>
      <c r="N32" s="104"/>
      <c r="O32" s="104"/>
      <c r="P32" s="104"/>
      <c r="Q32" s="104"/>
      <c r="R32" s="104"/>
      <c r="S32" s="104"/>
      <c r="T32" s="104"/>
      <c r="U32" s="121" t="str">
        <f>'Detailed assessment of species'!A13</f>
        <v>Scamp</v>
      </c>
      <c r="V32" s="121" t="str">
        <f>'Detailed assessment of species'!B13</f>
        <v>Stable</v>
      </c>
      <c r="W32" s="122" t="str">
        <f>'Detailed assessment of species'!C13</f>
        <v>Decreasing</v>
      </c>
      <c r="X32" s="122" t="str">
        <f>'Detailed assessment of species'!D13</f>
        <v xml:space="preserve">Stable </v>
      </c>
      <c r="Y32" s="122" t="str">
        <f>'Detailed assessment of species'!E13</f>
        <v>Stable</v>
      </c>
      <c r="Z32" s="121" t="str">
        <f>'Detailed assessment of species'!F13</f>
        <v>Declining</v>
      </c>
      <c r="AA32" s="121" t="str">
        <f>'Detailed assessment of species'!G13</f>
        <v>Increasing</v>
      </c>
      <c r="AB32" s="104"/>
      <c r="AC32" s="104"/>
      <c r="AD32" s="104"/>
      <c r="AE32" s="104"/>
      <c r="AF32" s="104"/>
      <c r="AG32" s="104"/>
      <c r="AH32" s="104"/>
      <c r="AI32" s="104"/>
      <c r="AJ32" s="104"/>
      <c r="AK32" s="104"/>
      <c r="AL32" s="104"/>
      <c r="AM32" s="104"/>
      <c r="AN32" s="104"/>
      <c r="AO32" s="104"/>
      <c r="AP32" s="104"/>
      <c r="AQ32" s="104"/>
      <c r="AR32" s="104"/>
      <c r="AS32" s="104"/>
    </row>
    <row r="33" spans="1:45">
      <c r="A33" s="104"/>
      <c r="B33" s="104"/>
      <c r="C33" s="104"/>
      <c r="D33" s="104"/>
      <c r="E33" s="104"/>
      <c r="F33" s="104"/>
      <c r="G33" s="104"/>
      <c r="H33" s="104"/>
      <c r="I33" s="104"/>
      <c r="J33" s="104"/>
      <c r="K33" s="104"/>
      <c r="L33" s="104"/>
      <c r="M33" s="104"/>
      <c r="N33" s="104"/>
      <c r="O33" s="104"/>
      <c r="P33" s="104"/>
      <c r="Q33" s="104"/>
      <c r="R33" s="104"/>
      <c r="S33" s="104"/>
      <c r="T33" s="104"/>
      <c r="U33" s="119" t="str">
        <f>'Detailed assessment of species'!A14</f>
        <v>Warsaw Grouper</v>
      </c>
      <c r="V33" s="119">
        <f>'Detailed assessment of species'!B14</f>
        <v>0</v>
      </c>
      <c r="W33" s="120">
        <f>'Detailed assessment of species'!C14</f>
        <v>0</v>
      </c>
      <c r="X33" s="120">
        <f>'Detailed assessment of species'!D14</f>
        <v>0</v>
      </c>
      <c r="Y33" s="120" t="str">
        <f>'Detailed assessment of species'!E14</f>
        <v>Stable</v>
      </c>
      <c r="Z33" s="119" t="str">
        <f>'Detailed assessment of species'!F14</f>
        <v>Declining</v>
      </c>
      <c r="AA33" s="119">
        <f>'Detailed assessment of species'!G14</f>
        <v>0</v>
      </c>
      <c r="AB33" s="104"/>
      <c r="AC33" s="104"/>
      <c r="AD33" s="104"/>
      <c r="AE33" s="104"/>
      <c r="AF33" s="104"/>
      <c r="AG33" s="104"/>
      <c r="AH33" s="104"/>
      <c r="AI33" s="104"/>
      <c r="AJ33" s="104"/>
      <c r="AK33" s="104"/>
      <c r="AL33" s="104"/>
      <c r="AM33" s="104"/>
      <c r="AN33" s="104"/>
      <c r="AO33" s="104"/>
      <c r="AP33" s="104"/>
      <c r="AQ33" s="104"/>
      <c r="AR33" s="104"/>
      <c r="AS33" s="104"/>
    </row>
    <row r="34" spans="1:45">
      <c r="A34" s="104"/>
      <c r="B34" s="104"/>
      <c r="C34" s="104"/>
      <c r="D34" s="104"/>
      <c r="E34" s="104"/>
      <c r="F34" s="104"/>
      <c r="G34" s="104"/>
      <c r="H34" s="104"/>
      <c r="I34" s="104"/>
      <c r="J34" s="104"/>
      <c r="K34" s="104"/>
      <c r="L34" s="104"/>
      <c r="M34" s="104"/>
      <c r="N34" s="104"/>
      <c r="O34" s="104"/>
      <c r="P34" s="104"/>
      <c r="Q34" s="104"/>
      <c r="R34" s="104"/>
      <c r="S34" s="104"/>
      <c r="T34" s="104"/>
      <c r="U34" s="121" t="str">
        <f>'Detailed assessment of species'!A15</f>
        <v>Greater Amberjack</v>
      </c>
      <c r="V34" s="121" t="str">
        <f>'Detailed assessment of species'!B15</f>
        <v>Stable</v>
      </c>
      <c r="W34" s="122" t="str">
        <f>'Detailed assessment of species'!C15</f>
        <v>Increasing</v>
      </c>
      <c r="X34" s="122" t="str">
        <f>'Detailed assessment of species'!D15</f>
        <v xml:space="preserve">Stable </v>
      </c>
      <c r="Y34" s="122" t="str">
        <f>'Detailed assessment of species'!E15</f>
        <v>Stable</v>
      </c>
      <c r="Z34" s="121" t="str">
        <f>'Detailed assessment of species'!F15</f>
        <v>Declining</v>
      </c>
      <c r="AA34" s="121" t="str">
        <f>'Detailed assessment of species'!G15</f>
        <v>Increasing</v>
      </c>
      <c r="AB34" s="104"/>
      <c r="AC34" s="104"/>
      <c r="AD34" s="104"/>
      <c r="AE34" s="104"/>
      <c r="AF34" s="104"/>
      <c r="AG34" s="104"/>
      <c r="AH34" s="104"/>
      <c r="AI34" s="104"/>
      <c r="AJ34" s="104"/>
      <c r="AK34" s="104"/>
      <c r="AL34" s="104"/>
      <c r="AM34" s="104"/>
      <c r="AN34" s="104"/>
      <c r="AO34" s="104"/>
      <c r="AP34" s="104"/>
      <c r="AQ34" s="104"/>
      <c r="AR34" s="104"/>
      <c r="AS34" s="104"/>
    </row>
    <row r="35" spans="1:45">
      <c r="A35" s="104"/>
      <c r="B35" s="104"/>
      <c r="C35" s="104"/>
      <c r="D35" s="104"/>
      <c r="E35" s="104"/>
      <c r="F35" s="104"/>
      <c r="G35" s="104"/>
      <c r="H35" s="104"/>
      <c r="I35" s="104"/>
      <c r="J35" s="104"/>
      <c r="K35" s="104"/>
      <c r="L35" s="104"/>
      <c r="M35" s="104"/>
      <c r="N35" s="104"/>
      <c r="O35" s="104"/>
      <c r="P35" s="104"/>
      <c r="Q35" s="104"/>
      <c r="R35" s="104"/>
      <c r="S35" s="104"/>
      <c r="T35" s="104"/>
      <c r="U35" s="119" t="str">
        <f>'Detailed assessment of species'!A16</f>
        <v>Gag</v>
      </c>
      <c r="V35" s="119" t="str">
        <f>'Detailed assessment of species'!B16</f>
        <v>Decreasing</v>
      </c>
      <c r="W35" s="120" t="str">
        <f>'Detailed assessment of species'!C16</f>
        <v>Decreasing</v>
      </c>
      <c r="X35" s="120" t="str">
        <f>'Detailed assessment of species'!D16</f>
        <v>Declining</v>
      </c>
      <c r="Y35" s="120" t="str">
        <f>'Detailed assessment of species'!E16</f>
        <v>Stable</v>
      </c>
      <c r="Z35" s="119" t="str">
        <f>'Detailed assessment of species'!F16</f>
        <v>Declining</v>
      </c>
      <c r="AA35" s="119" t="str">
        <f>'Detailed assessment of species'!G16</f>
        <v>Increasing</v>
      </c>
      <c r="AB35" s="104"/>
      <c r="AC35" s="104"/>
      <c r="AD35" s="104"/>
      <c r="AE35" s="104"/>
      <c r="AF35" s="104"/>
      <c r="AG35" s="104"/>
      <c r="AH35" s="104"/>
      <c r="AI35" s="104"/>
      <c r="AJ35" s="104"/>
      <c r="AK35" s="104"/>
      <c r="AL35" s="104"/>
      <c r="AM35" s="104"/>
      <c r="AN35" s="104"/>
      <c r="AO35" s="104"/>
      <c r="AP35" s="104"/>
      <c r="AQ35" s="104"/>
      <c r="AR35" s="104"/>
      <c r="AS35" s="104"/>
    </row>
    <row r="36" spans="1:45">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row>
    <row r="37" spans="1:45">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row>
    <row r="38" spans="1:45">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row>
    <row r="39" spans="1:45">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row>
    <row r="40" spans="1:45">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row>
    <row r="41" spans="1:45">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row>
    <row r="42" spans="1:45">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row>
    <row r="43" spans="1:45" ht="18.75" customHeight="1">
      <c r="A43" s="104"/>
      <c r="B43" s="104"/>
      <c r="C43" s="104"/>
      <c r="D43" s="104"/>
      <c r="E43" s="104"/>
      <c r="F43" s="104"/>
      <c r="G43" s="104"/>
      <c r="H43" s="104"/>
      <c r="I43" s="104"/>
      <c r="J43" s="104"/>
      <c r="K43" s="104"/>
      <c r="L43" s="104"/>
      <c r="M43" s="104"/>
      <c r="N43" s="338" t="s">
        <v>2019</v>
      </c>
      <c r="O43" s="338"/>
      <c r="P43" s="338"/>
      <c r="Q43" s="338"/>
      <c r="R43" s="338"/>
      <c r="S43" s="338"/>
      <c r="T43" s="104"/>
      <c r="U43" s="338" t="s">
        <v>2022</v>
      </c>
      <c r="V43" s="338"/>
      <c r="W43" s="338"/>
      <c r="X43" s="338"/>
      <c r="Y43" s="338"/>
      <c r="Z43" s="104"/>
      <c r="AA43" s="104"/>
      <c r="AB43" s="104"/>
      <c r="AC43" s="104"/>
      <c r="AD43" s="104"/>
      <c r="AE43" s="104"/>
      <c r="AF43" s="104"/>
      <c r="AG43" s="104"/>
      <c r="AH43" s="104"/>
      <c r="AI43" s="104"/>
      <c r="AJ43" s="104"/>
      <c r="AK43" s="104"/>
      <c r="AL43" s="104"/>
      <c r="AM43" s="104"/>
      <c r="AN43" s="104"/>
      <c r="AO43" s="104"/>
      <c r="AP43" s="104"/>
      <c r="AQ43" s="104"/>
      <c r="AR43" s="104"/>
      <c r="AS43" s="104"/>
    </row>
    <row r="44" spans="1:45">
      <c r="A44" s="104"/>
      <c r="B44" s="104"/>
      <c r="C44" s="104"/>
      <c r="D44" s="104"/>
      <c r="E44" s="104"/>
      <c r="F44" s="104"/>
      <c r="G44" s="104"/>
      <c r="H44" s="104"/>
      <c r="I44" s="104"/>
      <c r="J44" s="104"/>
      <c r="K44" s="104"/>
      <c r="L44" s="104"/>
      <c r="M44" s="104"/>
      <c r="N44" s="338"/>
      <c r="O44" s="338"/>
      <c r="P44" s="338"/>
      <c r="Q44" s="338"/>
      <c r="R44" s="338"/>
      <c r="S44" s="338"/>
      <c r="T44" s="104"/>
      <c r="U44" s="338"/>
      <c r="V44" s="338"/>
      <c r="W44" s="338"/>
      <c r="X44" s="338"/>
      <c r="Y44" s="338"/>
      <c r="Z44" s="104"/>
      <c r="AA44" s="104"/>
      <c r="AB44" s="104"/>
      <c r="AC44" s="104"/>
      <c r="AD44" s="104"/>
      <c r="AE44" s="104"/>
      <c r="AF44" s="104"/>
      <c r="AG44" s="104"/>
      <c r="AH44" s="104"/>
      <c r="AI44" s="104"/>
      <c r="AJ44" s="104"/>
      <c r="AK44" s="104"/>
      <c r="AL44" s="104"/>
      <c r="AM44" s="104"/>
      <c r="AN44" s="104"/>
      <c r="AO44" s="104"/>
      <c r="AP44" s="104"/>
      <c r="AQ44" s="104"/>
      <c r="AR44" s="104"/>
      <c r="AS44" s="104"/>
    </row>
    <row r="45" spans="1:45" ht="31.8" thickBot="1">
      <c r="A45" s="104"/>
      <c r="B45" s="104"/>
      <c r="C45" s="104"/>
      <c r="D45" s="104"/>
      <c r="E45" s="104"/>
      <c r="F45" s="104"/>
      <c r="G45" s="104"/>
      <c r="H45" s="104"/>
      <c r="I45" s="104"/>
      <c r="J45" s="104"/>
      <c r="K45" s="104"/>
      <c r="L45" s="104"/>
      <c r="M45" s="104"/>
      <c r="N45" s="104"/>
      <c r="O45" s="104"/>
      <c r="P45" s="104"/>
      <c r="Q45" s="104"/>
      <c r="R45" s="104"/>
      <c r="S45" s="104"/>
      <c r="T45" s="104"/>
      <c r="U45" s="123" t="s">
        <v>589</v>
      </c>
      <c r="V45" s="124" t="s">
        <v>72</v>
      </c>
      <c r="W45" s="125" t="s">
        <v>470</v>
      </c>
      <c r="X45" s="126" t="s">
        <v>471</v>
      </c>
      <c r="Y45" s="124" t="s">
        <v>469</v>
      </c>
      <c r="Z45" s="104"/>
      <c r="AA45" s="104"/>
      <c r="AB45" s="104"/>
      <c r="AC45" s="104"/>
      <c r="AD45" s="104"/>
      <c r="AE45" s="104"/>
      <c r="AF45" s="104"/>
      <c r="AG45" s="104"/>
      <c r="AH45" s="104"/>
      <c r="AI45" s="104"/>
      <c r="AJ45" s="104"/>
      <c r="AK45" s="104"/>
      <c r="AL45" s="104"/>
      <c r="AM45" s="104"/>
      <c r="AN45" s="104"/>
      <c r="AO45" s="104"/>
      <c r="AP45" s="104"/>
      <c r="AQ45" s="104"/>
      <c r="AR45" s="104"/>
    </row>
    <row r="46" spans="1:45" ht="16.2" thickTop="1">
      <c r="A46" s="104"/>
      <c r="B46" s="104"/>
      <c r="C46" s="104"/>
      <c r="D46" s="104"/>
      <c r="E46" s="104"/>
      <c r="F46" s="104"/>
      <c r="G46" s="104"/>
      <c r="H46" s="104"/>
      <c r="I46" s="104"/>
      <c r="J46" s="104"/>
      <c r="K46" s="104"/>
      <c r="L46" s="104"/>
      <c r="M46" s="104"/>
      <c r="N46" s="104"/>
      <c r="O46" s="104"/>
      <c r="P46" s="104"/>
      <c r="Q46" s="104"/>
      <c r="R46" s="104"/>
      <c r="S46" s="104"/>
      <c r="T46" s="104"/>
      <c r="U46" s="119" t="str">
        <f>'Detailed assessment of habitat'!A11</f>
        <v>Live Hard Bottom</v>
      </c>
      <c r="V46" s="119">
        <f>'Detailed assessment of habitat'!B11</f>
        <v>0</v>
      </c>
      <c r="W46" s="120">
        <f>'Detailed assessment of habitat'!C11</f>
        <v>0</v>
      </c>
      <c r="X46" s="120">
        <f>'Detailed assessment of habitat'!D11</f>
        <v>0</v>
      </c>
      <c r="Y46" s="120">
        <f>'Detailed assessment of habitat'!E11</f>
        <v>0</v>
      </c>
      <c r="Z46" s="104"/>
      <c r="AA46" s="104"/>
      <c r="AB46" s="104"/>
      <c r="AC46" s="104"/>
      <c r="AD46" s="104"/>
      <c r="AE46" s="104"/>
      <c r="AF46" s="104"/>
      <c r="AG46" s="104"/>
      <c r="AH46" s="104"/>
      <c r="AI46" s="104"/>
      <c r="AJ46" s="104"/>
      <c r="AK46" s="104"/>
      <c r="AL46" s="104"/>
      <c r="AM46" s="104"/>
      <c r="AN46" s="104"/>
      <c r="AO46" s="104"/>
      <c r="AP46" s="104"/>
      <c r="AQ46" s="104"/>
      <c r="AR46" s="104"/>
    </row>
    <row r="47" spans="1:45">
      <c r="A47" s="104"/>
      <c r="B47" s="104"/>
      <c r="C47" s="104"/>
      <c r="D47" s="104"/>
      <c r="E47" s="104"/>
      <c r="F47" s="104"/>
      <c r="G47" s="104"/>
      <c r="H47" s="104"/>
      <c r="I47" s="104"/>
      <c r="J47" s="104"/>
      <c r="K47" s="104"/>
      <c r="L47" s="104"/>
      <c r="M47" s="104"/>
      <c r="N47" s="104"/>
      <c r="O47" s="104"/>
      <c r="P47" s="104"/>
      <c r="Q47" s="104"/>
      <c r="R47" s="104"/>
      <c r="S47" s="104"/>
      <c r="T47" s="104"/>
      <c r="U47" s="121" t="str">
        <f>'Detailed assessment of habitat'!A12</f>
        <v>Articificial Reef</v>
      </c>
      <c r="V47" s="121">
        <f>'Detailed assessment of habitat'!B12</f>
        <v>0</v>
      </c>
      <c r="W47" s="122">
        <f>'Detailed assessment of habitat'!C12</f>
        <v>0</v>
      </c>
      <c r="X47" s="122">
        <f>'Detailed assessment of habitat'!D12</f>
        <v>0</v>
      </c>
      <c r="Y47" s="122">
        <f>'Detailed assessment of habitat'!E12</f>
        <v>0</v>
      </c>
      <c r="Z47" s="104"/>
      <c r="AA47" s="104"/>
      <c r="AB47" s="104"/>
      <c r="AC47" s="104"/>
      <c r="AD47" s="104"/>
      <c r="AE47" s="104"/>
      <c r="AF47" s="104"/>
      <c r="AG47" s="104"/>
      <c r="AH47" s="104"/>
      <c r="AI47" s="104"/>
      <c r="AJ47" s="104"/>
      <c r="AK47" s="104"/>
      <c r="AL47" s="104"/>
      <c r="AM47" s="104"/>
      <c r="AN47" s="104"/>
      <c r="AO47" s="104"/>
      <c r="AP47" s="104"/>
      <c r="AQ47" s="104"/>
      <c r="AR47" s="104"/>
    </row>
    <row r="48" spans="1:45">
      <c r="A48" s="104"/>
      <c r="B48" s="104"/>
      <c r="C48" s="104"/>
      <c r="D48" s="104"/>
      <c r="E48" s="104"/>
      <c r="F48" s="104"/>
      <c r="G48" s="104"/>
      <c r="H48" s="104"/>
      <c r="I48" s="104"/>
      <c r="J48" s="104"/>
      <c r="K48" s="104"/>
      <c r="L48" s="104"/>
      <c r="M48" s="104"/>
      <c r="N48" s="104"/>
      <c r="O48" s="104"/>
      <c r="P48" s="104"/>
      <c r="Q48" s="104"/>
      <c r="R48" s="104"/>
      <c r="S48" s="104"/>
      <c r="T48" s="104"/>
      <c r="U48" s="119" t="str">
        <f>'Detailed assessment of habitat'!A13</f>
        <v>Coral</v>
      </c>
      <c r="V48" s="119">
        <f>'Detailed assessment of habitat'!B13</f>
        <v>0</v>
      </c>
      <c r="W48" s="120">
        <f>'Detailed assessment of habitat'!C13</f>
        <v>0</v>
      </c>
      <c r="X48" s="120">
        <f>'Detailed assessment of habitat'!D13</f>
        <v>0</v>
      </c>
      <c r="Y48" s="120">
        <f>'Detailed assessment of habitat'!E13</f>
        <v>0</v>
      </c>
      <c r="Z48" s="104"/>
      <c r="AA48" s="104"/>
      <c r="AB48" s="104"/>
      <c r="AC48" s="104"/>
      <c r="AD48" s="104"/>
      <c r="AE48" s="104"/>
      <c r="AF48" s="104"/>
      <c r="AG48" s="104"/>
      <c r="AH48" s="104"/>
      <c r="AI48" s="104"/>
      <c r="AJ48" s="104"/>
      <c r="AK48" s="104"/>
      <c r="AL48" s="104"/>
      <c r="AM48" s="104"/>
      <c r="AN48" s="104"/>
      <c r="AO48" s="104"/>
      <c r="AP48" s="104"/>
      <c r="AQ48" s="104"/>
      <c r="AR48" s="104"/>
    </row>
    <row r="49" spans="1:45">
      <c r="A49" s="104"/>
      <c r="B49" s="104"/>
      <c r="C49" s="104"/>
      <c r="D49" s="104"/>
      <c r="E49" s="104"/>
      <c r="F49" s="104"/>
      <c r="G49" s="104"/>
      <c r="H49" s="104"/>
      <c r="I49" s="104"/>
      <c r="J49" s="104"/>
      <c r="K49" s="104"/>
      <c r="L49" s="104"/>
      <c r="M49" s="104"/>
      <c r="N49" s="104"/>
      <c r="O49" s="104"/>
      <c r="P49" s="104"/>
      <c r="Q49" s="104"/>
      <c r="R49" s="104"/>
      <c r="S49" s="104"/>
      <c r="T49" s="104"/>
      <c r="U49" s="121">
        <f>'Detailed assessment of habitat'!A14</f>
        <v>0</v>
      </c>
      <c r="V49" s="121">
        <f>'Detailed assessment of habitat'!B14</f>
        <v>0</v>
      </c>
      <c r="W49" s="122">
        <f>'Detailed assessment of habitat'!C14</f>
        <v>0</v>
      </c>
      <c r="X49" s="122">
        <f>'Detailed assessment of habitat'!D14</f>
        <v>0</v>
      </c>
      <c r="Y49" s="122">
        <f>'Detailed assessment of habitat'!E14</f>
        <v>0</v>
      </c>
      <c r="Z49" s="104"/>
      <c r="AA49" s="104"/>
      <c r="AB49" s="104"/>
      <c r="AC49" s="104"/>
      <c r="AD49" s="104"/>
      <c r="AE49" s="104"/>
      <c r="AF49" s="104"/>
      <c r="AG49" s="104"/>
      <c r="AH49" s="104"/>
      <c r="AI49" s="104"/>
      <c r="AJ49" s="104"/>
      <c r="AK49" s="104"/>
      <c r="AL49" s="104"/>
      <c r="AM49" s="104"/>
      <c r="AN49" s="104"/>
      <c r="AO49" s="104"/>
      <c r="AP49" s="104"/>
      <c r="AQ49" s="104"/>
      <c r="AR49" s="104"/>
    </row>
    <row r="50" spans="1:45">
      <c r="A50" s="104"/>
      <c r="B50" s="104"/>
      <c r="C50" s="104"/>
      <c r="D50" s="104"/>
      <c r="E50" s="104"/>
      <c r="F50" s="104"/>
      <c r="G50" s="104"/>
      <c r="H50" s="104"/>
      <c r="I50" s="104"/>
      <c r="J50" s="104"/>
      <c r="K50" s="104"/>
      <c r="L50" s="104"/>
      <c r="M50" s="104"/>
      <c r="N50" s="104"/>
      <c r="O50" s="104"/>
      <c r="P50" s="104"/>
      <c r="Q50" s="104"/>
      <c r="R50" s="104"/>
      <c r="S50" s="104"/>
      <c r="T50" s="104"/>
      <c r="U50" s="119">
        <f>'Detailed assessment of habitat'!A15</f>
        <v>0</v>
      </c>
      <c r="V50" s="119">
        <f>'Detailed assessment of habitat'!B15</f>
        <v>0</v>
      </c>
      <c r="W50" s="120">
        <f>'Detailed assessment of habitat'!C15</f>
        <v>0</v>
      </c>
      <c r="X50" s="120">
        <f>'Detailed assessment of habitat'!D15</f>
        <v>0</v>
      </c>
      <c r="Y50" s="120">
        <f>'Detailed assessment of habitat'!E15</f>
        <v>0</v>
      </c>
      <c r="Z50" s="104"/>
      <c r="AA50" s="104"/>
      <c r="AB50" s="104"/>
      <c r="AC50" s="104"/>
      <c r="AD50" s="104"/>
      <c r="AE50" s="104"/>
      <c r="AF50" s="104"/>
      <c r="AG50" s="104"/>
      <c r="AH50" s="104"/>
      <c r="AI50" s="104"/>
      <c r="AJ50" s="104"/>
      <c r="AK50" s="104"/>
      <c r="AL50" s="104"/>
      <c r="AM50" s="104"/>
      <c r="AN50" s="104"/>
      <c r="AO50" s="104"/>
      <c r="AP50" s="104"/>
      <c r="AQ50" s="104"/>
      <c r="AR50" s="104"/>
    </row>
    <row r="51" spans="1:45">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row>
    <row r="52" spans="1:45">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row>
    <row r="53" spans="1:45">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row>
    <row r="54" spans="1:45">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row>
    <row r="55" spans="1:45">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row>
    <row r="56" spans="1:45">
      <c r="A56" s="104"/>
      <c r="B56" s="104"/>
      <c r="C56" s="104"/>
      <c r="D56" s="104"/>
      <c r="E56" s="104"/>
      <c r="F56" s="104"/>
      <c r="G56" s="108"/>
      <c r="H56" s="108"/>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row>
    <row r="57" spans="1:45">
      <c r="A57" s="104"/>
      <c r="B57" s="104"/>
      <c r="C57" s="104"/>
      <c r="D57" s="105"/>
      <c r="E57" s="105"/>
      <c r="F57" s="105"/>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row>
    <row r="58" spans="1:45">
      <c r="A58" s="104"/>
      <c r="B58" s="104"/>
      <c r="C58" s="104"/>
      <c r="D58" s="104"/>
      <c r="E58" s="105"/>
      <c r="F58" s="105"/>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row>
    <row r="59" spans="1:45">
      <c r="A59" s="104"/>
      <c r="B59" s="104"/>
      <c r="C59" s="104"/>
      <c r="D59" s="104"/>
      <c r="E59" s="105"/>
      <c r="F59" s="105"/>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row>
    <row r="60" spans="1:45">
      <c r="A60" s="104"/>
      <c r="B60" s="104"/>
      <c r="C60" s="104"/>
      <c r="D60" s="104"/>
      <c r="E60" s="109"/>
      <c r="F60" s="109"/>
      <c r="G60" s="104"/>
      <c r="H60" s="104"/>
      <c r="I60" s="104"/>
      <c r="J60" s="104"/>
      <c r="K60" s="104"/>
      <c r="L60" s="104"/>
      <c r="M60" s="104"/>
      <c r="N60" s="109"/>
      <c r="O60" s="109"/>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row>
    <row r="61" spans="1:45">
      <c r="A61" s="104"/>
      <c r="B61" s="104"/>
      <c r="C61" s="104"/>
      <c r="D61" s="104"/>
      <c r="E61" s="105"/>
      <c r="F61" s="105"/>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row>
    <row r="62" spans="1:45">
      <c r="A62" s="104"/>
      <c r="B62" s="104"/>
      <c r="C62" s="104"/>
      <c r="D62" s="104"/>
      <c r="E62" s="105"/>
      <c r="F62" s="105"/>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row>
    <row r="63" spans="1:45">
      <c r="A63" s="104"/>
      <c r="B63" s="104"/>
      <c r="C63" s="104"/>
      <c r="D63" s="104"/>
      <c r="E63" s="105"/>
      <c r="F63" s="105"/>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row>
    <row r="64" spans="1:45">
      <c r="A64" s="104"/>
      <c r="B64" s="104"/>
      <c r="C64" s="104"/>
      <c r="D64" s="104"/>
      <c r="E64" s="105"/>
      <c r="F64" s="105"/>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row>
    <row r="65" spans="1:45">
      <c r="A65" s="104"/>
      <c r="B65" s="104"/>
      <c r="C65" s="104"/>
      <c r="D65" s="104"/>
      <c r="E65" s="105"/>
      <c r="F65" s="105"/>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row>
    <row r="66" spans="1:45">
      <c r="A66" s="104"/>
      <c r="B66" s="104"/>
      <c r="C66" s="104"/>
      <c r="D66" s="105"/>
      <c r="E66" s="105"/>
      <c r="F66" s="105"/>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row>
    <row r="67" spans="1:45">
      <c r="A67" s="104"/>
      <c r="B67" s="104"/>
      <c r="C67" s="104"/>
      <c r="D67" s="105"/>
      <c r="E67" s="105"/>
      <c r="F67" s="105"/>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row>
    <row r="68" spans="1:45">
      <c r="A68" s="104"/>
      <c r="B68" s="106"/>
      <c r="C68" s="106"/>
      <c r="D68" s="107"/>
      <c r="E68" s="107"/>
      <c r="F68" s="107"/>
      <c r="G68" s="106"/>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row>
    <row r="69" spans="1:45">
      <c r="A69" s="104"/>
      <c r="B69" s="106"/>
      <c r="C69" s="106"/>
      <c r="D69" s="107"/>
      <c r="E69" s="107"/>
      <c r="F69" s="107"/>
      <c r="G69" s="106"/>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row>
    <row r="70" spans="1:45">
      <c r="A70" s="104"/>
      <c r="B70" s="106"/>
      <c r="C70" s="106"/>
      <c r="D70" s="107"/>
      <c r="E70" s="107"/>
      <c r="F70" s="107"/>
      <c r="G70" s="106"/>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row>
    <row r="71" spans="1:45">
      <c r="A71" s="104"/>
      <c r="B71" s="106"/>
      <c r="C71" s="106"/>
      <c r="D71" s="107"/>
      <c r="E71" s="107"/>
      <c r="F71" s="107"/>
      <c r="G71" s="106"/>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row>
    <row r="72" spans="1:45">
      <c r="A72" s="104"/>
      <c r="B72" s="106"/>
      <c r="C72" s="106"/>
      <c r="D72" s="107"/>
      <c r="E72" s="107"/>
      <c r="F72" s="107"/>
      <c r="G72" s="106"/>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row>
    <row r="73" spans="1:45">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row>
    <row r="74" spans="1:45">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row>
    <row r="75" spans="1:45">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row>
    <row r="76" spans="1:45">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row>
    <row r="77" spans="1:45">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row>
    <row r="78" spans="1:45">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row>
    <row r="79" spans="1:45">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row>
    <row r="80" spans="1:45">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row>
    <row r="81" spans="1:45">
      <c r="A81" s="104"/>
      <c r="B81" s="106"/>
      <c r="C81" s="106"/>
      <c r="D81" s="107"/>
      <c r="E81" s="107"/>
      <c r="F81" s="107"/>
      <c r="G81" s="106"/>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row>
    <row r="82" spans="1:45">
      <c r="A82" s="104"/>
      <c r="B82" s="106"/>
      <c r="C82" s="106"/>
      <c r="D82" s="107"/>
      <c r="E82" s="107"/>
      <c r="F82" s="107"/>
      <c r="G82" s="106"/>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row>
    <row r="83" spans="1:45">
      <c r="A83" s="104"/>
      <c r="B83" s="104"/>
      <c r="C83" s="104"/>
      <c r="D83" s="104"/>
      <c r="E83" s="104"/>
      <c r="F83" s="104"/>
      <c r="G83" s="106"/>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row>
    <row r="84" spans="1:45">
      <c r="A84" s="104"/>
      <c r="B84" s="104"/>
      <c r="C84" s="104"/>
      <c r="D84" s="104"/>
      <c r="E84" s="104"/>
      <c r="F84" s="104"/>
      <c r="G84" s="106"/>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row>
    <row r="85" spans="1:45">
      <c r="A85" s="104"/>
      <c r="B85" s="104"/>
      <c r="C85" s="104"/>
      <c r="D85" s="104"/>
      <c r="E85" s="104"/>
      <c r="F85" s="104"/>
      <c r="G85" s="106"/>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row>
    <row r="86" spans="1:45">
      <c r="A86" s="104"/>
      <c r="B86" s="104"/>
      <c r="C86" s="104"/>
      <c r="D86" s="104"/>
      <c r="E86" s="104"/>
      <c r="F86" s="104"/>
      <c r="G86" s="106"/>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row>
    <row r="87" spans="1:45">
      <c r="A87" s="104"/>
      <c r="B87" s="104"/>
      <c r="C87" s="104"/>
      <c r="D87" s="104"/>
      <c r="E87" s="104"/>
      <c r="F87" s="104"/>
      <c r="G87" s="106"/>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row>
    <row r="88" spans="1:45">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row>
    <row r="91" spans="1:45">
      <c r="B91" s="38"/>
      <c r="C91" s="38"/>
      <c r="D91" s="40"/>
      <c r="E91" s="40"/>
      <c r="F91" s="1"/>
    </row>
  </sheetData>
  <sheetProtection algorithmName="SHA-512" hashValue="x3BssOF1795/a1A2FdqeoxIFN4sFpghernIL3IQw1tOKGj7ywl3gawz1CzqtGf/vlmfPkYS5FSomesutaxA1hQ==" saltValue="n+QVXVTJIH1iaZIvpkr7hA==" spinCount="100000" sheet="1" objects="1" scenarios="1"/>
  <mergeCells count="11">
    <mergeCell ref="B1:E1"/>
    <mergeCell ref="G1:H1"/>
    <mergeCell ref="N43:S44"/>
    <mergeCell ref="U28:AA29"/>
    <mergeCell ref="U43:Y44"/>
    <mergeCell ref="U15:W16"/>
    <mergeCell ref="B3:J4"/>
    <mergeCell ref="L3:S4"/>
    <mergeCell ref="B28:L29"/>
    <mergeCell ref="N28:S29"/>
    <mergeCell ref="U3:Y4"/>
  </mergeCells>
  <pageMargins left="0.70866141732283472" right="0.70866141732283472" top="0.74803149606299213" bottom="0.74803149606299213" header="0.31496062992125984" footer="0.31496062992125984"/>
  <pageSetup scale="27" orientation="portrait" r:id="rId1"/>
  <ignoredErrors>
    <ignoredError sqref="G1"/>
  </ignoredErrors>
  <drawing r:id="rId2"/>
  <tableParts count="3">
    <tablePart r:id="rId3"/>
    <tablePart r:id="rId4"/>
    <tablePart r:id="rId5"/>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A02AE-86E1-41D3-8711-1412C446B533}">
  <sheetPr codeName="Sheet25"/>
  <dimension ref="A1:AO66"/>
  <sheetViews>
    <sheetView zoomScale="80" zoomScaleNormal="80" workbookViewId="0">
      <selection sqref="A1:M1"/>
    </sheetView>
  </sheetViews>
  <sheetFormatPr defaultColWidth="9" defaultRowHeight="15.6"/>
  <cols>
    <col min="13" max="13" width="10.5" customWidth="1"/>
    <col min="15" max="15" width="36.59765625" customWidth="1"/>
  </cols>
  <sheetData>
    <row r="1" spans="1:41" ht="23.4">
      <c r="A1" s="362" t="s">
        <v>440</v>
      </c>
      <c r="B1" s="362"/>
      <c r="C1" s="362"/>
      <c r="D1" s="362"/>
      <c r="E1" s="362"/>
      <c r="F1" s="362"/>
      <c r="G1" s="362"/>
      <c r="H1" s="362"/>
      <c r="I1" s="362"/>
      <c r="J1" s="362"/>
      <c r="K1" s="362"/>
      <c r="L1" s="362"/>
      <c r="M1" s="362"/>
      <c r="N1" s="104"/>
      <c r="O1" s="278"/>
      <c r="P1" s="104"/>
      <c r="Q1" s="104"/>
      <c r="R1" s="104"/>
      <c r="S1" s="104"/>
      <c r="T1" s="104"/>
      <c r="U1" s="104"/>
      <c r="V1" s="104"/>
      <c r="W1" s="104"/>
      <c r="X1" s="104"/>
      <c r="Y1" s="104"/>
      <c r="Z1" s="104"/>
      <c r="AA1" s="42"/>
      <c r="AB1" s="42"/>
      <c r="AC1" s="42"/>
      <c r="AD1" s="42"/>
      <c r="AE1" s="42"/>
      <c r="AF1" s="42"/>
      <c r="AG1" s="42"/>
      <c r="AH1" s="42"/>
      <c r="AI1" s="42"/>
      <c r="AJ1" s="42"/>
      <c r="AK1" s="42"/>
      <c r="AL1" s="42"/>
      <c r="AM1" s="42"/>
      <c r="AN1" s="42"/>
      <c r="AO1" s="42"/>
    </row>
    <row r="2" spans="1:41" ht="15.75" customHeight="1">
      <c r="A2" s="351" t="s">
        <v>452</v>
      </c>
      <c r="B2" s="351"/>
      <c r="C2" s="351"/>
      <c r="D2" s="351"/>
      <c r="E2" s="351"/>
      <c r="F2" s="351"/>
      <c r="G2" s="351"/>
      <c r="H2" s="351"/>
      <c r="I2" s="351"/>
      <c r="J2" s="351"/>
      <c r="K2" s="351"/>
      <c r="L2" s="351"/>
      <c r="M2" s="351"/>
      <c r="N2" s="104"/>
      <c r="O2" s="104"/>
      <c r="P2" s="104"/>
      <c r="Q2" s="104"/>
      <c r="R2" s="104"/>
      <c r="S2" s="104"/>
      <c r="T2" s="104"/>
      <c r="U2" s="104"/>
      <c r="V2" s="104"/>
      <c r="W2" s="104"/>
      <c r="X2" s="104"/>
      <c r="Y2" s="104"/>
      <c r="Z2" s="104"/>
      <c r="AA2" s="42"/>
      <c r="AB2" s="42"/>
      <c r="AC2" s="42"/>
      <c r="AD2" s="42"/>
      <c r="AE2" s="42"/>
      <c r="AF2" s="42"/>
      <c r="AG2" s="42"/>
      <c r="AH2" s="42"/>
      <c r="AI2" s="42"/>
      <c r="AJ2" s="42"/>
      <c r="AK2" s="42"/>
      <c r="AL2" s="42"/>
      <c r="AM2" s="42"/>
      <c r="AN2" s="42"/>
      <c r="AO2" s="42"/>
    </row>
    <row r="3" spans="1:41" ht="45" customHeight="1">
      <c r="A3" s="351"/>
      <c r="B3" s="351"/>
      <c r="C3" s="351"/>
      <c r="D3" s="351"/>
      <c r="E3" s="351"/>
      <c r="F3" s="351"/>
      <c r="G3" s="351"/>
      <c r="H3" s="351"/>
      <c r="I3" s="351"/>
      <c r="J3" s="351"/>
      <c r="K3" s="351"/>
      <c r="L3" s="351"/>
      <c r="M3" s="351"/>
      <c r="N3" s="104"/>
      <c r="O3" s="104"/>
      <c r="P3" s="104"/>
      <c r="Q3" s="104"/>
      <c r="R3" s="104"/>
      <c r="S3" s="104"/>
      <c r="T3" s="104"/>
      <c r="U3" s="104"/>
      <c r="V3" s="104"/>
      <c r="W3" s="104"/>
      <c r="X3" s="104"/>
      <c r="Y3" s="104"/>
      <c r="Z3" s="104"/>
      <c r="AA3" s="42"/>
      <c r="AB3" s="42"/>
      <c r="AC3" s="42"/>
      <c r="AD3" s="42"/>
      <c r="AE3" s="42"/>
      <c r="AF3" s="42"/>
      <c r="AG3" s="42"/>
      <c r="AH3" s="42"/>
      <c r="AI3" s="42"/>
      <c r="AJ3" s="42"/>
      <c r="AK3" s="42"/>
      <c r="AL3" s="42"/>
      <c r="AM3" s="42"/>
      <c r="AN3" s="42"/>
      <c r="AO3" s="42"/>
    </row>
    <row r="4" spans="1:41">
      <c r="A4" s="361" t="s">
        <v>233</v>
      </c>
      <c r="B4" s="361"/>
      <c r="C4" s="361"/>
      <c r="D4" s="361"/>
      <c r="E4" s="361"/>
      <c r="F4" s="361"/>
      <c r="G4" s="361"/>
      <c r="H4" s="361"/>
      <c r="I4" s="361"/>
      <c r="J4" s="361"/>
      <c r="K4" s="361"/>
      <c r="L4" s="361"/>
      <c r="M4" s="361"/>
      <c r="N4" s="104"/>
      <c r="O4" s="104"/>
      <c r="P4" s="104"/>
      <c r="Q4" s="104"/>
      <c r="R4" s="104"/>
      <c r="S4" s="104"/>
      <c r="T4" s="104"/>
      <c r="U4" s="104"/>
      <c r="V4" s="104"/>
      <c r="W4" s="104"/>
      <c r="X4" s="104"/>
      <c r="Y4" s="104"/>
      <c r="Z4" s="104"/>
      <c r="AA4" s="42"/>
      <c r="AB4" s="42"/>
      <c r="AC4" s="42"/>
      <c r="AD4" s="42"/>
      <c r="AE4" s="42"/>
      <c r="AF4" s="42"/>
      <c r="AG4" s="42"/>
      <c r="AH4" s="42"/>
      <c r="AI4" s="42"/>
      <c r="AJ4" s="42"/>
      <c r="AK4" s="42"/>
      <c r="AL4" s="42"/>
      <c r="AM4" s="42"/>
      <c r="AN4" s="42"/>
      <c r="AO4" s="42"/>
    </row>
    <row r="5" spans="1:41">
      <c r="A5" s="209"/>
      <c r="B5" s="209"/>
      <c r="C5" s="209"/>
      <c r="D5" s="209"/>
      <c r="E5" s="209"/>
      <c r="F5" s="209"/>
      <c r="G5" s="209"/>
      <c r="H5" s="209"/>
      <c r="I5" s="209"/>
      <c r="J5" s="209"/>
      <c r="K5" s="209"/>
      <c r="L5" s="209"/>
      <c r="M5" s="209"/>
      <c r="N5" s="104"/>
      <c r="O5" s="104"/>
      <c r="P5" s="104"/>
      <c r="Q5" s="104"/>
      <c r="R5" s="104"/>
      <c r="S5" s="104"/>
      <c r="T5" s="104"/>
      <c r="U5" s="104"/>
      <c r="V5" s="104"/>
      <c r="W5" s="104"/>
      <c r="X5" s="104"/>
      <c r="Y5" s="104"/>
      <c r="Z5" s="104"/>
      <c r="AA5" s="42"/>
      <c r="AB5" s="42"/>
      <c r="AC5" s="42"/>
      <c r="AD5" s="42"/>
      <c r="AE5" s="42"/>
      <c r="AF5" s="42"/>
      <c r="AG5" s="42"/>
      <c r="AH5" s="42"/>
      <c r="AI5" s="42"/>
      <c r="AJ5" s="42"/>
      <c r="AK5" s="42"/>
      <c r="AL5" s="42"/>
      <c r="AM5" s="42"/>
      <c r="AN5" s="42"/>
      <c r="AO5" s="42"/>
    </row>
    <row r="6" spans="1:41">
      <c r="A6" s="360" t="s">
        <v>234</v>
      </c>
      <c r="B6" s="360"/>
      <c r="C6" s="360"/>
      <c r="D6" s="360"/>
      <c r="E6" s="360"/>
      <c r="F6" s="360"/>
      <c r="G6" s="360"/>
      <c r="H6" s="360"/>
      <c r="I6" s="360"/>
      <c r="J6" s="360"/>
      <c r="K6" s="360"/>
      <c r="L6" s="360"/>
      <c r="M6" s="360"/>
      <c r="N6" s="104"/>
      <c r="O6" s="104"/>
      <c r="P6" s="104"/>
      <c r="Q6" s="104"/>
      <c r="R6" s="104"/>
      <c r="S6" s="104"/>
      <c r="T6" s="104"/>
      <c r="U6" s="104"/>
      <c r="V6" s="104"/>
      <c r="W6" s="104"/>
      <c r="X6" s="104"/>
      <c r="Y6" s="104"/>
      <c r="Z6" s="104"/>
      <c r="AA6" s="42"/>
      <c r="AB6" s="42"/>
      <c r="AC6" s="42"/>
      <c r="AD6" s="42"/>
      <c r="AE6" s="42"/>
      <c r="AF6" s="42"/>
      <c r="AG6" s="42"/>
      <c r="AH6" s="42"/>
      <c r="AI6" s="42"/>
      <c r="AJ6" s="42"/>
      <c r="AK6" s="42"/>
      <c r="AL6" s="42"/>
      <c r="AM6" s="42"/>
      <c r="AN6" s="42"/>
      <c r="AO6" s="42"/>
    </row>
    <row r="7" spans="1:41">
      <c r="A7" s="360" t="s">
        <v>235</v>
      </c>
      <c r="B7" s="360"/>
      <c r="C7" s="360"/>
      <c r="D7" s="360"/>
      <c r="E7" s="360"/>
      <c r="F7" s="360"/>
      <c r="G7" s="360"/>
      <c r="H7" s="360"/>
      <c r="I7" s="360"/>
      <c r="J7" s="360"/>
      <c r="K7" s="360"/>
      <c r="L7" s="360"/>
      <c r="M7" s="360"/>
      <c r="N7" s="104"/>
      <c r="O7" s="104"/>
      <c r="P7" s="104"/>
      <c r="Q7" s="104"/>
      <c r="R7" s="104"/>
      <c r="S7" s="104"/>
      <c r="T7" s="104"/>
      <c r="U7" s="104"/>
      <c r="V7" s="104"/>
      <c r="W7" s="104"/>
      <c r="X7" s="104"/>
      <c r="Y7" s="104"/>
      <c r="Z7" s="104"/>
      <c r="AA7" s="42"/>
      <c r="AB7" s="42"/>
      <c r="AC7" s="42"/>
      <c r="AD7" s="42"/>
      <c r="AE7" s="42"/>
      <c r="AF7" s="42"/>
      <c r="AG7" s="42"/>
      <c r="AH7" s="42"/>
      <c r="AI7" s="42"/>
      <c r="AJ7" s="42"/>
      <c r="AK7" s="42"/>
      <c r="AL7" s="42"/>
      <c r="AM7" s="42"/>
      <c r="AN7" s="42"/>
      <c r="AO7" s="42"/>
    </row>
    <row r="8" spans="1:41">
      <c r="A8" s="360" t="s">
        <v>236</v>
      </c>
      <c r="B8" s="360"/>
      <c r="C8" s="360"/>
      <c r="D8" s="360"/>
      <c r="E8" s="360"/>
      <c r="F8" s="360"/>
      <c r="G8" s="360"/>
      <c r="H8" s="360"/>
      <c r="I8" s="360"/>
      <c r="J8" s="360"/>
      <c r="K8" s="360"/>
      <c r="L8" s="360"/>
      <c r="M8" s="360"/>
      <c r="N8" s="104"/>
      <c r="O8" s="104"/>
      <c r="P8" s="104"/>
      <c r="Q8" s="104"/>
      <c r="R8" s="104"/>
      <c r="S8" s="104"/>
      <c r="T8" s="104"/>
      <c r="U8" s="104"/>
      <c r="V8" s="104"/>
      <c r="W8" s="104"/>
      <c r="X8" s="104"/>
      <c r="Y8" s="104"/>
      <c r="Z8" s="104"/>
      <c r="AA8" s="42"/>
      <c r="AB8" s="42"/>
      <c r="AC8" s="42"/>
      <c r="AD8" s="42"/>
      <c r="AE8" s="42"/>
      <c r="AF8" s="42"/>
      <c r="AG8" s="42"/>
      <c r="AH8" s="42"/>
      <c r="AI8" s="42"/>
      <c r="AJ8" s="42"/>
      <c r="AK8" s="42"/>
      <c r="AL8" s="42"/>
      <c r="AM8" s="42"/>
      <c r="AN8" s="42"/>
      <c r="AO8" s="42"/>
    </row>
    <row r="9" spans="1:41">
      <c r="A9" s="360" t="s">
        <v>237</v>
      </c>
      <c r="B9" s="360"/>
      <c r="C9" s="360"/>
      <c r="D9" s="360"/>
      <c r="E9" s="360"/>
      <c r="F9" s="360"/>
      <c r="G9" s="360"/>
      <c r="H9" s="360"/>
      <c r="I9" s="360"/>
      <c r="J9" s="360"/>
      <c r="K9" s="360"/>
      <c r="L9" s="360"/>
      <c r="M9" s="360"/>
      <c r="N9" s="104"/>
      <c r="O9" s="104"/>
      <c r="P9" s="104"/>
      <c r="Q9" s="104"/>
      <c r="R9" s="104"/>
      <c r="S9" s="104"/>
      <c r="T9" s="104"/>
      <c r="U9" s="104"/>
      <c r="V9" s="104"/>
      <c r="W9" s="104"/>
      <c r="X9" s="104"/>
      <c r="Y9" s="104"/>
      <c r="Z9" s="104"/>
      <c r="AA9" s="42"/>
      <c r="AB9" s="42"/>
      <c r="AC9" s="42"/>
      <c r="AD9" s="42"/>
      <c r="AE9" s="42"/>
      <c r="AF9" s="42"/>
      <c r="AG9" s="42"/>
      <c r="AH9" s="42"/>
      <c r="AI9" s="42"/>
      <c r="AJ9" s="42"/>
      <c r="AK9" s="42"/>
      <c r="AL9" s="42"/>
      <c r="AM9" s="42"/>
      <c r="AN9" s="42"/>
      <c r="AO9" s="42"/>
    </row>
    <row r="10" spans="1:41">
      <c r="A10" s="360" t="s">
        <v>238</v>
      </c>
      <c r="B10" s="360"/>
      <c r="C10" s="360"/>
      <c r="D10" s="360"/>
      <c r="E10" s="360"/>
      <c r="F10" s="360"/>
      <c r="G10" s="360"/>
      <c r="H10" s="360"/>
      <c r="I10" s="360"/>
      <c r="J10" s="360"/>
      <c r="K10" s="360"/>
      <c r="L10" s="360"/>
      <c r="M10" s="360"/>
      <c r="N10" s="104"/>
      <c r="O10" s="104"/>
      <c r="P10" s="104"/>
      <c r="Q10" s="104"/>
      <c r="R10" s="104"/>
      <c r="S10" s="104"/>
      <c r="T10" s="104"/>
      <c r="U10" s="104"/>
      <c r="V10" s="104"/>
      <c r="W10" s="104"/>
      <c r="X10" s="104"/>
      <c r="Y10" s="104"/>
      <c r="Z10" s="104"/>
      <c r="AA10" s="42"/>
      <c r="AB10" s="42"/>
      <c r="AC10" s="42"/>
      <c r="AD10" s="42"/>
      <c r="AE10" s="42"/>
      <c r="AF10" s="42"/>
      <c r="AG10" s="42"/>
      <c r="AH10" s="42"/>
      <c r="AI10" s="42"/>
      <c r="AJ10" s="42"/>
      <c r="AK10" s="42"/>
      <c r="AL10" s="42"/>
      <c r="AM10" s="42"/>
      <c r="AN10" s="42"/>
      <c r="AO10" s="42"/>
    </row>
    <row r="11" spans="1:41">
      <c r="A11" s="360" t="s">
        <v>239</v>
      </c>
      <c r="B11" s="360"/>
      <c r="C11" s="360"/>
      <c r="D11" s="360"/>
      <c r="E11" s="360"/>
      <c r="F11" s="360"/>
      <c r="G11" s="360"/>
      <c r="H11" s="360"/>
      <c r="I11" s="360"/>
      <c r="J11" s="360"/>
      <c r="K11" s="360"/>
      <c r="L11" s="360"/>
      <c r="M11" s="360"/>
      <c r="N11" s="104"/>
      <c r="O11" s="104"/>
      <c r="P11" s="104"/>
      <c r="Q11" s="104"/>
      <c r="R11" s="104"/>
      <c r="S11" s="104"/>
      <c r="T11" s="104"/>
      <c r="U11" s="104"/>
      <c r="V11" s="104"/>
      <c r="W11" s="104"/>
      <c r="X11" s="104"/>
      <c r="Y11" s="104"/>
      <c r="Z11" s="104"/>
      <c r="AA11" s="42"/>
      <c r="AB11" s="42"/>
      <c r="AC11" s="42"/>
      <c r="AD11" s="42"/>
      <c r="AE11" s="42"/>
      <c r="AF11" s="42"/>
      <c r="AG11" s="42"/>
      <c r="AH11" s="42"/>
      <c r="AI11" s="42"/>
      <c r="AJ11" s="42"/>
      <c r="AK11" s="42"/>
      <c r="AL11" s="42"/>
      <c r="AM11" s="42"/>
      <c r="AN11" s="42"/>
      <c r="AO11" s="42"/>
    </row>
    <row r="12" spans="1:41" ht="16.5" customHeight="1">
      <c r="A12" s="361" t="s">
        <v>441</v>
      </c>
      <c r="B12" s="361"/>
      <c r="C12" s="361"/>
      <c r="D12" s="361"/>
      <c r="E12" s="361"/>
      <c r="F12" s="361"/>
      <c r="G12" s="361"/>
      <c r="H12" s="361"/>
      <c r="I12" s="361"/>
      <c r="J12" s="361"/>
      <c r="K12" s="361"/>
      <c r="L12" s="361"/>
      <c r="M12" s="361"/>
      <c r="N12" s="104"/>
      <c r="O12" s="104"/>
      <c r="P12" s="104"/>
      <c r="Q12" s="104"/>
      <c r="R12" s="104"/>
      <c r="S12" s="104"/>
      <c r="T12" s="104"/>
      <c r="U12" s="104"/>
      <c r="V12" s="104"/>
      <c r="W12" s="104"/>
      <c r="X12" s="104"/>
      <c r="Y12" s="104"/>
      <c r="Z12" s="104"/>
      <c r="AA12" s="42"/>
      <c r="AB12" s="42"/>
      <c r="AC12" s="42"/>
      <c r="AD12" s="42"/>
      <c r="AE12" s="42"/>
      <c r="AF12" s="42"/>
      <c r="AG12" s="42"/>
      <c r="AH12" s="42"/>
      <c r="AI12" s="42"/>
      <c r="AJ12" s="42"/>
      <c r="AK12" s="42"/>
      <c r="AL12" s="42"/>
      <c r="AM12" s="42"/>
      <c r="AN12" s="42"/>
      <c r="AO12" s="42"/>
    </row>
    <row r="13" spans="1:41">
      <c r="A13" s="209"/>
      <c r="B13" s="209"/>
      <c r="C13" s="209"/>
      <c r="D13" s="209"/>
      <c r="E13" s="209"/>
      <c r="F13" s="209"/>
      <c r="G13" s="209"/>
      <c r="H13" s="209"/>
      <c r="I13" s="209"/>
      <c r="J13" s="209"/>
      <c r="K13" s="209"/>
      <c r="L13" s="209"/>
      <c r="M13" s="209"/>
      <c r="N13" s="104"/>
      <c r="O13" s="104"/>
      <c r="P13" s="104"/>
      <c r="Q13" s="104"/>
      <c r="R13" s="104"/>
      <c r="S13" s="104"/>
      <c r="T13" s="104"/>
      <c r="U13" s="104"/>
      <c r="V13" s="104"/>
      <c r="W13" s="104"/>
      <c r="X13" s="104"/>
      <c r="Y13" s="104"/>
      <c r="Z13" s="104"/>
      <c r="AA13" s="42"/>
      <c r="AB13" s="42"/>
      <c r="AC13" s="42"/>
      <c r="AD13" s="42"/>
      <c r="AE13" s="42"/>
      <c r="AF13" s="42"/>
      <c r="AG13" s="42"/>
      <c r="AH13" s="42"/>
      <c r="AI13" s="42"/>
      <c r="AJ13" s="42"/>
      <c r="AK13" s="42"/>
      <c r="AL13" s="42"/>
      <c r="AM13" s="42"/>
      <c r="AN13" s="42"/>
      <c r="AO13" s="42"/>
    </row>
    <row r="14" spans="1:41">
      <c r="A14" s="360" t="s">
        <v>444</v>
      </c>
      <c r="B14" s="360"/>
      <c r="C14" s="360"/>
      <c r="D14" s="360"/>
      <c r="E14" s="360"/>
      <c r="F14" s="360"/>
      <c r="G14" s="360"/>
      <c r="H14" s="360"/>
      <c r="I14" s="360"/>
      <c r="J14" s="360"/>
      <c r="K14" s="360"/>
      <c r="L14" s="360"/>
      <c r="M14" s="360"/>
      <c r="N14" s="104"/>
      <c r="O14" s="104"/>
      <c r="P14" s="104"/>
      <c r="Q14" s="104"/>
      <c r="R14" s="104"/>
      <c r="S14" s="104"/>
      <c r="T14" s="104"/>
      <c r="U14" s="104"/>
      <c r="V14" s="104"/>
      <c r="W14" s="104"/>
      <c r="X14" s="104"/>
      <c r="Y14" s="104"/>
      <c r="Z14" s="104"/>
      <c r="AA14" s="42"/>
      <c r="AB14" s="42"/>
      <c r="AC14" s="42"/>
      <c r="AD14" s="42"/>
      <c r="AE14" s="42"/>
      <c r="AF14" s="42"/>
      <c r="AG14" s="42"/>
      <c r="AH14" s="42"/>
      <c r="AI14" s="42"/>
      <c r="AJ14" s="42"/>
      <c r="AK14" s="42"/>
      <c r="AL14" s="42"/>
      <c r="AM14" s="42"/>
      <c r="AN14" s="42"/>
      <c r="AO14" s="42"/>
    </row>
    <row r="15" spans="1:41">
      <c r="A15" s="360" t="s">
        <v>445</v>
      </c>
      <c r="B15" s="360"/>
      <c r="C15" s="360"/>
      <c r="D15" s="360"/>
      <c r="E15" s="360"/>
      <c r="F15" s="360"/>
      <c r="G15" s="360"/>
      <c r="H15" s="360"/>
      <c r="I15" s="360"/>
      <c r="J15" s="360"/>
      <c r="K15" s="360"/>
      <c r="L15" s="360"/>
      <c r="M15" s="360"/>
      <c r="N15" s="104"/>
      <c r="O15" s="104"/>
      <c r="P15" s="104"/>
      <c r="Q15" s="104"/>
      <c r="R15" s="104"/>
      <c r="S15" s="104"/>
      <c r="T15" s="104"/>
      <c r="U15" s="104"/>
      <c r="V15" s="104"/>
      <c r="W15" s="104"/>
      <c r="X15" s="104"/>
      <c r="Y15" s="104"/>
      <c r="Z15" s="104"/>
      <c r="AA15" s="42"/>
      <c r="AB15" s="42"/>
      <c r="AC15" s="42"/>
      <c r="AD15" s="42"/>
      <c r="AE15" s="42"/>
      <c r="AF15" s="42"/>
      <c r="AG15" s="42"/>
      <c r="AH15" s="42"/>
      <c r="AI15" s="42"/>
      <c r="AJ15" s="42"/>
      <c r="AK15" s="42"/>
      <c r="AL15" s="42"/>
      <c r="AM15" s="42"/>
      <c r="AN15" s="42"/>
      <c r="AO15" s="42"/>
    </row>
    <row r="16" spans="1:41">
      <c r="A16" s="360" t="s">
        <v>446</v>
      </c>
      <c r="B16" s="360"/>
      <c r="C16" s="360"/>
      <c r="D16" s="360"/>
      <c r="E16" s="360"/>
      <c r="F16" s="360"/>
      <c r="G16" s="360"/>
      <c r="H16" s="360"/>
      <c r="I16" s="360"/>
      <c r="J16" s="360"/>
      <c r="K16" s="360"/>
      <c r="L16" s="360"/>
      <c r="M16" s="360"/>
      <c r="N16" s="104"/>
      <c r="O16" s="104"/>
      <c r="P16" s="104"/>
      <c r="Q16" s="104"/>
      <c r="R16" s="104"/>
      <c r="S16" s="104"/>
      <c r="T16" s="104"/>
      <c r="U16" s="104"/>
      <c r="V16" s="104"/>
      <c r="W16" s="104"/>
      <c r="X16" s="104"/>
      <c r="Y16" s="104"/>
      <c r="Z16" s="104"/>
      <c r="AA16" s="42"/>
      <c r="AB16" s="42"/>
      <c r="AC16" s="42"/>
      <c r="AD16" s="42"/>
      <c r="AE16" s="42"/>
      <c r="AF16" s="42"/>
      <c r="AG16" s="42"/>
      <c r="AH16" s="42"/>
      <c r="AI16" s="42"/>
      <c r="AJ16" s="42"/>
      <c r="AK16" s="42"/>
      <c r="AL16" s="42"/>
      <c r="AM16" s="42"/>
      <c r="AN16" s="42"/>
      <c r="AO16" s="42"/>
    </row>
    <row r="17" spans="1:41">
      <c r="A17" s="360" t="s">
        <v>449</v>
      </c>
      <c r="B17" s="360"/>
      <c r="C17" s="360"/>
      <c r="D17" s="360"/>
      <c r="E17" s="360"/>
      <c r="F17" s="360"/>
      <c r="G17" s="360"/>
      <c r="H17" s="360"/>
      <c r="I17" s="360"/>
      <c r="J17" s="360"/>
      <c r="K17" s="360"/>
      <c r="L17" s="360"/>
      <c r="M17" s="360"/>
      <c r="N17" s="104"/>
      <c r="O17" s="104"/>
      <c r="P17" s="104"/>
      <c r="Q17" s="104"/>
      <c r="R17" s="104"/>
      <c r="S17" s="104"/>
      <c r="T17" s="104"/>
      <c r="U17" s="104"/>
      <c r="V17" s="104"/>
      <c r="W17" s="104"/>
      <c r="X17" s="104"/>
      <c r="Y17" s="104"/>
      <c r="Z17" s="104"/>
      <c r="AA17" s="42"/>
      <c r="AB17" s="42"/>
      <c r="AC17" s="42"/>
      <c r="AD17" s="42"/>
      <c r="AE17" s="42"/>
      <c r="AF17" s="42"/>
      <c r="AG17" s="42"/>
      <c r="AH17" s="42"/>
      <c r="AI17" s="42"/>
      <c r="AJ17" s="42"/>
      <c r="AK17" s="42"/>
      <c r="AL17" s="42"/>
      <c r="AM17" s="42"/>
      <c r="AN17" s="42"/>
      <c r="AO17" s="42"/>
    </row>
    <row r="18" spans="1:41">
      <c r="A18" s="361" t="s">
        <v>442</v>
      </c>
      <c r="B18" s="361"/>
      <c r="C18" s="361"/>
      <c r="D18" s="361"/>
      <c r="E18" s="361"/>
      <c r="F18" s="361"/>
      <c r="G18" s="361"/>
      <c r="H18" s="361"/>
      <c r="I18" s="361"/>
      <c r="J18" s="361"/>
      <c r="K18" s="361"/>
      <c r="L18" s="361"/>
      <c r="M18" s="361"/>
      <c r="N18" s="104"/>
      <c r="O18" s="104"/>
      <c r="P18" s="104"/>
      <c r="Q18" s="104"/>
      <c r="R18" s="104"/>
      <c r="S18" s="104"/>
      <c r="T18" s="104"/>
      <c r="U18" s="104"/>
      <c r="V18" s="104"/>
      <c r="W18" s="104"/>
      <c r="X18" s="104"/>
      <c r="Y18" s="104"/>
      <c r="Z18" s="104"/>
      <c r="AA18" s="42"/>
      <c r="AB18" s="42"/>
      <c r="AC18" s="42"/>
      <c r="AD18" s="42"/>
      <c r="AE18" s="42"/>
      <c r="AF18" s="42"/>
      <c r="AG18" s="42"/>
      <c r="AH18" s="42"/>
      <c r="AI18" s="42"/>
      <c r="AJ18" s="42"/>
      <c r="AK18" s="42"/>
      <c r="AL18" s="42"/>
      <c r="AM18" s="42"/>
      <c r="AN18" s="42"/>
      <c r="AO18" s="42"/>
    </row>
    <row r="19" spans="1:41">
      <c r="A19" s="209"/>
      <c r="B19" s="209"/>
      <c r="C19" s="209"/>
      <c r="D19" s="209"/>
      <c r="E19" s="209"/>
      <c r="F19" s="209"/>
      <c r="G19" s="209"/>
      <c r="H19" s="209"/>
      <c r="I19" s="209"/>
      <c r="J19" s="209"/>
      <c r="K19" s="209"/>
      <c r="L19" s="209"/>
      <c r="M19" s="209"/>
      <c r="N19" s="104"/>
      <c r="O19" s="104"/>
      <c r="P19" s="104"/>
      <c r="Q19" s="104"/>
      <c r="R19" s="104"/>
      <c r="S19" s="104"/>
      <c r="T19" s="104"/>
      <c r="U19" s="104"/>
      <c r="V19" s="104"/>
      <c r="W19" s="104"/>
      <c r="X19" s="104"/>
      <c r="Y19" s="104"/>
      <c r="Z19" s="104"/>
      <c r="AA19" s="42"/>
      <c r="AB19" s="42"/>
      <c r="AC19" s="42"/>
      <c r="AD19" s="42"/>
      <c r="AE19" s="42"/>
      <c r="AF19" s="42"/>
      <c r="AG19" s="42"/>
      <c r="AH19" s="42"/>
      <c r="AI19" s="42"/>
      <c r="AJ19" s="42"/>
      <c r="AK19" s="42"/>
      <c r="AL19" s="42"/>
      <c r="AM19" s="42"/>
      <c r="AN19" s="42"/>
      <c r="AO19" s="42"/>
    </row>
    <row r="20" spans="1:41">
      <c r="A20" s="360" t="s">
        <v>447</v>
      </c>
      <c r="B20" s="360"/>
      <c r="C20" s="360"/>
      <c r="D20" s="360"/>
      <c r="E20" s="360"/>
      <c r="F20" s="360"/>
      <c r="G20" s="360"/>
      <c r="H20" s="360"/>
      <c r="I20" s="360"/>
      <c r="J20" s="360"/>
      <c r="K20" s="360"/>
      <c r="L20" s="360"/>
      <c r="M20" s="360"/>
      <c r="N20" s="104"/>
      <c r="O20" s="104"/>
      <c r="P20" s="104"/>
      <c r="Q20" s="104"/>
      <c r="R20" s="104"/>
      <c r="S20" s="104"/>
      <c r="T20" s="104"/>
      <c r="U20" s="104"/>
      <c r="V20" s="104"/>
      <c r="W20" s="104"/>
      <c r="X20" s="104"/>
      <c r="Y20" s="104"/>
      <c r="Z20" s="104"/>
      <c r="AA20" s="42"/>
      <c r="AB20" s="42"/>
      <c r="AC20" s="42"/>
      <c r="AD20" s="42"/>
      <c r="AE20" s="42"/>
      <c r="AF20" s="42"/>
      <c r="AG20" s="42"/>
      <c r="AH20" s="42"/>
      <c r="AI20" s="42"/>
      <c r="AJ20" s="42"/>
      <c r="AK20" s="42"/>
      <c r="AL20" s="42"/>
      <c r="AM20" s="42"/>
      <c r="AN20" s="42"/>
      <c r="AO20" s="42"/>
    </row>
    <row r="21" spans="1:41">
      <c r="A21" s="360" t="s">
        <v>448</v>
      </c>
      <c r="B21" s="360"/>
      <c r="C21" s="360"/>
      <c r="D21" s="360"/>
      <c r="E21" s="360"/>
      <c r="F21" s="360"/>
      <c r="G21" s="360"/>
      <c r="H21" s="360"/>
      <c r="I21" s="360"/>
      <c r="J21" s="360"/>
      <c r="K21" s="360"/>
      <c r="L21" s="360"/>
      <c r="M21" s="360"/>
      <c r="N21" s="104"/>
      <c r="O21" s="104"/>
      <c r="P21" s="104"/>
      <c r="Q21" s="104"/>
      <c r="R21" s="104"/>
      <c r="S21" s="104"/>
      <c r="T21" s="104"/>
      <c r="U21" s="104"/>
      <c r="V21" s="104"/>
      <c r="W21" s="104"/>
      <c r="X21" s="104"/>
      <c r="Y21" s="104"/>
      <c r="Z21" s="104"/>
      <c r="AA21" s="42"/>
      <c r="AB21" s="42"/>
      <c r="AC21" s="42"/>
      <c r="AD21" s="42"/>
      <c r="AE21" s="42"/>
      <c r="AF21" s="42"/>
      <c r="AG21" s="42"/>
      <c r="AH21" s="42"/>
      <c r="AI21" s="42"/>
      <c r="AJ21" s="42"/>
      <c r="AK21" s="42"/>
      <c r="AL21" s="42"/>
      <c r="AM21" s="42"/>
      <c r="AN21" s="42"/>
      <c r="AO21" s="42"/>
    </row>
    <row r="22" spans="1:41">
      <c r="A22" s="360" t="s">
        <v>450</v>
      </c>
      <c r="B22" s="360"/>
      <c r="C22" s="360"/>
      <c r="D22" s="360"/>
      <c r="E22" s="360"/>
      <c r="F22" s="360"/>
      <c r="G22" s="360"/>
      <c r="H22" s="360"/>
      <c r="I22" s="360"/>
      <c r="J22" s="360"/>
      <c r="K22" s="360"/>
      <c r="L22" s="360"/>
      <c r="M22" s="360"/>
      <c r="N22" s="104"/>
      <c r="O22" s="104"/>
      <c r="P22" s="104"/>
      <c r="Q22" s="104"/>
      <c r="R22" s="104"/>
      <c r="S22" s="104"/>
      <c r="T22" s="104"/>
      <c r="U22" s="104"/>
      <c r="V22" s="104"/>
      <c r="W22" s="104"/>
      <c r="X22" s="104"/>
      <c r="Y22" s="104"/>
      <c r="Z22" s="104"/>
      <c r="AA22" s="42"/>
      <c r="AB22" s="42"/>
      <c r="AC22" s="42"/>
      <c r="AD22" s="42"/>
      <c r="AE22" s="42"/>
      <c r="AF22" s="42"/>
      <c r="AG22" s="42"/>
      <c r="AH22" s="42"/>
      <c r="AI22" s="42"/>
      <c r="AJ22" s="42"/>
      <c r="AK22" s="42"/>
      <c r="AL22" s="42"/>
      <c r="AM22" s="42"/>
      <c r="AN22" s="42"/>
      <c r="AO22" s="42"/>
    </row>
    <row r="23" spans="1:41">
      <c r="A23" s="316" t="s">
        <v>2000</v>
      </c>
      <c r="B23" s="162"/>
      <c r="C23" s="162"/>
      <c r="D23" s="162"/>
      <c r="E23" s="162"/>
      <c r="F23" s="162"/>
      <c r="G23" s="162"/>
      <c r="H23" s="162"/>
      <c r="I23" s="162"/>
      <c r="J23" s="162"/>
      <c r="K23" s="162"/>
      <c r="L23" s="162"/>
      <c r="M23" s="162"/>
      <c r="N23" s="104"/>
      <c r="O23" s="104"/>
      <c r="P23" s="104"/>
      <c r="Q23" s="104"/>
      <c r="R23" s="104"/>
      <c r="S23" s="104"/>
      <c r="T23" s="104"/>
      <c r="U23" s="104"/>
      <c r="V23" s="104"/>
      <c r="W23" s="104"/>
      <c r="X23" s="104"/>
      <c r="Y23" s="104"/>
      <c r="Z23" s="104"/>
      <c r="AA23" s="42"/>
      <c r="AB23" s="42"/>
      <c r="AC23" s="42"/>
      <c r="AD23" s="42"/>
      <c r="AE23" s="42"/>
      <c r="AF23" s="42"/>
      <c r="AG23" s="42"/>
      <c r="AH23" s="42"/>
      <c r="AI23" s="42"/>
      <c r="AJ23" s="42"/>
      <c r="AK23" s="42"/>
      <c r="AL23" s="42"/>
      <c r="AM23" s="42"/>
      <c r="AN23" s="42"/>
      <c r="AO23" s="42"/>
    </row>
    <row r="24" spans="1:41">
      <c r="A24" s="316" t="s">
        <v>2001</v>
      </c>
      <c r="B24" s="162"/>
      <c r="C24" s="162"/>
      <c r="D24" s="162"/>
      <c r="E24" s="162"/>
      <c r="F24" s="162"/>
      <c r="G24" s="162"/>
      <c r="H24" s="162"/>
      <c r="I24" s="162"/>
      <c r="J24" s="162"/>
      <c r="K24" s="162"/>
      <c r="L24" s="162"/>
      <c r="M24" s="162"/>
      <c r="N24" s="104"/>
      <c r="O24" s="104"/>
      <c r="P24" s="104"/>
      <c r="Q24" s="104"/>
      <c r="R24" s="104"/>
      <c r="S24" s="104"/>
      <c r="T24" s="104"/>
      <c r="U24" s="104"/>
      <c r="V24" s="104"/>
      <c r="W24" s="104"/>
      <c r="X24" s="104"/>
      <c r="Y24" s="104"/>
      <c r="Z24" s="104"/>
      <c r="AA24" s="42"/>
      <c r="AB24" s="42"/>
      <c r="AC24" s="42"/>
      <c r="AD24" s="42"/>
      <c r="AE24" s="42"/>
      <c r="AF24" s="42"/>
      <c r="AG24" s="42"/>
      <c r="AH24" s="42"/>
      <c r="AI24" s="42"/>
      <c r="AJ24" s="42"/>
      <c r="AK24" s="42"/>
      <c r="AL24" s="42"/>
      <c r="AM24" s="42"/>
      <c r="AN24" s="42"/>
      <c r="AO24" s="42"/>
    </row>
    <row r="25" spans="1:41">
      <c r="A25" s="360" t="s">
        <v>451</v>
      </c>
      <c r="B25" s="360"/>
      <c r="C25" s="360"/>
      <c r="D25" s="360"/>
      <c r="E25" s="360"/>
      <c r="F25" s="360"/>
      <c r="G25" s="360"/>
      <c r="H25" s="360"/>
      <c r="I25" s="360"/>
      <c r="J25" s="360"/>
      <c r="K25" s="360"/>
      <c r="L25" s="360"/>
      <c r="M25" s="360"/>
      <c r="N25" s="104"/>
      <c r="O25" s="104"/>
      <c r="P25" s="104"/>
      <c r="Q25" s="104"/>
      <c r="R25" s="104"/>
      <c r="S25" s="104"/>
      <c r="T25" s="104"/>
      <c r="U25" s="104"/>
      <c r="V25" s="104"/>
      <c r="W25" s="104"/>
      <c r="X25" s="104"/>
      <c r="Y25" s="104"/>
      <c r="Z25" s="104"/>
      <c r="AA25" s="42"/>
      <c r="AB25" s="42"/>
      <c r="AC25" s="42"/>
      <c r="AD25" s="42"/>
      <c r="AE25" s="42"/>
      <c r="AF25" s="42"/>
      <c r="AG25" s="42"/>
      <c r="AH25" s="42"/>
      <c r="AI25" s="42"/>
      <c r="AJ25" s="42"/>
      <c r="AK25" s="42"/>
      <c r="AL25" s="42"/>
      <c r="AM25" s="42"/>
      <c r="AN25" s="42"/>
      <c r="AO25" s="42"/>
    </row>
    <row r="26" spans="1:41">
      <c r="A26" s="361" t="s">
        <v>443</v>
      </c>
      <c r="B26" s="361"/>
      <c r="C26" s="361"/>
      <c r="D26" s="361"/>
      <c r="E26" s="361"/>
      <c r="F26" s="361"/>
      <c r="G26" s="361"/>
      <c r="H26" s="361"/>
      <c r="I26" s="361"/>
      <c r="J26" s="361"/>
      <c r="K26" s="361"/>
      <c r="L26" s="361"/>
      <c r="M26" s="361"/>
      <c r="N26" s="104"/>
      <c r="O26" s="104"/>
      <c r="P26" s="104"/>
      <c r="Q26" s="104"/>
      <c r="R26" s="104"/>
      <c r="S26" s="104"/>
      <c r="T26" s="104"/>
      <c r="U26" s="104"/>
      <c r="V26" s="104"/>
      <c r="W26" s="104"/>
      <c r="X26" s="104"/>
      <c r="Y26" s="104"/>
      <c r="Z26" s="104"/>
      <c r="AA26" s="42"/>
      <c r="AB26" s="42"/>
      <c r="AC26" s="42"/>
      <c r="AD26" s="42"/>
      <c r="AE26" s="42"/>
      <c r="AF26" s="42"/>
      <c r="AG26" s="42"/>
      <c r="AH26" s="42"/>
      <c r="AI26" s="42"/>
      <c r="AJ26" s="42"/>
      <c r="AK26" s="42"/>
      <c r="AL26" s="42"/>
      <c r="AM26" s="42"/>
      <c r="AN26" s="42"/>
      <c r="AO26" s="42"/>
    </row>
    <row r="27" spans="1:41">
      <c r="A27" s="209"/>
      <c r="B27" s="209"/>
      <c r="C27" s="209"/>
      <c r="D27" s="209"/>
      <c r="E27" s="209"/>
      <c r="F27" s="209"/>
      <c r="G27" s="209"/>
      <c r="H27" s="209"/>
      <c r="I27" s="209"/>
      <c r="J27" s="209"/>
      <c r="K27" s="209"/>
      <c r="L27" s="209"/>
      <c r="M27" s="209"/>
      <c r="N27" s="104"/>
      <c r="O27" s="104"/>
      <c r="P27" s="104"/>
      <c r="Q27" s="104"/>
      <c r="R27" s="104"/>
      <c r="S27" s="104"/>
      <c r="T27" s="104"/>
      <c r="U27" s="104"/>
      <c r="V27" s="104"/>
      <c r="W27" s="104"/>
      <c r="X27" s="104"/>
      <c r="Y27" s="104"/>
      <c r="Z27" s="104"/>
      <c r="AA27" s="42"/>
      <c r="AB27" s="42"/>
      <c r="AC27" s="42"/>
      <c r="AD27" s="42"/>
      <c r="AE27" s="42"/>
      <c r="AF27" s="42"/>
      <c r="AG27" s="42"/>
      <c r="AH27" s="42"/>
      <c r="AI27" s="42"/>
      <c r="AJ27" s="42"/>
      <c r="AK27" s="42"/>
      <c r="AL27" s="42"/>
      <c r="AM27" s="42"/>
      <c r="AN27" s="42"/>
      <c r="AO27" s="42"/>
    </row>
    <row r="28" spans="1:41">
      <c r="A28" s="360" t="s">
        <v>453</v>
      </c>
      <c r="B28" s="360"/>
      <c r="C28" s="360"/>
      <c r="D28" s="360"/>
      <c r="E28" s="360"/>
      <c r="F28" s="360"/>
      <c r="G28" s="360"/>
      <c r="H28" s="360"/>
      <c r="I28" s="360"/>
      <c r="J28" s="360"/>
      <c r="K28" s="360"/>
      <c r="L28" s="360"/>
      <c r="M28" s="360"/>
      <c r="N28" s="104"/>
      <c r="O28" s="104"/>
      <c r="P28" s="104"/>
      <c r="Q28" s="104"/>
      <c r="R28" s="104"/>
      <c r="S28" s="104"/>
      <c r="T28" s="104"/>
      <c r="U28" s="104"/>
      <c r="V28" s="104"/>
      <c r="W28" s="104"/>
      <c r="X28" s="104"/>
      <c r="Y28" s="104"/>
      <c r="Z28" s="104"/>
      <c r="AA28" s="42"/>
      <c r="AB28" s="42"/>
      <c r="AC28" s="42"/>
      <c r="AD28" s="42"/>
      <c r="AE28" s="42"/>
      <c r="AF28" s="42"/>
      <c r="AG28" s="42"/>
      <c r="AH28" s="42"/>
      <c r="AI28" s="42"/>
      <c r="AJ28" s="42"/>
      <c r="AK28" s="42"/>
      <c r="AL28" s="42"/>
      <c r="AM28" s="42"/>
      <c r="AN28" s="42"/>
      <c r="AO28" s="42"/>
    </row>
    <row r="29" spans="1:41">
      <c r="A29" s="360" t="s">
        <v>2002</v>
      </c>
      <c r="B29" s="360"/>
      <c r="C29" s="360"/>
      <c r="D29" s="360"/>
      <c r="E29" s="360"/>
      <c r="F29" s="360"/>
      <c r="G29" s="360"/>
      <c r="H29" s="360"/>
      <c r="I29" s="360"/>
      <c r="J29" s="360"/>
      <c r="K29" s="360"/>
      <c r="L29" s="360"/>
      <c r="M29" s="360"/>
      <c r="N29" s="104"/>
      <c r="O29" s="104"/>
      <c r="P29" s="104"/>
      <c r="Q29" s="104"/>
      <c r="R29" s="104"/>
      <c r="S29" s="104"/>
      <c r="T29" s="104"/>
      <c r="U29" s="104"/>
      <c r="V29" s="104"/>
      <c r="W29" s="104"/>
      <c r="X29" s="104"/>
      <c r="Y29" s="104"/>
      <c r="Z29" s="104"/>
      <c r="AA29" s="42"/>
      <c r="AB29" s="42"/>
      <c r="AC29" s="42"/>
      <c r="AD29" s="42"/>
      <c r="AE29" s="42"/>
      <c r="AF29" s="42"/>
      <c r="AG29" s="42"/>
      <c r="AH29" s="42"/>
      <c r="AI29" s="42"/>
      <c r="AJ29" s="42"/>
      <c r="AK29" s="42"/>
      <c r="AL29" s="42"/>
      <c r="AM29" s="42"/>
      <c r="AN29" s="42"/>
      <c r="AO29" s="42"/>
    </row>
    <row r="30" spans="1:41">
      <c r="A30" s="316" t="s">
        <v>2003</v>
      </c>
      <c r="B30" s="162"/>
      <c r="C30" s="162"/>
      <c r="D30" s="162"/>
      <c r="E30" s="162"/>
      <c r="F30" s="162"/>
      <c r="G30" s="162"/>
      <c r="H30" s="162"/>
      <c r="I30" s="162"/>
      <c r="J30" s="162"/>
      <c r="K30" s="162"/>
      <c r="L30" s="162"/>
      <c r="M30" s="162"/>
      <c r="N30" s="104"/>
      <c r="O30" s="104"/>
      <c r="P30" s="104"/>
      <c r="Q30" s="104"/>
      <c r="R30" s="104"/>
      <c r="S30" s="104"/>
      <c r="T30" s="104"/>
      <c r="U30" s="104"/>
      <c r="V30" s="104"/>
      <c r="W30" s="104"/>
      <c r="X30" s="104"/>
      <c r="Y30" s="104"/>
      <c r="Z30" s="104"/>
      <c r="AA30" s="42"/>
      <c r="AB30" s="42"/>
      <c r="AC30" s="42"/>
      <c r="AD30" s="42"/>
      <c r="AE30" s="42"/>
      <c r="AF30" s="42"/>
      <c r="AG30" s="42"/>
      <c r="AH30" s="42"/>
      <c r="AI30" s="42"/>
      <c r="AJ30" s="42"/>
      <c r="AK30" s="42"/>
      <c r="AL30" s="42"/>
      <c r="AM30" s="42"/>
      <c r="AN30" s="42"/>
      <c r="AO30" s="42"/>
    </row>
    <row r="31" spans="1:41">
      <c r="A31" s="316" t="s">
        <v>2004</v>
      </c>
      <c r="B31" s="162"/>
      <c r="C31" s="162"/>
      <c r="D31" s="162"/>
      <c r="E31" s="162"/>
      <c r="F31" s="162"/>
      <c r="G31" s="162"/>
      <c r="H31" s="162"/>
      <c r="I31" s="162"/>
      <c r="J31" s="162"/>
      <c r="K31" s="162"/>
      <c r="L31" s="162"/>
      <c r="M31" s="162"/>
      <c r="N31" s="104"/>
      <c r="O31" s="104"/>
      <c r="P31" s="104"/>
      <c r="Q31" s="104"/>
      <c r="R31" s="104"/>
      <c r="S31" s="104"/>
      <c r="T31" s="104"/>
      <c r="U31" s="104"/>
      <c r="V31" s="104"/>
      <c r="W31" s="104"/>
      <c r="X31" s="104"/>
      <c r="Y31" s="104"/>
      <c r="Z31" s="104"/>
      <c r="AA31" s="42"/>
      <c r="AB31" s="42"/>
      <c r="AC31" s="42"/>
      <c r="AD31" s="42"/>
      <c r="AE31" s="42"/>
      <c r="AF31" s="42"/>
      <c r="AG31" s="42"/>
      <c r="AH31" s="42"/>
      <c r="AI31" s="42"/>
      <c r="AJ31" s="42"/>
      <c r="AK31" s="42"/>
      <c r="AL31" s="42"/>
      <c r="AM31" s="42"/>
      <c r="AN31" s="42"/>
      <c r="AO31" s="42"/>
    </row>
    <row r="32" spans="1:41">
      <c r="A32" s="360" t="s">
        <v>2005</v>
      </c>
      <c r="B32" s="360"/>
      <c r="C32" s="360"/>
      <c r="D32" s="360"/>
      <c r="E32" s="360"/>
      <c r="F32" s="360"/>
      <c r="G32" s="360"/>
      <c r="H32" s="360"/>
      <c r="I32" s="360"/>
      <c r="J32" s="360"/>
      <c r="K32" s="360"/>
      <c r="L32" s="360"/>
      <c r="M32" s="360"/>
      <c r="N32" s="104"/>
      <c r="O32" s="104"/>
      <c r="P32" s="104"/>
      <c r="Q32" s="104"/>
      <c r="R32" s="104"/>
      <c r="S32" s="104"/>
      <c r="T32" s="104"/>
      <c r="U32" s="104"/>
      <c r="V32" s="104"/>
      <c r="W32" s="104"/>
      <c r="X32" s="104"/>
      <c r="Y32" s="104"/>
      <c r="Z32" s="104"/>
      <c r="AA32" s="42"/>
      <c r="AB32" s="42"/>
      <c r="AC32" s="42"/>
      <c r="AD32" s="42"/>
      <c r="AE32" s="42"/>
      <c r="AF32" s="42"/>
      <c r="AG32" s="42"/>
      <c r="AH32" s="42"/>
      <c r="AI32" s="42"/>
      <c r="AJ32" s="42"/>
      <c r="AK32" s="42"/>
      <c r="AL32" s="42"/>
      <c r="AM32" s="42"/>
      <c r="AN32" s="42"/>
      <c r="AO32" s="42"/>
    </row>
    <row r="33" spans="1:41">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42"/>
      <c r="AB33" s="42"/>
      <c r="AC33" s="42"/>
      <c r="AD33" s="42"/>
      <c r="AE33" s="42"/>
      <c r="AF33" s="42"/>
      <c r="AG33" s="42"/>
      <c r="AH33" s="42"/>
      <c r="AI33" s="42"/>
      <c r="AJ33" s="42"/>
      <c r="AK33" s="42"/>
      <c r="AL33" s="42"/>
      <c r="AM33" s="42"/>
      <c r="AN33" s="42"/>
      <c r="AO33" s="42"/>
    </row>
    <row r="34" spans="1:41">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42"/>
      <c r="AB34" s="42"/>
      <c r="AC34" s="42"/>
      <c r="AD34" s="42"/>
      <c r="AE34" s="42"/>
      <c r="AF34" s="42"/>
      <c r="AG34" s="42"/>
      <c r="AH34" s="42"/>
      <c r="AI34" s="42"/>
      <c r="AJ34" s="42"/>
      <c r="AK34" s="42"/>
      <c r="AL34" s="42"/>
      <c r="AM34" s="42"/>
      <c r="AN34" s="42"/>
      <c r="AO34" s="42"/>
    </row>
    <row r="35" spans="1:41">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42"/>
      <c r="AB35" s="42"/>
      <c r="AC35" s="42"/>
      <c r="AD35" s="42"/>
      <c r="AE35" s="42"/>
      <c r="AF35" s="42"/>
      <c r="AG35" s="42"/>
      <c r="AH35" s="42"/>
      <c r="AI35" s="42"/>
      <c r="AJ35" s="42"/>
      <c r="AK35" s="42"/>
      <c r="AL35" s="42"/>
      <c r="AM35" s="42"/>
      <c r="AN35" s="42"/>
      <c r="AO35" s="42"/>
    </row>
    <row r="36" spans="1:41">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42"/>
      <c r="AB36" s="42"/>
      <c r="AC36" s="42"/>
      <c r="AD36" s="42"/>
      <c r="AE36" s="42"/>
      <c r="AF36" s="42"/>
      <c r="AG36" s="42"/>
      <c r="AH36" s="42"/>
      <c r="AI36" s="42"/>
      <c r="AJ36" s="42"/>
      <c r="AK36" s="42"/>
      <c r="AL36" s="42"/>
      <c r="AM36" s="42"/>
      <c r="AN36" s="42"/>
      <c r="AO36" s="42"/>
    </row>
    <row r="37" spans="1:41">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42"/>
      <c r="AB37" s="42"/>
      <c r="AC37" s="42"/>
      <c r="AD37" s="42"/>
      <c r="AE37" s="42"/>
      <c r="AF37" s="42"/>
      <c r="AG37" s="42"/>
      <c r="AH37" s="42"/>
      <c r="AI37" s="42"/>
      <c r="AJ37" s="42"/>
      <c r="AK37" s="42"/>
      <c r="AL37" s="42"/>
      <c r="AM37" s="42"/>
      <c r="AN37" s="42"/>
      <c r="AO37" s="42"/>
    </row>
    <row r="38" spans="1:41">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42"/>
      <c r="AB38" s="42"/>
      <c r="AC38" s="42"/>
      <c r="AD38" s="42"/>
      <c r="AE38" s="42"/>
      <c r="AF38" s="42"/>
      <c r="AG38" s="42"/>
      <c r="AH38" s="42"/>
      <c r="AI38" s="42"/>
      <c r="AJ38" s="42"/>
      <c r="AK38" s="42"/>
      <c r="AL38" s="42"/>
      <c r="AM38" s="42"/>
      <c r="AN38" s="42"/>
      <c r="AO38" s="42"/>
    </row>
    <row r="39" spans="1:41">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42"/>
      <c r="AB39" s="42"/>
      <c r="AC39" s="42"/>
      <c r="AD39" s="42"/>
      <c r="AE39" s="42"/>
      <c r="AF39" s="42"/>
      <c r="AG39" s="42"/>
      <c r="AH39" s="42"/>
      <c r="AI39" s="42"/>
      <c r="AJ39" s="42"/>
      <c r="AK39" s="42"/>
      <c r="AL39" s="42"/>
      <c r="AM39" s="42"/>
      <c r="AN39" s="42"/>
      <c r="AO39" s="42"/>
    </row>
    <row r="40" spans="1:41">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42"/>
      <c r="AB40" s="42"/>
      <c r="AC40" s="42"/>
      <c r="AD40" s="42"/>
      <c r="AE40" s="42"/>
      <c r="AF40" s="42"/>
      <c r="AG40" s="42"/>
      <c r="AH40" s="42"/>
      <c r="AI40" s="42"/>
      <c r="AJ40" s="42"/>
      <c r="AK40" s="42"/>
      <c r="AL40" s="42"/>
      <c r="AM40" s="42"/>
      <c r="AN40" s="42"/>
      <c r="AO40" s="42"/>
    </row>
    <row r="41" spans="1:41">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42"/>
      <c r="AB41" s="42"/>
      <c r="AC41" s="42"/>
      <c r="AD41" s="42"/>
      <c r="AE41" s="42"/>
      <c r="AF41" s="42"/>
      <c r="AG41" s="42"/>
      <c r="AH41" s="42"/>
      <c r="AI41" s="42"/>
      <c r="AJ41" s="42"/>
      <c r="AK41" s="42"/>
      <c r="AL41" s="42"/>
      <c r="AM41" s="42"/>
      <c r="AN41" s="42"/>
      <c r="AO41" s="42"/>
    </row>
    <row r="42" spans="1:41">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42"/>
      <c r="AB42" s="42"/>
      <c r="AC42" s="42"/>
      <c r="AD42" s="42"/>
      <c r="AE42" s="42"/>
      <c r="AF42" s="42"/>
      <c r="AG42" s="42"/>
      <c r="AH42" s="42"/>
      <c r="AI42" s="42"/>
      <c r="AJ42" s="42"/>
      <c r="AK42" s="42"/>
      <c r="AL42" s="42"/>
      <c r="AM42" s="42"/>
      <c r="AN42" s="42"/>
      <c r="AO42" s="42"/>
    </row>
    <row r="43" spans="1:41">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42"/>
      <c r="AB43" s="42"/>
      <c r="AC43" s="42"/>
      <c r="AD43" s="42"/>
      <c r="AE43" s="42"/>
      <c r="AF43" s="42"/>
      <c r="AG43" s="42"/>
      <c r="AH43" s="42"/>
      <c r="AI43" s="42"/>
      <c r="AJ43" s="42"/>
      <c r="AK43" s="42"/>
      <c r="AL43" s="42"/>
      <c r="AM43" s="42"/>
      <c r="AN43" s="42"/>
      <c r="AO43" s="42"/>
    </row>
    <row r="44" spans="1:41">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42"/>
      <c r="AB44" s="42"/>
      <c r="AC44" s="42"/>
      <c r="AD44" s="42"/>
      <c r="AE44" s="42"/>
      <c r="AF44" s="42"/>
      <c r="AG44" s="42"/>
      <c r="AH44" s="42"/>
      <c r="AI44" s="42"/>
      <c r="AJ44" s="42"/>
      <c r="AK44" s="42"/>
      <c r="AL44" s="42"/>
      <c r="AM44" s="42"/>
      <c r="AN44" s="42"/>
      <c r="AO44" s="42"/>
    </row>
    <row r="45" spans="1:41">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42"/>
      <c r="AB45" s="42"/>
      <c r="AC45" s="42"/>
      <c r="AD45" s="42"/>
      <c r="AE45" s="42"/>
      <c r="AF45" s="42"/>
      <c r="AG45" s="42"/>
      <c r="AH45" s="42"/>
      <c r="AI45" s="42"/>
      <c r="AJ45" s="42"/>
      <c r="AK45" s="42"/>
      <c r="AL45" s="42"/>
      <c r="AM45" s="42"/>
      <c r="AN45" s="42"/>
      <c r="AO45" s="42"/>
    </row>
    <row r="46" spans="1:41">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42"/>
      <c r="AB46" s="42"/>
      <c r="AC46" s="42"/>
      <c r="AD46" s="42"/>
      <c r="AE46" s="42"/>
      <c r="AF46" s="42"/>
      <c r="AG46" s="42"/>
      <c r="AH46" s="42"/>
      <c r="AI46" s="42"/>
      <c r="AJ46" s="42"/>
      <c r="AK46" s="42"/>
      <c r="AL46" s="42"/>
      <c r="AM46" s="42"/>
      <c r="AN46" s="42"/>
      <c r="AO46" s="42"/>
    </row>
    <row r="47" spans="1:41">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42"/>
      <c r="AB47" s="42"/>
      <c r="AC47" s="42"/>
      <c r="AD47" s="42"/>
      <c r="AE47" s="42"/>
      <c r="AF47" s="42"/>
      <c r="AG47" s="42"/>
      <c r="AH47" s="42"/>
      <c r="AI47" s="42"/>
      <c r="AJ47" s="42"/>
      <c r="AK47" s="42"/>
      <c r="AL47" s="42"/>
      <c r="AM47" s="42"/>
      <c r="AN47" s="42"/>
      <c r="AO47" s="42"/>
    </row>
    <row r="48" spans="1:4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42"/>
      <c r="AB48" s="42"/>
      <c r="AC48" s="42"/>
      <c r="AD48" s="42"/>
      <c r="AE48" s="42"/>
      <c r="AF48" s="42"/>
      <c r="AG48" s="42"/>
      <c r="AH48" s="42"/>
      <c r="AI48" s="42"/>
      <c r="AJ48" s="42"/>
      <c r="AK48" s="42"/>
      <c r="AL48" s="42"/>
      <c r="AM48" s="42"/>
      <c r="AN48" s="42"/>
      <c r="AO48" s="42"/>
    </row>
    <row r="49" spans="1:4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42"/>
      <c r="AB49" s="42"/>
      <c r="AC49" s="42"/>
      <c r="AD49" s="42"/>
      <c r="AE49" s="42"/>
      <c r="AF49" s="42"/>
      <c r="AG49" s="42"/>
      <c r="AH49" s="42"/>
      <c r="AI49" s="42"/>
      <c r="AJ49" s="42"/>
      <c r="AK49" s="42"/>
      <c r="AL49" s="42"/>
      <c r="AM49" s="42"/>
      <c r="AN49" s="42"/>
      <c r="AO49" s="42"/>
    </row>
    <row r="50" spans="1:4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42"/>
      <c r="AB50" s="42"/>
      <c r="AC50" s="42"/>
      <c r="AD50" s="42"/>
      <c r="AE50" s="42"/>
      <c r="AF50" s="42"/>
      <c r="AG50" s="42"/>
      <c r="AH50" s="42"/>
      <c r="AI50" s="42"/>
      <c r="AJ50" s="42"/>
      <c r="AK50" s="42"/>
      <c r="AL50" s="42"/>
      <c r="AM50" s="42"/>
      <c r="AN50" s="42"/>
      <c r="AO50" s="42"/>
    </row>
    <row r="51" spans="1:4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42"/>
      <c r="AB51" s="42"/>
      <c r="AC51" s="42"/>
      <c r="AD51" s="42"/>
      <c r="AE51" s="42"/>
      <c r="AF51" s="42"/>
      <c r="AG51" s="42"/>
      <c r="AH51" s="42"/>
      <c r="AI51" s="42"/>
      <c r="AJ51" s="42"/>
      <c r="AK51" s="42"/>
      <c r="AL51" s="42"/>
      <c r="AM51" s="42"/>
      <c r="AN51" s="42"/>
      <c r="AO51" s="42"/>
    </row>
    <row r="52" spans="1:41">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42"/>
      <c r="AB52" s="42"/>
      <c r="AC52" s="42"/>
      <c r="AD52" s="42"/>
      <c r="AE52" s="42"/>
      <c r="AF52" s="42"/>
      <c r="AG52" s="42"/>
      <c r="AH52" s="42"/>
      <c r="AI52" s="42"/>
      <c r="AJ52" s="42"/>
      <c r="AK52" s="42"/>
      <c r="AL52" s="42"/>
      <c r="AM52" s="42"/>
      <c r="AN52" s="42"/>
      <c r="AO52" s="42"/>
    </row>
    <row r="53" spans="1:41">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42"/>
      <c r="AB53" s="42"/>
      <c r="AC53" s="42"/>
      <c r="AD53" s="42"/>
      <c r="AE53" s="42"/>
      <c r="AF53" s="42"/>
      <c r="AG53" s="42"/>
      <c r="AH53" s="42"/>
      <c r="AI53" s="42"/>
      <c r="AJ53" s="42"/>
      <c r="AK53" s="42"/>
      <c r="AL53" s="42"/>
      <c r="AM53" s="42"/>
      <c r="AN53" s="42"/>
      <c r="AO53" s="42"/>
    </row>
    <row r="54" spans="1:41">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42"/>
      <c r="AB54" s="42"/>
      <c r="AC54" s="42"/>
      <c r="AD54" s="42"/>
      <c r="AE54" s="42"/>
      <c r="AF54" s="42"/>
      <c r="AG54" s="42"/>
      <c r="AH54" s="42"/>
      <c r="AI54" s="42"/>
      <c r="AJ54" s="42"/>
      <c r="AK54" s="42"/>
      <c r="AL54" s="42"/>
      <c r="AM54" s="42"/>
      <c r="AN54" s="42"/>
      <c r="AO54" s="42"/>
    </row>
    <row r="55" spans="1:4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42"/>
      <c r="AB55" s="42"/>
      <c r="AC55" s="42"/>
      <c r="AD55" s="42"/>
      <c r="AE55" s="42"/>
      <c r="AF55" s="42"/>
      <c r="AG55" s="42"/>
      <c r="AH55" s="42"/>
      <c r="AI55" s="42"/>
      <c r="AJ55" s="42"/>
      <c r="AK55" s="42"/>
      <c r="AL55" s="42"/>
      <c r="AM55" s="42"/>
      <c r="AN55" s="42"/>
      <c r="AO55" s="42"/>
    </row>
    <row r="56" spans="1:4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42"/>
      <c r="AB56" s="42"/>
      <c r="AC56" s="42"/>
      <c r="AD56" s="42"/>
      <c r="AE56" s="42"/>
      <c r="AF56" s="42"/>
      <c r="AG56" s="42"/>
      <c r="AH56" s="42"/>
      <c r="AI56" s="42"/>
      <c r="AJ56" s="42"/>
      <c r="AK56" s="42"/>
      <c r="AL56" s="42"/>
      <c r="AM56" s="42"/>
      <c r="AN56" s="42"/>
      <c r="AO56" s="42"/>
    </row>
    <row r="57" spans="1:4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42"/>
      <c r="AB57" s="42"/>
      <c r="AC57" s="42"/>
      <c r="AD57" s="42"/>
      <c r="AE57" s="42"/>
      <c r="AF57" s="42"/>
      <c r="AG57" s="42"/>
      <c r="AH57" s="42"/>
      <c r="AI57" s="42"/>
      <c r="AJ57" s="42"/>
      <c r="AK57" s="42"/>
      <c r="AL57" s="42"/>
      <c r="AM57" s="42"/>
      <c r="AN57" s="42"/>
      <c r="AO57" s="42"/>
    </row>
    <row r="58" spans="1:4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42"/>
      <c r="AB58" s="42"/>
      <c r="AC58" s="42"/>
      <c r="AD58" s="42"/>
      <c r="AE58" s="42"/>
      <c r="AF58" s="42"/>
      <c r="AG58" s="42"/>
      <c r="AH58" s="42"/>
      <c r="AI58" s="42"/>
      <c r="AJ58" s="42"/>
      <c r="AK58" s="42"/>
      <c r="AL58" s="42"/>
      <c r="AM58" s="42"/>
      <c r="AN58" s="42"/>
      <c r="AO58" s="42"/>
    </row>
    <row r="59" spans="1:4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42"/>
      <c r="AB59" s="42"/>
      <c r="AC59" s="42"/>
      <c r="AD59" s="42"/>
      <c r="AE59" s="42"/>
      <c r="AF59" s="42"/>
      <c r="AG59" s="42"/>
      <c r="AH59" s="42"/>
      <c r="AI59" s="42"/>
      <c r="AJ59" s="42"/>
      <c r="AK59" s="42"/>
      <c r="AL59" s="42"/>
      <c r="AM59" s="42"/>
      <c r="AN59" s="42"/>
      <c r="AO59" s="42"/>
    </row>
    <row r="60" spans="1:4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42"/>
      <c r="AB60" s="42"/>
      <c r="AC60" s="42"/>
      <c r="AD60" s="42"/>
      <c r="AE60" s="42"/>
      <c r="AF60" s="42"/>
      <c r="AG60" s="42"/>
      <c r="AH60" s="42"/>
      <c r="AI60" s="42"/>
      <c r="AJ60" s="42"/>
      <c r="AK60" s="42"/>
      <c r="AL60" s="42"/>
      <c r="AM60" s="42"/>
      <c r="AN60" s="42"/>
      <c r="AO60" s="42"/>
    </row>
    <row r="61" spans="1:4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42"/>
      <c r="AB61" s="42"/>
      <c r="AC61" s="42"/>
      <c r="AD61" s="42"/>
      <c r="AE61" s="42"/>
      <c r="AF61" s="42"/>
      <c r="AG61" s="42"/>
      <c r="AH61" s="42"/>
      <c r="AI61" s="42"/>
      <c r="AJ61" s="42"/>
      <c r="AK61" s="42"/>
      <c r="AL61" s="42"/>
      <c r="AM61" s="42"/>
      <c r="AN61" s="42"/>
      <c r="AO61" s="42"/>
    </row>
    <row r="62" spans="1:4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42"/>
      <c r="AB62" s="42"/>
      <c r="AC62" s="42"/>
      <c r="AD62" s="42"/>
      <c r="AE62" s="42"/>
      <c r="AF62" s="42"/>
      <c r="AG62" s="42"/>
      <c r="AH62" s="42"/>
      <c r="AI62" s="42"/>
      <c r="AJ62" s="42"/>
      <c r="AK62" s="42"/>
      <c r="AL62" s="42"/>
      <c r="AM62" s="42"/>
      <c r="AN62" s="42"/>
      <c r="AO62" s="42"/>
    </row>
    <row r="63" spans="1:4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42"/>
      <c r="AB63" s="42"/>
      <c r="AC63" s="42"/>
      <c r="AD63" s="42"/>
      <c r="AE63" s="42"/>
      <c r="AF63" s="42"/>
      <c r="AG63" s="42"/>
      <c r="AH63" s="42"/>
      <c r="AI63" s="42"/>
      <c r="AJ63" s="42"/>
      <c r="AK63" s="42"/>
      <c r="AL63" s="42"/>
      <c r="AM63" s="42"/>
      <c r="AN63" s="42"/>
      <c r="AO63" s="42"/>
    </row>
    <row r="64" spans="1:41">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42"/>
      <c r="AB64" s="42"/>
      <c r="AC64" s="42"/>
      <c r="AD64" s="42"/>
      <c r="AE64" s="42"/>
      <c r="AF64" s="42"/>
      <c r="AG64" s="42"/>
      <c r="AH64" s="42"/>
      <c r="AI64" s="42"/>
      <c r="AJ64" s="42"/>
      <c r="AK64" s="42"/>
      <c r="AL64" s="42"/>
      <c r="AM64" s="42"/>
      <c r="AN64" s="42"/>
      <c r="AO64" s="42"/>
    </row>
    <row r="65" spans="1:41">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42"/>
      <c r="AB65" s="42"/>
      <c r="AC65" s="42"/>
      <c r="AD65" s="42"/>
      <c r="AE65" s="42"/>
      <c r="AF65" s="42"/>
      <c r="AG65" s="42"/>
      <c r="AH65" s="42"/>
      <c r="AI65" s="42"/>
      <c r="AJ65" s="42"/>
      <c r="AK65" s="42"/>
      <c r="AL65" s="42"/>
      <c r="AM65" s="42"/>
      <c r="AN65" s="42"/>
      <c r="AO65" s="42"/>
    </row>
    <row r="66" spans="1:41">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42"/>
      <c r="AB66" s="42"/>
      <c r="AC66" s="42"/>
      <c r="AD66" s="42"/>
      <c r="AE66" s="42"/>
      <c r="AF66" s="42"/>
      <c r="AG66" s="42"/>
      <c r="AH66" s="42"/>
      <c r="AI66" s="42"/>
      <c r="AJ66" s="42"/>
      <c r="AK66" s="42"/>
      <c r="AL66" s="42"/>
      <c r="AM66" s="42"/>
      <c r="AN66" s="42"/>
      <c r="AO66" s="42"/>
    </row>
  </sheetData>
  <sheetProtection algorithmName="SHA-512" hashValue="DS+J1lYnz1sxKeBJrOTKSE4ZV1pp4JtDRy/ORfosOz8BdVuVpfn4T9iLJyhsjAcwQX0D+GqI2QhhJruyzCc+VQ==" saltValue="EgIkmTf7TTEG9KHAqx00ng==" spinCount="100000" sheet="1" objects="1" scenarios="1"/>
  <mergeCells count="23">
    <mergeCell ref="A2:M3"/>
    <mergeCell ref="A1:M1"/>
    <mergeCell ref="A6:M6"/>
    <mergeCell ref="A7:M7"/>
    <mergeCell ref="A4:M4"/>
    <mergeCell ref="A8:M8"/>
    <mergeCell ref="A9:M9"/>
    <mergeCell ref="A10:M10"/>
    <mergeCell ref="A11:M11"/>
    <mergeCell ref="A12:M12"/>
    <mergeCell ref="A18:M18"/>
    <mergeCell ref="A26:M26"/>
    <mergeCell ref="A14:M14"/>
    <mergeCell ref="A15:M15"/>
    <mergeCell ref="A16:M16"/>
    <mergeCell ref="A17:M17"/>
    <mergeCell ref="A32:M32"/>
    <mergeCell ref="A28:M28"/>
    <mergeCell ref="A29:M29"/>
    <mergeCell ref="A20:M20"/>
    <mergeCell ref="A21:M21"/>
    <mergeCell ref="A22:M22"/>
    <mergeCell ref="A25:M25"/>
  </mergeCells>
  <pageMargins left="0.70866141732283472" right="0.70866141732283472" top="0.74803149606299213" bottom="0.74803149606299213" header="0.31496062992125984" footer="0.31496062992125984"/>
  <pageSetup scale="65" orientation="portrait" r:id="rId1"/>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81"/>
  <sheetViews>
    <sheetView showGridLines="0" topLeftCell="A31" zoomScale="90" zoomScaleNormal="90" zoomScalePageLayoutView="120" workbookViewId="0">
      <selection activeCell="C37" sqref="C37"/>
    </sheetView>
  </sheetViews>
  <sheetFormatPr defaultColWidth="10.8984375" defaultRowHeight="15.6"/>
  <cols>
    <col min="1" max="1" width="45.59765625" style="7" customWidth="1"/>
    <col min="2" max="3" width="45.3984375" style="5" customWidth="1"/>
    <col min="4" max="4" width="96.5" style="5" customWidth="1"/>
    <col min="5" max="16384" width="10.8984375" style="6"/>
  </cols>
  <sheetData>
    <row r="1" spans="1:26" ht="40.5" customHeight="1">
      <c r="A1" s="332" t="s">
        <v>37</v>
      </c>
      <c r="B1" s="332"/>
      <c r="C1" s="332"/>
      <c r="D1" s="332"/>
      <c r="E1" s="233"/>
      <c r="F1" s="233"/>
      <c r="G1" s="233"/>
      <c r="H1" s="233"/>
      <c r="I1" s="233"/>
      <c r="J1" s="233"/>
      <c r="K1" s="233"/>
      <c r="L1" s="233"/>
      <c r="M1" s="233"/>
      <c r="N1" s="233"/>
      <c r="O1" s="233"/>
      <c r="P1" s="233"/>
      <c r="Q1" s="233"/>
      <c r="R1" s="233"/>
      <c r="S1" s="233"/>
      <c r="T1" s="233"/>
      <c r="U1" s="233"/>
      <c r="V1" s="233"/>
      <c r="W1" s="233"/>
      <c r="X1" s="233"/>
      <c r="Y1" s="233"/>
      <c r="Z1" s="233"/>
    </row>
    <row r="2" spans="1:26" ht="27.75" customHeight="1">
      <c r="A2" s="84" t="s">
        <v>29</v>
      </c>
      <c r="B2" s="84" t="s">
        <v>296</v>
      </c>
      <c r="C2" s="84" t="s">
        <v>242</v>
      </c>
      <c r="D2" s="84" t="s">
        <v>485</v>
      </c>
      <c r="E2" s="233"/>
      <c r="F2" s="233"/>
      <c r="G2" s="233"/>
      <c r="H2" s="233"/>
      <c r="I2" s="233"/>
      <c r="J2" s="233"/>
      <c r="K2" s="233"/>
      <c r="L2" s="233"/>
      <c r="M2" s="233"/>
      <c r="N2" s="233"/>
      <c r="O2" s="233"/>
      <c r="P2" s="233"/>
      <c r="Q2" s="233"/>
      <c r="R2" s="233"/>
      <c r="S2" s="233"/>
      <c r="T2" s="233"/>
      <c r="U2" s="233"/>
      <c r="V2" s="233"/>
      <c r="W2" s="233"/>
      <c r="X2" s="233"/>
      <c r="Y2" s="233"/>
      <c r="Z2" s="233"/>
    </row>
    <row r="3" spans="1:26">
      <c r="A3" s="90" t="s">
        <v>24</v>
      </c>
      <c r="B3" s="319" t="s">
        <v>2024</v>
      </c>
      <c r="C3" s="221"/>
      <c r="D3" s="92"/>
      <c r="E3" s="233"/>
      <c r="F3" s="233"/>
      <c r="G3" s="233"/>
      <c r="H3" s="233"/>
      <c r="I3" s="233"/>
      <c r="J3" s="233"/>
      <c r="K3" s="233"/>
      <c r="L3" s="233"/>
      <c r="M3" s="233"/>
      <c r="N3" s="233"/>
      <c r="O3" s="233"/>
      <c r="P3" s="233"/>
      <c r="Q3" s="233"/>
      <c r="R3" s="233"/>
      <c r="S3" s="233"/>
      <c r="T3" s="233"/>
      <c r="U3" s="233"/>
      <c r="V3" s="233"/>
      <c r="W3" s="233"/>
      <c r="X3" s="233"/>
      <c r="Y3" s="233"/>
      <c r="Z3" s="233"/>
    </row>
    <row r="4" spans="1:26">
      <c r="A4" s="90" t="s">
        <v>47</v>
      </c>
      <c r="B4" s="323" t="s">
        <v>2101</v>
      </c>
      <c r="C4" s="323" t="s">
        <v>2103</v>
      </c>
      <c r="D4" s="173" t="s">
        <v>1800</v>
      </c>
      <c r="E4" s="233"/>
      <c r="F4" s="233"/>
      <c r="G4" s="233"/>
      <c r="H4" s="233"/>
      <c r="I4" s="233"/>
      <c r="J4" s="233"/>
      <c r="K4" s="233"/>
      <c r="L4" s="233"/>
      <c r="M4" s="233"/>
      <c r="N4" s="233"/>
      <c r="O4" s="233"/>
      <c r="P4" s="233"/>
      <c r="Q4" s="233"/>
      <c r="R4" s="233"/>
      <c r="S4" s="233"/>
      <c r="T4" s="233"/>
      <c r="U4" s="233"/>
      <c r="V4" s="233"/>
      <c r="W4" s="233"/>
      <c r="X4" s="233"/>
      <c r="Y4" s="233"/>
      <c r="Z4" s="233"/>
    </row>
    <row r="5" spans="1:26" ht="40.35" customHeight="1">
      <c r="A5" s="90" t="s">
        <v>132</v>
      </c>
      <c r="B5" s="323" t="s">
        <v>2102</v>
      </c>
      <c r="C5" s="190"/>
      <c r="D5" s="92"/>
      <c r="E5" s="233"/>
      <c r="F5" s="233"/>
      <c r="G5" s="233"/>
      <c r="H5" s="233"/>
      <c r="I5" s="233"/>
      <c r="J5" s="233"/>
      <c r="K5" s="233"/>
      <c r="L5" s="233"/>
      <c r="M5" s="233"/>
      <c r="N5" s="233"/>
      <c r="O5" s="233"/>
      <c r="P5" s="233"/>
      <c r="Q5" s="233"/>
      <c r="R5" s="233"/>
      <c r="S5" s="233"/>
      <c r="T5" s="233"/>
      <c r="U5" s="233"/>
      <c r="V5" s="233"/>
      <c r="W5" s="233"/>
      <c r="X5" s="233"/>
      <c r="Y5" s="233"/>
      <c r="Z5" s="233"/>
    </row>
    <row r="6" spans="1:26" ht="36" customHeight="1">
      <c r="A6" s="90" t="s">
        <v>133</v>
      </c>
      <c r="B6" s="91"/>
      <c r="C6" s="190"/>
      <c r="D6" s="92" t="s">
        <v>487</v>
      </c>
      <c r="E6" s="233"/>
      <c r="F6" s="233"/>
      <c r="G6" s="233"/>
      <c r="H6" s="233"/>
      <c r="I6" s="233"/>
      <c r="J6" s="233"/>
      <c r="K6" s="233"/>
      <c r="L6" s="233"/>
      <c r="M6" s="233"/>
      <c r="N6" s="233"/>
      <c r="O6" s="233"/>
      <c r="P6" s="233"/>
      <c r="Q6" s="233"/>
      <c r="R6" s="233"/>
      <c r="S6" s="233"/>
      <c r="T6" s="233"/>
      <c r="U6" s="233"/>
      <c r="V6" s="233"/>
      <c r="W6" s="233"/>
      <c r="X6" s="233"/>
      <c r="Y6" s="233"/>
      <c r="Z6" s="233"/>
    </row>
    <row r="7" spans="1:26" ht="20.25" customHeight="1">
      <c r="A7" s="90" t="s">
        <v>30</v>
      </c>
      <c r="B7" s="311">
        <v>42947</v>
      </c>
      <c r="C7" s="192"/>
      <c r="D7" s="312" t="s">
        <v>1972</v>
      </c>
      <c r="E7" s="233"/>
      <c r="F7" s="233"/>
      <c r="G7" s="233"/>
      <c r="H7" s="233"/>
      <c r="I7" s="233"/>
      <c r="J7" s="233"/>
      <c r="K7" s="233"/>
      <c r="L7" s="233"/>
      <c r="M7" s="233"/>
      <c r="N7" s="233"/>
      <c r="O7" s="233"/>
      <c r="P7" s="233"/>
      <c r="Q7" s="233"/>
      <c r="R7" s="233"/>
      <c r="S7" s="233"/>
      <c r="T7" s="233"/>
      <c r="U7" s="233"/>
      <c r="V7" s="233"/>
      <c r="W7" s="233"/>
      <c r="X7" s="233"/>
      <c r="Y7" s="233"/>
      <c r="Z7" s="233"/>
    </row>
    <row r="8" spans="1:26" ht="28.8">
      <c r="A8" s="90" t="s">
        <v>134</v>
      </c>
      <c r="B8" s="319" t="s">
        <v>2026</v>
      </c>
      <c r="C8" s="190"/>
      <c r="D8" s="92" t="s">
        <v>486</v>
      </c>
      <c r="E8" s="233"/>
      <c r="F8" s="233"/>
      <c r="G8" s="233"/>
      <c r="H8" s="233"/>
      <c r="I8" s="233"/>
      <c r="J8" s="233"/>
      <c r="K8" s="233"/>
      <c r="L8" s="233"/>
      <c r="M8" s="233"/>
      <c r="N8" s="233"/>
      <c r="O8" s="233"/>
      <c r="P8" s="233"/>
      <c r="Q8" s="233"/>
      <c r="R8" s="233"/>
      <c r="S8" s="233"/>
      <c r="T8" s="233"/>
      <c r="U8" s="233"/>
      <c r="V8" s="233"/>
      <c r="W8" s="233"/>
      <c r="X8" s="233"/>
      <c r="Y8" s="233"/>
      <c r="Z8" s="233"/>
    </row>
    <row r="9" spans="1:26" ht="30" customHeight="1">
      <c r="A9" s="82" t="s">
        <v>135</v>
      </c>
      <c r="B9" s="91" t="s">
        <v>44</v>
      </c>
      <c r="C9" s="190"/>
      <c r="D9" s="334" t="s">
        <v>527</v>
      </c>
      <c r="E9" s="233"/>
      <c r="F9" s="233"/>
      <c r="G9" s="233"/>
      <c r="H9" s="233"/>
      <c r="I9" s="233"/>
      <c r="J9" s="233"/>
      <c r="K9" s="233"/>
      <c r="L9" s="233"/>
      <c r="M9" s="233"/>
      <c r="N9" s="233"/>
      <c r="O9" s="233"/>
      <c r="P9" s="233"/>
      <c r="Q9" s="233"/>
      <c r="R9" s="233"/>
      <c r="S9" s="233"/>
      <c r="T9" s="233"/>
      <c r="U9" s="233"/>
      <c r="V9" s="233"/>
      <c r="W9" s="233"/>
      <c r="X9" s="233"/>
      <c r="Y9" s="233"/>
      <c r="Z9" s="233"/>
    </row>
    <row r="10" spans="1:26" ht="31.5" customHeight="1">
      <c r="A10" s="174" t="s">
        <v>295</v>
      </c>
      <c r="B10" s="171" t="s">
        <v>539</v>
      </c>
      <c r="C10" s="193"/>
      <c r="D10" s="334"/>
      <c r="E10" s="233"/>
      <c r="F10" s="233"/>
      <c r="G10" s="233"/>
      <c r="H10" s="233"/>
      <c r="I10" s="233"/>
      <c r="J10" s="233"/>
      <c r="K10" s="233"/>
      <c r="L10" s="233"/>
      <c r="M10" s="233"/>
      <c r="N10" s="233"/>
      <c r="O10" s="233"/>
      <c r="P10" s="233"/>
      <c r="Q10" s="233"/>
      <c r="R10" s="233"/>
      <c r="S10" s="233"/>
      <c r="T10" s="233"/>
      <c r="U10" s="233"/>
      <c r="V10" s="233"/>
      <c r="W10" s="233"/>
      <c r="X10" s="233"/>
      <c r="Y10" s="233"/>
      <c r="Z10" s="233"/>
    </row>
    <row r="11" spans="1:26" ht="32.25" customHeight="1">
      <c r="A11" s="162" t="s">
        <v>1894</v>
      </c>
      <c r="B11" s="91" t="s">
        <v>298</v>
      </c>
      <c r="C11" s="190"/>
      <c r="D11" s="92" t="s">
        <v>550</v>
      </c>
      <c r="E11" s="233"/>
      <c r="F11" s="233"/>
      <c r="G11" s="233"/>
      <c r="H11" s="233"/>
      <c r="I11" s="233"/>
      <c r="J11" s="233"/>
      <c r="K11" s="233"/>
      <c r="L11" s="233"/>
      <c r="M11" s="233"/>
      <c r="N11" s="233"/>
      <c r="O11" s="233"/>
      <c r="P11" s="233"/>
      <c r="Q11" s="233"/>
      <c r="R11" s="233"/>
      <c r="S11" s="233"/>
      <c r="T11" s="233"/>
      <c r="U11" s="233"/>
      <c r="V11" s="233"/>
      <c r="W11" s="233"/>
      <c r="X11" s="233"/>
      <c r="Y11" s="233"/>
      <c r="Z11" s="233"/>
    </row>
    <row r="12" spans="1:26" ht="35.1" customHeight="1">
      <c r="A12" s="175" t="s">
        <v>136</v>
      </c>
      <c r="B12" s="91" t="s">
        <v>298</v>
      </c>
      <c r="C12" s="190"/>
      <c r="D12" s="92" t="s">
        <v>1801</v>
      </c>
      <c r="E12" s="233"/>
      <c r="F12" s="233"/>
      <c r="G12" s="233"/>
      <c r="H12" s="233"/>
      <c r="I12" s="233"/>
      <c r="J12" s="233"/>
      <c r="K12" s="233"/>
      <c r="L12" s="233"/>
      <c r="M12" s="233"/>
      <c r="N12" s="233"/>
      <c r="O12" s="233"/>
      <c r="P12" s="233"/>
      <c r="Q12" s="233"/>
      <c r="R12" s="233"/>
      <c r="S12" s="233"/>
      <c r="T12" s="233"/>
      <c r="U12" s="233"/>
      <c r="V12" s="233"/>
      <c r="W12" s="233"/>
      <c r="X12" s="233"/>
      <c r="Y12" s="233"/>
      <c r="Z12" s="233"/>
    </row>
    <row r="13" spans="1:26" ht="36.75" customHeight="1">
      <c r="A13" s="172"/>
      <c r="B13" s="91"/>
      <c r="C13" s="190"/>
      <c r="D13" s="92" t="s">
        <v>137</v>
      </c>
      <c r="E13" s="233"/>
      <c r="F13" s="233"/>
      <c r="G13" s="233"/>
      <c r="H13" s="233"/>
      <c r="I13" s="233"/>
      <c r="J13" s="233"/>
      <c r="K13" s="233"/>
      <c r="L13" s="233"/>
      <c r="M13" s="233"/>
      <c r="N13" s="233"/>
      <c r="O13" s="233"/>
      <c r="P13" s="233"/>
      <c r="Q13" s="233"/>
      <c r="R13" s="233"/>
      <c r="S13" s="233"/>
      <c r="T13" s="233"/>
      <c r="U13" s="233"/>
      <c r="V13" s="233"/>
      <c r="W13" s="233"/>
      <c r="X13" s="233"/>
      <c r="Y13" s="233"/>
      <c r="Z13" s="233"/>
    </row>
    <row r="14" spans="1:26" ht="36.6" customHeight="1">
      <c r="A14" s="176" t="s">
        <v>138</v>
      </c>
      <c r="B14" s="91" t="s">
        <v>298</v>
      </c>
      <c r="C14" s="190"/>
      <c r="D14" s="92" t="s">
        <v>1802</v>
      </c>
      <c r="E14" s="233"/>
      <c r="F14" s="233"/>
      <c r="G14" s="233"/>
      <c r="H14" s="233"/>
      <c r="I14" s="233"/>
      <c r="J14" s="233"/>
      <c r="K14" s="233"/>
      <c r="L14" s="233"/>
      <c r="M14" s="233"/>
      <c r="N14" s="233"/>
      <c r="O14" s="233"/>
      <c r="P14" s="233"/>
      <c r="Q14" s="233"/>
      <c r="R14" s="233"/>
      <c r="S14" s="233"/>
      <c r="T14" s="233"/>
      <c r="U14" s="233"/>
      <c r="V14" s="233"/>
      <c r="W14" s="233"/>
      <c r="X14" s="233"/>
      <c r="Y14" s="233"/>
      <c r="Z14" s="233"/>
    </row>
    <row r="15" spans="1:26" ht="43.2">
      <c r="A15" s="176" t="s">
        <v>46</v>
      </c>
      <c r="B15" s="91" t="s">
        <v>298</v>
      </c>
      <c r="C15" s="190"/>
      <c r="D15" s="92" t="s">
        <v>1803</v>
      </c>
      <c r="E15" s="233"/>
      <c r="F15" s="233"/>
      <c r="G15" s="233"/>
      <c r="H15" s="233"/>
      <c r="I15" s="233"/>
      <c r="J15" s="233"/>
      <c r="K15" s="233"/>
      <c r="L15" s="233"/>
      <c r="M15" s="233"/>
      <c r="N15" s="233"/>
      <c r="O15" s="233"/>
      <c r="P15" s="233"/>
      <c r="Q15" s="233"/>
      <c r="R15" s="233"/>
      <c r="S15" s="233"/>
      <c r="T15" s="233"/>
      <c r="U15" s="233"/>
      <c r="V15" s="233"/>
      <c r="W15" s="233"/>
      <c r="X15" s="233"/>
      <c r="Y15" s="233"/>
      <c r="Z15" s="233"/>
    </row>
    <row r="16" spans="1:26">
      <c r="A16" s="90" t="s">
        <v>549</v>
      </c>
      <c r="B16" s="190"/>
      <c r="C16" s="190"/>
      <c r="D16" s="92" t="s">
        <v>567</v>
      </c>
      <c r="E16" s="233"/>
      <c r="F16" s="233"/>
      <c r="G16" s="233"/>
      <c r="H16" s="233"/>
      <c r="I16" s="233"/>
      <c r="J16" s="233"/>
      <c r="K16" s="233"/>
      <c r="L16" s="233"/>
      <c r="M16" s="233"/>
      <c r="N16" s="233"/>
      <c r="O16" s="233"/>
      <c r="P16" s="233"/>
      <c r="Q16" s="233"/>
      <c r="R16" s="233"/>
      <c r="S16" s="233"/>
      <c r="T16" s="233"/>
      <c r="U16" s="233"/>
      <c r="V16" s="233"/>
      <c r="W16" s="233"/>
      <c r="X16" s="233"/>
      <c r="Y16" s="233"/>
      <c r="Z16" s="233"/>
    </row>
    <row r="17" spans="1:26" ht="28.8">
      <c r="A17" s="90" t="s">
        <v>1772</v>
      </c>
      <c r="B17" s="91"/>
      <c r="C17" s="190"/>
      <c r="D17" s="92" t="s">
        <v>1773</v>
      </c>
      <c r="E17" s="233"/>
      <c r="F17" s="233"/>
      <c r="G17" s="233"/>
      <c r="H17" s="233"/>
      <c r="I17" s="233"/>
      <c r="J17" s="233"/>
      <c r="K17" s="233"/>
      <c r="L17" s="233"/>
      <c r="M17" s="233"/>
      <c r="N17" s="233"/>
      <c r="O17" s="233"/>
      <c r="P17" s="233"/>
      <c r="Q17" s="233"/>
      <c r="R17" s="233"/>
      <c r="S17" s="233"/>
      <c r="T17" s="233"/>
      <c r="U17" s="233"/>
      <c r="V17" s="233"/>
      <c r="W17" s="233"/>
      <c r="X17" s="233"/>
      <c r="Y17" s="233"/>
      <c r="Z17" s="233"/>
    </row>
    <row r="18" spans="1:26" ht="35.25" customHeight="1">
      <c r="A18" s="90" t="s">
        <v>1998</v>
      </c>
      <c r="B18" s="91" t="s">
        <v>1997</v>
      </c>
      <c r="C18" s="190"/>
      <c r="D18" s="315" t="s">
        <v>1999</v>
      </c>
      <c r="E18" s="233"/>
      <c r="F18" s="233"/>
      <c r="G18" s="233"/>
      <c r="H18" s="233"/>
      <c r="I18" s="233"/>
      <c r="J18" s="233"/>
      <c r="K18" s="233"/>
      <c r="L18" s="233"/>
      <c r="M18" s="233"/>
      <c r="N18" s="233"/>
      <c r="O18" s="233"/>
      <c r="P18" s="233"/>
      <c r="Q18" s="233"/>
      <c r="R18" s="233"/>
      <c r="S18" s="233"/>
      <c r="T18" s="233"/>
      <c r="U18" s="233"/>
      <c r="V18" s="233"/>
      <c r="W18" s="233"/>
      <c r="X18" s="233"/>
      <c r="Y18" s="233"/>
      <c r="Z18" s="233"/>
    </row>
    <row r="19" spans="1:26">
      <c r="A19" s="90" t="s">
        <v>28</v>
      </c>
      <c r="B19" s="319" t="s">
        <v>2027</v>
      </c>
      <c r="C19" s="190"/>
      <c r="D19" s="92" t="s">
        <v>299</v>
      </c>
      <c r="E19" s="233"/>
      <c r="F19" s="233"/>
      <c r="G19" s="233"/>
      <c r="H19" s="233"/>
      <c r="I19" s="233"/>
      <c r="J19" s="233"/>
      <c r="K19" s="233"/>
      <c r="L19" s="233"/>
      <c r="M19" s="233"/>
      <c r="N19" s="233"/>
      <c r="O19" s="233"/>
      <c r="P19" s="233"/>
      <c r="Q19" s="233"/>
      <c r="R19" s="233"/>
      <c r="S19" s="233"/>
      <c r="T19" s="233"/>
      <c r="U19" s="233"/>
      <c r="V19" s="233"/>
      <c r="W19" s="233"/>
      <c r="X19" s="233"/>
      <c r="Y19" s="233"/>
      <c r="Z19" s="233"/>
    </row>
    <row r="20" spans="1:26" ht="16.2">
      <c r="A20" s="90" t="s">
        <v>1879</v>
      </c>
      <c r="B20" s="91">
        <v>7.85</v>
      </c>
      <c r="C20" s="190"/>
      <c r="D20" s="92"/>
      <c r="E20" s="233"/>
      <c r="F20" s="233"/>
      <c r="G20" s="233"/>
      <c r="H20" s="233"/>
      <c r="I20" s="233"/>
      <c r="J20" s="233"/>
      <c r="K20" s="233"/>
      <c r="L20" s="233"/>
      <c r="M20" s="233"/>
      <c r="N20" s="233"/>
      <c r="O20" s="233"/>
      <c r="P20" s="233"/>
      <c r="Q20" s="233"/>
      <c r="R20" s="233"/>
      <c r="S20" s="233"/>
      <c r="T20" s="233"/>
      <c r="U20" s="233"/>
      <c r="V20" s="233"/>
      <c r="W20" s="233"/>
      <c r="X20" s="233"/>
      <c r="Y20" s="233"/>
      <c r="Z20" s="233"/>
    </row>
    <row r="21" spans="1:26">
      <c r="A21" s="90" t="s">
        <v>1878</v>
      </c>
      <c r="B21" s="91" t="s">
        <v>298</v>
      </c>
      <c r="C21" s="190"/>
      <c r="D21" s="92" t="s">
        <v>568</v>
      </c>
      <c r="E21" s="233"/>
      <c r="F21" s="233"/>
      <c r="G21" s="233"/>
      <c r="H21" s="233"/>
      <c r="I21" s="233"/>
      <c r="J21" s="233"/>
      <c r="K21" s="233"/>
      <c r="L21" s="233"/>
      <c r="M21" s="233"/>
      <c r="N21" s="233"/>
      <c r="O21" s="233"/>
      <c r="P21" s="233"/>
      <c r="Q21" s="233"/>
      <c r="R21" s="233"/>
      <c r="S21" s="233"/>
      <c r="T21" s="233"/>
      <c r="U21" s="233"/>
      <c r="V21" s="233"/>
      <c r="W21" s="233"/>
      <c r="X21" s="233"/>
      <c r="Y21" s="233"/>
      <c r="Z21" s="233"/>
    </row>
    <row r="22" spans="1:26">
      <c r="A22" s="176" t="s">
        <v>139</v>
      </c>
      <c r="B22" s="91">
        <v>0</v>
      </c>
      <c r="C22" s="190"/>
      <c r="D22" s="92" t="s">
        <v>551</v>
      </c>
      <c r="E22" s="233"/>
      <c r="F22" s="233"/>
      <c r="G22" s="233"/>
      <c r="H22" s="233"/>
      <c r="I22" s="233"/>
      <c r="J22" s="233"/>
      <c r="K22" s="233"/>
      <c r="L22" s="233"/>
      <c r="M22" s="233"/>
      <c r="N22" s="233"/>
      <c r="O22" s="233"/>
      <c r="P22" s="233"/>
      <c r="Q22" s="233"/>
      <c r="R22" s="233"/>
      <c r="S22" s="233"/>
      <c r="T22" s="233"/>
      <c r="U22" s="233"/>
      <c r="V22" s="233"/>
      <c r="W22" s="233"/>
      <c r="X22" s="233"/>
      <c r="Y22" s="233"/>
      <c r="Z22" s="233"/>
    </row>
    <row r="23" spans="1:26">
      <c r="A23" s="176" t="s">
        <v>488</v>
      </c>
      <c r="B23" s="190">
        <v>0</v>
      </c>
      <c r="C23" s="190"/>
      <c r="D23" s="92" t="s">
        <v>552</v>
      </c>
      <c r="E23" s="233"/>
      <c r="F23" s="233"/>
      <c r="G23" s="233"/>
      <c r="H23" s="233"/>
      <c r="I23" s="233"/>
      <c r="J23" s="233"/>
      <c r="K23" s="233"/>
      <c r="L23" s="233"/>
      <c r="M23" s="233"/>
      <c r="N23" s="233"/>
      <c r="O23" s="233"/>
      <c r="P23" s="233"/>
      <c r="Q23" s="233"/>
      <c r="R23" s="233"/>
      <c r="S23" s="233"/>
      <c r="T23" s="233"/>
      <c r="U23" s="233"/>
      <c r="V23" s="233"/>
      <c r="W23" s="233"/>
      <c r="X23" s="233"/>
      <c r="Y23" s="233"/>
      <c r="Z23" s="233"/>
    </row>
    <row r="24" spans="1:26" ht="28.8">
      <c r="A24" s="90" t="s">
        <v>1960</v>
      </c>
      <c r="B24" s="91">
        <v>0</v>
      </c>
      <c r="C24" s="190"/>
      <c r="D24" s="307" t="s">
        <v>1961</v>
      </c>
      <c r="E24" s="233"/>
      <c r="F24" s="233"/>
      <c r="G24" s="233"/>
      <c r="H24" s="233"/>
      <c r="I24" s="233"/>
      <c r="J24" s="233"/>
      <c r="K24" s="233"/>
      <c r="L24" s="233"/>
      <c r="M24" s="233"/>
      <c r="N24" s="233"/>
      <c r="O24" s="233"/>
      <c r="P24" s="233"/>
      <c r="Q24" s="233"/>
      <c r="R24" s="233"/>
      <c r="S24" s="233"/>
      <c r="T24" s="233"/>
      <c r="U24" s="233"/>
      <c r="V24" s="233"/>
      <c r="W24" s="233"/>
      <c r="X24" s="233"/>
      <c r="Y24" s="233"/>
      <c r="Z24" s="233"/>
    </row>
    <row r="25" spans="1:26">
      <c r="A25" s="90" t="s">
        <v>1970</v>
      </c>
      <c r="B25" s="319" t="s">
        <v>2028</v>
      </c>
      <c r="C25" s="190"/>
      <c r="D25" s="310" t="s">
        <v>1969</v>
      </c>
      <c r="E25" s="233"/>
      <c r="F25" s="233"/>
      <c r="G25" s="233"/>
      <c r="H25" s="233"/>
      <c r="I25" s="233"/>
      <c r="J25" s="233"/>
      <c r="K25" s="233"/>
      <c r="L25" s="233"/>
      <c r="M25" s="233"/>
      <c r="N25" s="233"/>
      <c r="O25" s="233"/>
      <c r="P25" s="233"/>
      <c r="Q25" s="233"/>
      <c r="R25" s="233"/>
      <c r="S25" s="233"/>
      <c r="T25" s="233"/>
      <c r="U25" s="233"/>
      <c r="V25" s="233"/>
      <c r="W25" s="233"/>
      <c r="X25" s="233"/>
      <c r="Y25" s="233"/>
      <c r="Z25" s="233"/>
    </row>
    <row r="26" spans="1:26">
      <c r="A26" s="162" t="s">
        <v>140</v>
      </c>
      <c r="B26" s="91">
        <v>0</v>
      </c>
      <c r="C26" s="190"/>
      <c r="D26" s="307" t="s">
        <v>1962</v>
      </c>
      <c r="E26" s="233"/>
      <c r="F26" s="233"/>
      <c r="G26" s="233"/>
      <c r="H26" s="233"/>
      <c r="I26" s="233"/>
      <c r="J26" s="233"/>
      <c r="K26" s="233"/>
      <c r="L26" s="233"/>
      <c r="M26" s="233"/>
      <c r="N26" s="233"/>
      <c r="O26" s="233"/>
      <c r="P26" s="233"/>
      <c r="Q26" s="233"/>
      <c r="R26" s="233"/>
      <c r="S26" s="233"/>
      <c r="T26" s="233"/>
      <c r="U26" s="233"/>
      <c r="V26" s="233"/>
      <c r="W26" s="233"/>
      <c r="X26" s="233"/>
      <c r="Y26" s="233"/>
      <c r="Z26" s="233"/>
    </row>
    <row r="27" spans="1:26">
      <c r="A27" s="162" t="s">
        <v>141</v>
      </c>
      <c r="B27" s="91">
        <v>0</v>
      </c>
      <c r="C27" s="190"/>
      <c r="D27" s="307" t="s">
        <v>1962</v>
      </c>
      <c r="E27" s="233"/>
      <c r="F27" s="233"/>
      <c r="G27" s="233"/>
      <c r="H27" s="233"/>
      <c r="I27" s="233"/>
      <c r="J27" s="233"/>
      <c r="K27" s="233"/>
      <c r="L27" s="233"/>
      <c r="M27" s="233"/>
      <c r="N27" s="233"/>
      <c r="O27" s="233"/>
      <c r="P27" s="233"/>
      <c r="Q27" s="233"/>
      <c r="R27" s="233"/>
      <c r="S27" s="233"/>
      <c r="T27" s="233"/>
      <c r="U27" s="233"/>
      <c r="V27" s="233"/>
      <c r="W27" s="233"/>
      <c r="X27" s="233"/>
      <c r="Y27" s="233"/>
      <c r="Z27" s="233"/>
    </row>
    <row r="28" spans="1:26" ht="34.5" customHeight="1">
      <c r="A28" s="90" t="s">
        <v>489</v>
      </c>
      <c r="B28" s="91">
        <v>100</v>
      </c>
      <c r="C28" s="190"/>
      <c r="D28" s="307" t="s">
        <v>1963</v>
      </c>
      <c r="E28" s="233"/>
      <c r="F28" s="233"/>
      <c r="G28" s="233"/>
      <c r="H28" s="233"/>
      <c r="I28" s="233"/>
      <c r="J28" s="233"/>
      <c r="K28" s="233"/>
      <c r="L28" s="233"/>
      <c r="M28" s="233"/>
      <c r="N28" s="233"/>
      <c r="O28" s="233"/>
      <c r="P28" s="233"/>
      <c r="Q28" s="233"/>
      <c r="R28" s="233"/>
      <c r="S28" s="233"/>
      <c r="T28" s="233"/>
      <c r="U28" s="233"/>
      <c r="V28" s="233"/>
      <c r="W28" s="233"/>
      <c r="X28" s="233"/>
      <c r="Y28" s="233"/>
      <c r="Z28" s="233"/>
    </row>
    <row r="29" spans="1:26" ht="20.25" customHeight="1">
      <c r="A29" s="177" t="s">
        <v>553</v>
      </c>
      <c r="B29" s="91">
        <v>2023</v>
      </c>
      <c r="C29" s="190"/>
      <c r="D29" s="92"/>
      <c r="E29" s="233"/>
      <c r="F29" s="233"/>
      <c r="G29" s="233"/>
      <c r="H29" s="233"/>
      <c r="I29" s="233"/>
      <c r="J29" s="233"/>
      <c r="K29" s="233"/>
      <c r="L29" s="233"/>
      <c r="M29" s="233"/>
      <c r="N29" s="233"/>
      <c r="O29" s="233"/>
      <c r="P29" s="233"/>
      <c r="Q29" s="233"/>
      <c r="R29" s="233"/>
      <c r="S29" s="233"/>
      <c r="T29" s="233"/>
      <c r="U29" s="233"/>
      <c r="V29" s="233"/>
      <c r="W29" s="233"/>
      <c r="X29" s="233"/>
      <c r="Y29" s="233"/>
      <c r="Z29" s="233"/>
    </row>
    <row r="30" spans="1:26" ht="39.75" customHeight="1">
      <c r="A30" s="90" t="s">
        <v>569</v>
      </c>
      <c r="B30" s="308" t="s">
        <v>1964</v>
      </c>
      <c r="C30" s="92"/>
      <c r="D30" s="92" t="s">
        <v>499</v>
      </c>
      <c r="E30" s="233"/>
      <c r="F30" s="233"/>
      <c r="G30" s="233"/>
      <c r="H30" s="233"/>
      <c r="I30" s="233"/>
      <c r="J30" s="233"/>
      <c r="K30" s="233"/>
      <c r="L30" s="233"/>
      <c r="M30" s="233"/>
      <c r="N30" s="233"/>
      <c r="O30" s="233"/>
      <c r="P30" s="233"/>
      <c r="Q30" s="233"/>
      <c r="R30" s="233"/>
      <c r="S30" s="233"/>
      <c r="T30" s="233"/>
      <c r="U30" s="233"/>
      <c r="V30" s="233"/>
      <c r="W30" s="233"/>
      <c r="X30" s="233"/>
      <c r="Y30" s="233"/>
      <c r="Z30" s="233"/>
    </row>
    <row r="31" spans="1:26">
      <c r="A31" s="176" t="s">
        <v>48</v>
      </c>
      <c r="B31" s="319" t="s">
        <v>2029</v>
      </c>
      <c r="C31" s="190"/>
      <c r="D31" s="92"/>
      <c r="E31" s="233"/>
      <c r="F31" s="233"/>
      <c r="G31" s="233"/>
      <c r="H31" s="233"/>
      <c r="I31" s="233"/>
      <c r="J31" s="233"/>
      <c r="K31" s="233"/>
      <c r="L31" s="233"/>
      <c r="M31" s="233"/>
      <c r="N31" s="233"/>
      <c r="O31" s="233"/>
      <c r="P31" s="233"/>
      <c r="Q31" s="233"/>
      <c r="R31" s="233"/>
      <c r="S31" s="233"/>
      <c r="T31" s="233"/>
      <c r="U31" s="233"/>
      <c r="V31" s="233"/>
      <c r="W31" s="233"/>
      <c r="X31" s="233"/>
      <c r="Y31" s="233"/>
      <c r="Z31" s="233"/>
    </row>
    <row r="32" spans="1:26">
      <c r="A32" s="176" t="s">
        <v>49</v>
      </c>
      <c r="B32" s="319" t="s">
        <v>2030</v>
      </c>
      <c r="C32" s="190"/>
      <c r="D32" s="92"/>
      <c r="E32" s="233"/>
      <c r="F32" s="233"/>
      <c r="G32" s="233"/>
      <c r="H32" s="233"/>
      <c r="I32" s="233"/>
      <c r="J32" s="233"/>
      <c r="K32" s="233"/>
      <c r="L32" s="233"/>
      <c r="M32" s="233"/>
      <c r="N32" s="233"/>
      <c r="O32" s="233"/>
      <c r="P32" s="233"/>
      <c r="Q32" s="233"/>
      <c r="R32" s="233"/>
      <c r="S32" s="233"/>
      <c r="T32" s="233"/>
      <c r="U32" s="233"/>
      <c r="V32" s="233"/>
      <c r="W32" s="233"/>
      <c r="X32" s="233"/>
      <c r="Y32" s="233"/>
      <c r="Z32" s="233"/>
    </row>
    <row r="33" spans="1:26">
      <c r="A33" s="176" t="s">
        <v>50</v>
      </c>
      <c r="B33" s="190"/>
      <c r="C33" s="190"/>
      <c r="D33" s="92"/>
      <c r="E33" s="233"/>
      <c r="F33" s="233"/>
      <c r="G33" s="233"/>
      <c r="H33" s="233"/>
      <c r="I33" s="233"/>
      <c r="J33" s="233"/>
      <c r="K33" s="233"/>
      <c r="L33" s="233"/>
      <c r="M33" s="233"/>
      <c r="N33" s="233"/>
      <c r="O33" s="233"/>
      <c r="P33" s="233"/>
      <c r="Q33" s="233"/>
      <c r="R33" s="233"/>
      <c r="S33" s="233"/>
      <c r="T33" s="233"/>
      <c r="U33" s="233"/>
      <c r="V33" s="233"/>
      <c r="W33" s="233"/>
      <c r="X33" s="233"/>
      <c r="Y33" s="233"/>
      <c r="Z33" s="233"/>
    </row>
    <row r="34" spans="1:26">
      <c r="A34" s="176" t="s">
        <v>51</v>
      </c>
      <c r="B34" s="190"/>
      <c r="C34" s="190"/>
      <c r="D34" s="92"/>
      <c r="E34" s="233"/>
      <c r="F34" s="233"/>
      <c r="G34" s="233"/>
      <c r="H34" s="233"/>
      <c r="I34" s="233"/>
      <c r="J34" s="233"/>
      <c r="K34" s="233"/>
      <c r="L34" s="233"/>
      <c r="M34" s="233"/>
      <c r="N34" s="233"/>
      <c r="O34" s="233"/>
      <c r="P34" s="233"/>
      <c r="Q34" s="233"/>
      <c r="R34" s="233"/>
      <c r="S34" s="233"/>
      <c r="T34" s="233"/>
      <c r="U34" s="233"/>
      <c r="V34" s="233"/>
      <c r="W34" s="233"/>
      <c r="X34" s="233"/>
      <c r="Y34" s="233"/>
      <c r="Z34" s="233"/>
    </row>
    <row r="35" spans="1:26">
      <c r="A35" s="176" t="s">
        <v>52</v>
      </c>
      <c r="B35" s="190"/>
      <c r="C35" s="190"/>
      <c r="D35" s="92"/>
      <c r="E35" s="233"/>
      <c r="F35" s="233"/>
      <c r="G35" s="233"/>
      <c r="H35" s="233"/>
      <c r="I35" s="233"/>
      <c r="J35" s="233"/>
      <c r="K35" s="233"/>
      <c r="L35" s="233"/>
      <c r="M35" s="233"/>
      <c r="N35" s="233"/>
      <c r="O35" s="233"/>
      <c r="P35" s="233"/>
      <c r="Q35" s="233"/>
      <c r="R35" s="233"/>
      <c r="S35" s="233"/>
      <c r="T35" s="233"/>
      <c r="U35" s="233"/>
      <c r="V35" s="233"/>
      <c r="W35" s="233"/>
      <c r="X35" s="233"/>
      <c r="Y35" s="233"/>
      <c r="Z35" s="233"/>
    </row>
    <row r="36" spans="1:26" ht="28.8">
      <c r="A36" s="90" t="s">
        <v>570</v>
      </c>
      <c r="B36" s="92"/>
      <c r="C36" s="92"/>
      <c r="D36" s="92" t="s">
        <v>498</v>
      </c>
      <c r="E36" s="233"/>
      <c r="F36" s="233"/>
      <c r="G36" s="233"/>
      <c r="H36" s="233"/>
      <c r="I36" s="233"/>
      <c r="J36" s="233"/>
      <c r="K36" s="233"/>
      <c r="L36" s="233"/>
      <c r="M36" s="233"/>
      <c r="N36" s="233"/>
      <c r="O36" s="233"/>
      <c r="P36" s="233"/>
      <c r="Q36" s="233"/>
      <c r="R36" s="233"/>
      <c r="S36" s="233"/>
      <c r="T36" s="233"/>
      <c r="U36" s="233"/>
      <c r="V36" s="233"/>
      <c r="W36" s="233"/>
      <c r="X36" s="233"/>
      <c r="Y36" s="233"/>
      <c r="Z36" s="233"/>
    </row>
    <row r="37" spans="1:26">
      <c r="A37" s="176" t="s">
        <v>300</v>
      </c>
      <c r="B37" s="91" t="s">
        <v>554</v>
      </c>
      <c r="C37" s="190"/>
      <c r="D37" s="92"/>
      <c r="E37" s="233"/>
      <c r="F37" s="233"/>
      <c r="G37" s="233"/>
      <c r="H37" s="233"/>
      <c r="I37" s="233"/>
      <c r="J37" s="233"/>
      <c r="K37" s="233"/>
      <c r="L37" s="233"/>
      <c r="M37" s="233"/>
      <c r="N37" s="233"/>
      <c r="O37" s="233"/>
      <c r="P37" s="233"/>
      <c r="Q37" s="233"/>
      <c r="R37" s="233"/>
      <c r="S37" s="233"/>
      <c r="T37" s="233"/>
      <c r="U37" s="233"/>
      <c r="V37" s="233"/>
      <c r="W37" s="233"/>
      <c r="X37" s="233"/>
      <c r="Y37" s="233"/>
      <c r="Z37" s="233"/>
    </row>
    <row r="38" spans="1:26">
      <c r="A38" s="176" t="s">
        <v>301</v>
      </c>
      <c r="B38" s="91"/>
      <c r="C38" s="190"/>
      <c r="D38" s="92"/>
      <c r="E38" s="233"/>
      <c r="F38" s="233"/>
      <c r="G38" s="233"/>
      <c r="H38" s="233"/>
      <c r="I38" s="233"/>
      <c r="J38" s="233"/>
      <c r="K38" s="233"/>
      <c r="L38" s="233"/>
      <c r="M38" s="233"/>
      <c r="N38" s="233"/>
      <c r="O38" s="233"/>
      <c r="P38" s="233"/>
      <c r="Q38" s="233"/>
      <c r="R38" s="233"/>
      <c r="S38" s="233"/>
      <c r="T38" s="233"/>
      <c r="U38" s="233"/>
      <c r="V38" s="233"/>
      <c r="W38" s="233"/>
      <c r="X38" s="233"/>
      <c r="Y38" s="233"/>
      <c r="Z38" s="233"/>
    </row>
    <row r="39" spans="1:26">
      <c r="A39" s="176" t="s">
        <v>302</v>
      </c>
      <c r="B39" s="91"/>
      <c r="C39" s="190"/>
      <c r="D39" s="92"/>
      <c r="E39" s="233"/>
      <c r="F39" s="233"/>
      <c r="G39" s="233"/>
      <c r="H39" s="233"/>
      <c r="I39" s="233"/>
      <c r="J39" s="233"/>
      <c r="K39" s="233"/>
      <c r="L39" s="233"/>
      <c r="M39" s="233"/>
      <c r="N39" s="233"/>
      <c r="O39" s="233"/>
      <c r="P39" s="233"/>
      <c r="Q39" s="233"/>
      <c r="R39" s="233"/>
      <c r="S39" s="233"/>
      <c r="T39" s="233"/>
      <c r="U39" s="233"/>
      <c r="V39" s="233"/>
      <c r="W39" s="233"/>
      <c r="X39" s="233"/>
      <c r="Y39" s="233"/>
      <c r="Z39" s="233"/>
    </row>
    <row r="40" spans="1:26">
      <c r="A40" s="176" t="s">
        <v>484</v>
      </c>
      <c r="B40" s="91"/>
      <c r="C40" s="190"/>
      <c r="D40" s="92"/>
      <c r="E40" s="233"/>
      <c r="F40" s="233"/>
      <c r="G40" s="233"/>
      <c r="H40" s="233"/>
      <c r="I40" s="233"/>
      <c r="J40" s="233"/>
      <c r="K40" s="233"/>
      <c r="L40" s="233"/>
      <c r="M40" s="233"/>
      <c r="N40" s="233"/>
      <c r="O40" s="233"/>
      <c r="P40" s="233"/>
      <c r="Q40" s="233"/>
      <c r="R40" s="233"/>
      <c r="S40" s="233"/>
      <c r="T40" s="233"/>
      <c r="U40" s="233"/>
      <c r="V40" s="233"/>
      <c r="W40" s="233"/>
      <c r="X40" s="233"/>
      <c r="Y40" s="233"/>
      <c r="Z40" s="233"/>
    </row>
    <row r="41" spans="1:26" ht="28.8">
      <c r="A41" s="90" t="s">
        <v>501</v>
      </c>
      <c r="B41" s="92"/>
      <c r="C41" s="194"/>
      <c r="D41" s="92" t="s">
        <v>500</v>
      </c>
      <c r="E41" s="233"/>
      <c r="F41" s="233"/>
      <c r="G41" s="233"/>
      <c r="H41" s="233"/>
      <c r="I41" s="233"/>
      <c r="J41" s="233"/>
      <c r="K41" s="233"/>
      <c r="L41" s="233"/>
      <c r="M41" s="233"/>
      <c r="N41" s="233"/>
      <c r="O41" s="233"/>
      <c r="P41" s="233"/>
      <c r="Q41" s="233"/>
      <c r="R41" s="233"/>
      <c r="S41" s="233"/>
      <c r="T41" s="233"/>
      <c r="U41" s="233"/>
      <c r="V41" s="233"/>
      <c r="W41" s="233"/>
      <c r="X41" s="233"/>
      <c r="Y41" s="233"/>
      <c r="Z41" s="233"/>
    </row>
    <row r="42" spans="1:26" ht="48" customHeight="1">
      <c r="A42" s="176" t="s">
        <v>142</v>
      </c>
      <c r="B42" s="323" t="s">
        <v>2104</v>
      </c>
      <c r="C42" s="190"/>
      <c r="D42" s="92"/>
      <c r="E42" s="233"/>
      <c r="F42" s="233"/>
      <c r="G42" s="233"/>
      <c r="H42" s="233"/>
      <c r="I42" s="233"/>
      <c r="J42" s="233"/>
      <c r="K42" s="233"/>
      <c r="L42" s="233"/>
      <c r="M42" s="233"/>
      <c r="N42" s="233"/>
      <c r="O42" s="233"/>
      <c r="P42" s="233"/>
      <c r="Q42" s="233"/>
      <c r="R42" s="233"/>
      <c r="S42" s="233"/>
      <c r="T42" s="233"/>
      <c r="U42" s="233"/>
      <c r="V42" s="233"/>
      <c r="W42" s="233"/>
      <c r="X42" s="233"/>
      <c r="Y42" s="233"/>
      <c r="Z42" s="233"/>
    </row>
    <row r="43" spans="1:26" ht="48" customHeight="1">
      <c r="A43" s="176" t="s">
        <v>143</v>
      </c>
      <c r="B43" s="323" t="s">
        <v>2105</v>
      </c>
      <c r="C43" s="190"/>
      <c r="D43" s="92"/>
      <c r="E43" s="233"/>
      <c r="F43" s="233"/>
      <c r="G43" s="233"/>
      <c r="H43" s="233"/>
      <c r="I43" s="233"/>
      <c r="J43" s="233"/>
      <c r="K43" s="233"/>
      <c r="L43" s="233"/>
      <c r="M43" s="233"/>
      <c r="N43" s="233"/>
      <c r="O43" s="233"/>
      <c r="P43" s="233"/>
      <c r="Q43" s="233"/>
      <c r="R43" s="233"/>
      <c r="S43" s="233"/>
      <c r="T43" s="233"/>
      <c r="U43" s="233"/>
      <c r="V43" s="233"/>
      <c r="W43" s="233"/>
      <c r="X43" s="233"/>
      <c r="Y43" s="233"/>
      <c r="Z43" s="233"/>
    </row>
    <row r="44" spans="1:26">
      <c r="A44" s="90" t="s">
        <v>490</v>
      </c>
      <c r="B44" s="92">
        <f>SUM(B45:B52)</f>
        <v>21</v>
      </c>
      <c r="C44" s="190"/>
      <c r="D44" s="309" t="s">
        <v>1965</v>
      </c>
      <c r="E44" s="233"/>
      <c r="F44" s="233"/>
      <c r="G44" s="233"/>
      <c r="H44" s="233"/>
      <c r="I44" s="233"/>
      <c r="J44" s="233"/>
      <c r="K44" s="233"/>
      <c r="L44" s="233"/>
      <c r="M44" s="233"/>
      <c r="N44" s="233"/>
      <c r="O44" s="233"/>
      <c r="P44" s="233"/>
      <c r="Q44" s="233"/>
      <c r="R44" s="233"/>
      <c r="S44" s="233"/>
      <c r="T44" s="233"/>
      <c r="U44" s="233"/>
      <c r="V44" s="233"/>
      <c r="W44" s="233"/>
      <c r="X44" s="233"/>
      <c r="Y44" s="233"/>
      <c r="Z44" s="233"/>
    </row>
    <row r="45" spans="1:26">
      <c r="A45" s="176" t="s">
        <v>79</v>
      </c>
      <c r="B45" s="91">
        <v>1</v>
      </c>
      <c r="C45" s="190"/>
      <c r="D45" s="309" t="s">
        <v>1966</v>
      </c>
      <c r="E45" s="233"/>
      <c r="F45" s="233"/>
      <c r="G45" s="233"/>
      <c r="H45" s="233"/>
      <c r="I45" s="233"/>
      <c r="J45" s="233"/>
      <c r="K45" s="233"/>
      <c r="L45" s="233"/>
      <c r="M45" s="233"/>
      <c r="N45" s="233"/>
      <c r="O45" s="233"/>
      <c r="P45" s="233"/>
      <c r="Q45" s="233"/>
      <c r="R45" s="233"/>
      <c r="S45" s="233"/>
      <c r="T45" s="233"/>
      <c r="U45" s="233"/>
      <c r="V45" s="233"/>
      <c r="W45" s="233"/>
      <c r="X45" s="233"/>
      <c r="Y45" s="233"/>
      <c r="Z45" s="233"/>
    </row>
    <row r="46" spans="1:26">
      <c r="A46" s="176" t="s">
        <v>31</v>
      </c>
      <c r="B46" s="91"/>
      <c r="C46" s="190"/>
      <c r="D46" s="92"/>
      <c r="E46" s="233"/>
      <c r="F46" s="233"/>
      <c r="G46" s="233"/>
      <c r="H46" s="233"/>
      <c r="I46" s="233"/>
      <c r="J46" s="233"/>
      <c r="K46" s="233"/>
      <c r="L46" s="233"/>
      <c r="M46" s="233"/>
      <c r="N46" s="233"/>
      <c r="O46" s="233"/>
      <c r="P46" s="233"/>
      <c r="Q46" s="233"/>
      <c r="R46" s="233"/>
      <c r="S46" s="233"/>
      <c r="T46" s="233"/>
      <c r="U46" s="233"/>
      <c r="V46" s="233"/>
      <c r="W46" s="233"/>
      <c r="X46" s="233"/>
      <c r="Y46" s="233"/>
      <c r="Z46" s="233"/>
    </row>
    <row r="47" spans="1:26">
      <c r="A47" s="176" t="s">
        <v>32</v>
      </c>
      <c r="B47" s="91"/>
      <c r="C47" s="190"/>
      <c r="D47" s="92"/>
      <c r="E47" s="233"/>
      <c r="F47" s="233"/>
      <c r="G47" s="233"/>
      <c r="H47" s="233"/>
      <c r="I47" s="233"/>
      <c r="J47" s="233"/>
      <c r="K47" s="233"/>
      <c r="L47" s="233"/>
      <c r="M47" s="233"/>
      <c r="N47" s="233"/>
      <c r="O47" s="233"/>
      <c r="P47" s="233"/>
      <c r="Q47" s="233"/>
      <c r="R47" s="233"/>
      <c r="S47" s="233"/>
      <c r="T47" s="233"/>
      <c r="U47" s="233"/>
      <c r="V47" s="233"/>
      <c r="W47" s="233"/>
      <c r="X47" s="233"/>
      <c r="Y47" s="233"/>
      <c r="Z47" s="233"/>
    </row>
    <row r="48" spans="1:26">
      <c r="A48" s="176" t="s">
        <v>33</v>
      </c>
      <c r="B48" s="91"/>
      <c r="C48" s="190"/>
      <c r="D48" s="92"/>
      <c r="E48" s="233"/>
      <c r="F48" s="233"/>
      <c r="G48" s="233"/>
      <c r="H48" s="233"/>
      <c r="I48" s="233"/>
      <c r="J48" s="233"/>
      <c r="K48" s="233"/>
      <c r="L48" s="233"/>
      <c r="M48" s="233"/>
      <c r="N48" s="233"/>
      <c r="O48" s="233"/>
      <c r="P48" s="233"/>
      <c r="Q48" s="233"/>
      <c r="R48" s="233"/>
      <c r="S48" s="233"/>
      <c r="T48" s="233"/>
      <c r="U48" s="233"/>
      <c r="V48" s="233"/>
      <c r="W48" s="233"/>
      <c r="X48" s="233"/>
      <c r="Y48" s="233"/>
      <c r="Z48" s="233"/>
    </row>
    <row r="49" spans="1:26">
      <c r="A49" s="176" t="s">
        <v>34</v>
      </c>
      <c r="B49" s="91"/>
      <c r="C49" s="190"/>
      <c r="D49" s="92"/>
      <c r="E49" s="233"/>
      <c r="F49" s="233"/>
      <c r="G49" s="233"/>
      <c r="H49" s="233"/>
      <c r="I49" s="233"/>
      <c r="J49" s="233"/>
      <c r="K49" s="233"/>
      <c r="L49" s="233"/>
      <c r="M49" s="233"/>
      <c r="N49" s="233"/>
      <c r="O49" s="233"/>
      <c r="P49" s="233"/>
      <c r="Q49" s="233"/>
      <c r="R49" s="233"/>
      <c r="S49" s="233"/>
      <c r="T49" s="233"/>
      <c r="U49" s="233"/>
      <c r="V49" s="233"/>
      <c r="W49" s="233"/>
      <c r="X49" s="233"/>
      <c r="Y49" s="233"/>
      <c r="Z49" s="233"/>
    </row>
    <row r="50" spans="1:26">
      <c r="A50" s="176" t="s">
        <v>35</v>
      </c>
      <c r="B50" s="91"/>
      <c r="C50" s="190"/>
      <c r="D50" s="92"/>
      <c r="E50" s="233"/>
      <c r="F50" s="233"/>
      <c r="G50" s="233"/>
      <c r="H50" s="233"/>
      <c r="I50" s="233"/>
      <c r="J50" s="233"/>
      <c r="K50" s="233"/>
      <c r="L50" s="233"/>
      <c r="M50" s="233"/>
      <c r="N50" s="233"/>
      <c r="O50" s="233"/>
      <c r="P50" s="233"/>
      <c r="Q50" s="233"/>
      <c r="R50" s="233"/>
      <c r="S50" s="233"/>
      <c r="T50" s="233"/>
      <c r="U50" s="233"/>
      <c r="V50" s="233"/>
      <c r="W50" s="233"/>
      <c r="X50" s="233"/>
      <c r="Y50" s="233"/>
      <c r="Z50" s="233"/>
    </row>
    <row r="51" spans="1:26">
      <c r="A51" s="176" t="s">
        <v>36</v>
      </c>
      <c r="B51" s="91">
        <v>20</v>
      </c>
      <c r="C51" s="190"/>
      <c r="D51" s="92"/>
      <c r="E51" s="233"/>
      <c r="F51" s="233"/>
      <c r="G51" s="233"/>
      <c r="H51" s="233"/>
      <c r="I51" s="233"/>
      <c r="J51" s="233"/>
      <c r="K51" s="233"/>
      <c r="L51" s="233"/>
      <c r="M51" s="233"/>
      <c r="N51" s="233"/>
      <c r="O51" s="233"/>
      <c r="P51" s="233"/>
      <c r="Q51" s="233"/>
      <c r="R51" s="233"/>
      <c r="S51" s="233"/>
      <c r="T51" s="233"/>
      <c r="U51" s="233"/>
      <c r="V51" s="233"/>
      <c r="W51" s="233"/>
      <c r="X51" s="233"/>
      <c r="Y51" s="233"/>
      <c r="Z51" s="233"/>
    </row>
    <row r="52" spans="1:26">
      <c r="A52" s="176" t="s">
        <v>27</v>
      </c>
      <c r="B52" s="91"/>
      <c r="C52" s="190"/>
      <c r="D52" s="92"/>
      <c r="E52" s="233"/>
      <c r="F52" s="233"/>
      <c r="G52" s="233"/>
      <c r="H52" s="233"/>
      <c r="I52" s="233"/>
      <c r="J52" s="233"/>
      <c r="K52" s="233"/>
      <c r="L52" s="233"/>
      <c r="M52" s="233"/>
      <c r="N52" s="233"/>
      <c r="O52" s="233"/>
      <c r="P52" s="233"/>
      <c r="Q52" s="233"/>
      <c r="R52" s="233"/>
      <c r="S52" s="233"/>
      <c r="T52" s="233"/>
      <c r="U52" s="233"/>
      <c r="V52" s="233"/>
      <c r="W52" s="233"/>
      <c r="X52" s="233"/>
      <c r="Y52" s="233"/>
      <c r="Z52" s="233"/>
    </row>
    <row r="53" spans="1:26" ht="43.2">
      <c r="A53" s="90" t="s">
        <v>491</v>
      </c>
      <c r="B53" s="190"/>
      <c r="C53" s="190"/>
      <c r="D53" s="92"/>
      <c r="E53" s="233"/>
      <c r="F53" s="233"/>
      <c r="G53" s="233"/>
      <c r="H53" s="233"/>
      <c r="I53" s="233"/>
      <c r="J53" s="233"/>
      <c r="K53" s="233"/>
      <c r="L53" s="233"/>
      <c r="M53" s="233"/>
      <c r="N53" s="233"/>
      <c r="O53" s="233"/>
      <c r="P53" s="233"/>
      <c r="Q53" s="233"/>
      <c r="R53" s="233"/>
      <c r="S53" s="233"/>
      <c r="T53" s="233"/>
      <c r="U53" s="233"/>
      <c r="V53" s="233"/>
      <c r="W53" s="233"/>
      <c r="X53" s="233"/>
      <c r="Y53" s="233"/>
      <c r="Z53" s="233"/>
    </row>
    <row r="54" spans="1:26">
      <c r="A54" s="90" t="s">
        <v>1968</v>
      </c>
      <c r="B54" s="190"/>
      <c r="C54" s="190"/>
      <c r="D54" s="92"/>
      <c r="E54" s="233"/>
      <c r="F54" s="233"/>
      <c r="G54" s="233"/>
      <c r="H54" s="233"/>
      <c r="I54" s="233"/>
      <c r="J54" s="233"/>
      <c r="K54" s="233"/>
      <c r="L54" s="233"/>
      <c r="M54" s="233"/>
      <c r="N54" s="233"/>
      <c r="O54" s="233"/>
      <c r="P54" s="233"/>
      <c r="Q54" s="233"/>
      <c r="R54" s="233"/>
      <c r="S54" s="233"/>
      <c r="T54" s="233"/>
      <c r="U54" s="233"/>
      <c r="V54" s="233"/>
      <c r="W54" s="233"/>
      <c r="X54" s="233"/>
      <c r="Y54" s="233"/>
      <c r="Z54" s="233"/>
    </row>
    <row r="55" spans="1:26">
      <c r="A55" s="162" t="s">
        <v>1967</v>
      </c>
      <c r="B55" s="319" t="s">
        <v>2025</v>
      </c>
      <c r="C55" s="190"/>
      <c r="D55" s="92"/>
      <c r="E55" s="233"/>
      <c r="F55" s="233"/>
      <c r="G55" s="233"/>
      <c r="H55" s="233"/>
      <c r="I55" s="233"/>
      <c r="J55" s="233"/>
      <c r="K55" s="233"/>
      <c r="L55" s="233"/>
      <c r="M55" s="233"/>
      <c r="N55" s="233"/>
      <c r="O55" s="233"/>
      <c r="P55" s="233"/>
      <c r="Q55" s="233"/>
      <c r="R55" s="233"/>
      <c r="S55" s="233"/>
      <c r="T55" s="233"/>
      <c r="U55" s="233"/>
      <c r="V55" s="233"/>
      <c r="W55" s="233"/>
      <c r="X55" s="233"/>
      <c r="Y55" s="233"/>
      <c r="Z55" s="233"/>
    </row>
    <row r="56" spans="1:26">
      <c r="A56" s="162" t="s">
        <v>629</v>
      </c>
      <c r="B56" s="319" t="s">
        <v>2031</v>
      </c>
      <c r="C56" s="190"/>
      <c r="D56" s="92"/>
      <c r="E56" s="233"/>
      <c r="F56" s="233"/>
      <c r="G56" s="233"/>
      <c r="H56" s="233"/>
      <c r="I56" s="233"/>
      <c r="J56" s="233"/>
      <c r="K56" s="233"/>
      <c r="L56" s="233"/>
      <c r="M56" s="233"/>
      <c r="N56" s="233"/>
      <c r="O56" s="233"/>
      <c r="P56" s="233"/>
      <c r="Q56" s="233"/>
      <c r="R56" s="233"/>
      <c r="S56" s="233"/>
      <c r="T56" s="233"/>
      <c r="U56" s="233"/>
      <c r="V56" s="233"/>
      <c r="W56" s="233"/>
      <c r="X56" s="233"/>
      <c r="Y56" s="233"/>
      <c r="Z56" s="233"/>
    </row>
    <row r="57" spans="1:26">
      <c r="A57" s="162" t="s">
        <v>556</v>
      </c>
      <c r="B57" s="191" t="s">
        <v>2032</v>
      </c>
      <c r="C57" s="190"/>
      <c r="D57" s="92"/>
      <c r="E57" s="233"/>
      <c r="F57" s="233"/>
      <c r="G57" s="233"/>
      <c r="H57" s="233"/>
      <c r="I57" s="233"/>
      <c r="J57" s="233"/>
      <c r="K57" s="233"/>
      <c r="L57" s="233"/>
      <c r="M57" s="233"/>
      <c r="N57" s="233"/>
      <c r="O57" s="233"/>
      <c r="P57" s="233"/>
      <c r="Q57" s="233"/>
      <c r="R57" s="233"/>
      <c r="S57" s="233"/>
      <c r="T57" s="233"/>
      <c r="U57" s="233"/>
      <c r="V57" s="233"/>
      <c r="W57" s="233"/>
      <c r="X57" s="233"/>
      <c r="Y57" s="233"/>
      <c r="Z57" s="233"/>
    </row>
    <row r="58" spans="1:26">
      <c r="A58" s="90" t="s">
        <v>1795</v>
      </c>
      <c r="B58" s="91">
        <v>2023</v>
      </c>
      <c r="C58" s="190"/>
      <c r="D58" s="92" t="s">
        <v>1796</v>
      </c>
      <c r="E58" s="233"/>
      <c r="F58" s="233"/>
      <c r="G58" s="233"/>
      <c r="H58" s="233"/>
      <c r="I58" s="233"/>
      <c r="J58" s="233"/>
      <c r="K58" s="233"/>
      <c r="L58" s="233"/>
      <c r="M58" s="233"/>
      <c r="N58" s="233"/>
      <c r="O58" s="233"/>
      <c r="P58" s="233"/>
      <c r="Q58" s="233"/>
      <c r="R58" s="233"/>
      <c r="S58" s="233"/>
      <c r="T58" s="233"/>
      <c r="U58" s="233"/>
      <c r="V58" s="233"/>
      <c r="W58" s="233"/>
      <c r="X58" s="233"/>
      <c r="Y58" s="233"/>
      <c r="Z58" s="233"/>
    </row>
    <row r="59" spans="1:26">
      <c r="A59" s="90" t="s">
        <v>492</v>
      </c>
      <c r="B59" s="313">
        <v>45047</v>
      </c>
      <c r="C59" s="190"/>
      <c r="D59" s="92" t="s">
        <v>38</v>
      </c>
      <c r="E59" s="233"/>
      <c r="F59" s="233"/>
      <c r="G59" s="233"/>
      <c r="H59" s="233"/>
      <c r="I59" s="233"/>
      <c r="J59" s="233"/>
      <c r="K59" s="233"/>
      <c r="L59" s="233"/>
      <c r="M59" s="233"/>
      <c r="N59" s="233"/>
      <c r="O59" s="233"/>
      <c r="P59" s="233"/>
      <c r="Q59" s="233"/>
      <c r="R59" s="233"/>
      <c r="S59" s="233"/>
      <c r="T59" s="233"/>
      <c r="U59" s="233"/>
      <c r="V59" s="233"/>
      <c r="W59" s="233"/>
      <c r="X59" s="233"/>
      <c r="Y59" s="233"/>
      <c r="Z59" s="233"/>
    </row>
    <row r="60" spans="1:26">
      <c r="A60" s="244"/>
      <c r="B60" s="234"/>
      <c r="C60" s="234"/>
      <c r="D60" s="235"/>
      <c r="E60" s="233"/>
      <c r="F60" s="233"/>
      <c r="G60" s="233"/>
      <c r="H60" s="233"/>
      <c r="I60" s="233"/>
      <c r="J60" s="233"/>
      <c r="K60" s="233"/>
      <c r="L60" s="233"/>
      <c r="M60" s="233"/>
      <c r="N60" s="233"/>
      <c r="O60" s="233"/>
      <c r="P60" s="233"/>
      <c r="Q60" s="233"/>
      <c r="R60" s="233"/>
      <c r="S60" s="233"/>
      <c r="T60" s="233"/>
      <c r="U60" s="233"/>
      <c r="V60" s="233"/>
      <c r="W60" s="233"/>
      <c r="X60" s="233"/>
      <c r="Y60" s="233"/>
      <c r="Z60" s="233"/>
    </row>
    <row r="61" spans="1:26">
      <c r="A61" s="245"/>
      <c r="B61" s="196"/>
      <c r="C61" s="196"/>
      <c r="D61" s="236"/>
      <c r="E61" s="233"/>
      <c r="F61" s="233"/>
      <c r="G61" s="233"/>
      <c r="H61" s="233"/>
      <c r="I61" s="233"/>
      <c r="J61" s="233"/>
      <c r="K61" s="233"/>
      <c r="L61" s="233"/>
      <c r="M61" s="233"/>
      <c r="N61" s="233"/>
      <c r="O61" s="233"/>
      <c r="P61" s="233"/>
      <c r="Q61" s="233"/>
      <c r="R61" s="233"/>
      <c r="S61" s="233"/>
      <c r="T61" s="233"/>
      <c r="U61" s="233"/>
      <c r="V61" s="233"/>
      <c r="W61" s="233"/>
      <c r="X61" s="233"/>
      <c r="Y61" s="233"/>
      <c r="Z61" s="233"/>
    </row>
    <row r="62" spans="1:26">
      <c r="A62" s="245"/>
      <c r="B62" s="236"/>
      <c r="C62" s="236"/>
      <c r="D62" s="236"/>
      <c r="E62" s="233"/>
      <c r="F62" s="233"/>
      <c r="G62" s="233"/>
      <c r="H62" s="233"/>
      <c r="I62" s="233"/>
      <c r="J62" s="233"/>
      <c r="K62" s="233"/>
      <c r="L62" s="233"/>
      <c r="M62" s="233"/>
      <c r="N62" s="233"/>
      <c r="O62" s="233"/>
      <c r="P62" s="233"/>
      <c r="Q62" s="233"/>
      <c r="R62" s="233"/>
      <c r="S62" s="233"/>
      <c r="T62" s="233"/>
      <c r="U62" s="233"/>
      <c r="V62" s="233"/>
      <c r="W62" s="233"/>
      <c r="X62" s="233"/>
      <c r="Y62" s="233"/>
      <c r="Z62" s="233"/>
    </row>
    <row r="63" spans="1:26">
      <c r="A63" s="245"/>
      <c r="B63" s="236"/>
      <c r="C63" s="236"/>
      <c r="D63" s="236"/>
      <c r="E63" s="233"/>
      <c r="F63" s="233"/>
      <c r="G63" s="233"/>
      <c r="H63" s="233"/>
      <c r="I63" s="233"/>
      <c r="J63" s="233"/>
      <c r="K63" s="233"/>
      <c r="L63" s="233"/>
      <c r="M63" s="233"/>
      <c r="N63" s="233"/>
      <c r="O63" s="233"/>
      <c r="P63" s="233"/>
      <c r="Q63" s="233"/>
      <c r="R63" s="233"/>
      <c r="S63" s="233"/>
      <c r="T63" s="233"/>
      <c r="U63" s="233"/>
      <c r="V63" s="233"/>
      <c r="W63" s="233"/>
      <c r="X63" s="233"/>
      <c r="Y63" s="233"/>
      <c r="Z63" s="233"/>
    </row>
    <row r="64" spans="1:26">
      <c r="A64" s="245"/>
      <c r="B64" s="236"/>
      <c r="C64" s="236"/>
      <c r="D64" s="236"/>
      <c r="E64" s="233"/>
      <c r="F64" s="233"/>
      <c r="G64" s="233"/>
      <c r="H64" s="233"/>
      <c r="I64" s="233"/>
      <c r="J64" s="233"/>
      <c r="K64" s="233"/>
      <c r="L64" s="233"/>
      <c r="M64" s="233"/>
      <c r="N64" s="233"/>
      <c r="O64" s="233"/>
      <c r="P64" s="233"/>
      <c r="Q64" s="233"/>
      <c r="R64" s="233"/>
      <c r="S64" s="233"/>
      <c r="T64" s="233"/>
      <c r="U64" s="233"/>
      <c r="V64" s="233"/>
      <c r="W64" s="233"/>
      <c r="X64" s="233"/>
      <c r="Y64" s="233"/>
      <c r="Z64" s="233"/>
    </row>
    <row r="65" spans="1:26">
      <c r="A65" s="245"/>
      <c r="B65" s="236"/>
      <c r="C65" s="236"/>
      <c r="D65" s="236"/>
      <c r="E65" s="233"/>
      <c r="F65" s="233"/>
      <c r="G65" s="233"/>
      <c r="H65" s="233"/>
      <c r="I65" s="233"/>
      <c r="J65" s="233"/>
      <c r="K65" s="233"/>
      <c r="L65" s="233"/>
      <c r="M65" s="233"/>
      <c r="N65" s="233"/>
      <c r="O65" s="233"/>
      <c r="P65" s="233"/>
      <c r="Q65" s="233"/>
      <c r="R65" s="233"/>
      <c r="S65" s="233"/>
      <c r="T65" s="233"/>
      <c r="U65" s="233"/>
      <c r="V65" s="233"/>
      <c r="W65" s="233"/>
      <c r="X65" s="233"/>
      <c r="Y65" s="233"/>
      <c r="Z65" s="233"/>
    </row>
    <row r="66" spans="1:26">
      <c r="A66" s="245"/>
      <c r="B66" s="236"/>
      <c r="C66" s="236"/>
      <c r="D66" s="236"/>
      <c r="E66" s="233"/>
      <c r="F66" s="233"/>
      <c r="G66" s="233"/>
      <c r="H66" s="233"/>
      <c r="I66" s="233"/>
      <c r="J66" s="233"/>
      <c r="K66" s="233"/>
      <c r="L66" s="233"/>
      <c r="M66" s="233"/>
      <c r="N66" s="233"/>
      <c r="O66" s="233"/>
      <c r="P66" s="233"/>
      <c r="Q66" s="233"/>
      <c r="R66" s="233"/>
      <c r="S66" s="233"/>
      <c r="T66" s="233"/>
      <c r="U66" s="233"/>
      <c r="V66" s="233"/>
      <c r="W66" s="233"/>
      <c r="X66" s="233"/>
      <c r="Y66" s="233"/>
      <c r="Z66" s="233"/>
    </row>
    <row r="67" spans="1:26">
      <c r="A67" s="245"/>
      <c r="B67" s="236"/>
      <c r="C67" s="236"/>
      <c r="D67" s="236"/>
      <c r="E67" s="233"/>
      <c r="F67" s="233"/>
      <c r="G67" s="233"/>
      <c r="H67" s="233"/>
      <c r="I67" s="233"/>
      <c r="J67" s="233"/>
      <c r="K67" s="233"/>
      <c r="L67" s="233"/>
      <c r="M67" s="233"/>
      <c r="N67" s="233"/>
      <c r="O67" s="233"/>
      <c r="P67" s="233"/>
      <c r="Q67" s="233"/>
      <c r="R67" s="233"/>
      <c r="S67" s="233"/>
      <c r="T67" s="233"/>
      <c r="U67" s="233"/>
      <c r="V67" s="233"/>
      <c r="W67" s="233"/>
      <c r="X67" s="233"/>
      <c r="Y67" s="233"/>
      <c r="Z67" s="233"/>
    </row>
    <row r="68" spans="1:26">
      <c r="A68" s="245"/>
      <c r="B68" s="236"/>
      <c r="C68" s="236"/>
      <c r="D68" s="236"/>
      <c r="E68" s="233"/>
      <c r="F68" s="233"/>
      <c r="G68" s="233"/>
      <c r="H68" s="233"/>
      <c r="I68" s="233"/>
      <c r="J68" s="233"/>
      <c r="K68" s="233"/>
      <c r="L68" s="233"/>
      <c r="M68" s="233"/>
      <c r="N68" s="233"/>
      <c r="O68" s="233"/>
      <c r="P68" s="233"/>
      <c r="Q68" s="233"/>
      <c r="R68" s="233"/>
      <c r="S68" s="233"/>
      <c r="T68" s="233"/>
      <c r="U68" s="233"/>
      <c r="V68" s="233"/>
      <c r="W68" s="233"/>
      <c r="X68" s="233"/>
      <c r="Y68" s="233"/>
      <c r="Z68" s="233"/>
    </row>
    <row r="69" spans="1:26">
      <c r="A69" s="245"/>
      <c r="B69" s="236"/>
      <c r="C69" s="236"/>
      <c r="D69" s="236"/>
      <c r="E69" s="233"/>
      <c r="F69" s="233"/>
      <c r="G69" s="233"/>
      <c r="H69" s="233"/>
      <c r="I69" s="233"/>
      <c r="J69" s="233"/>
      <c r="K69" s="233"/>
      <c r="L69" s="233"/>
      <c r="M69" s="233"/>
      <c r="N69" s="233"/>
      <c r="O69" s="233"/>
      <c r="P69" s="233"/>
      <c r="Q69" s="233"/>
      <c r="R69" s="233"/>
      <c r="S69" s="233"/>
      <c r="T69" s="233"/>
      <c r="U69" s="233"/>
      <c r="V69" s="233"/>
      <c r="W69" s="233"/>
      <c r="X69" s="233"/>
      <c r="Y69" s="233"/>
      <c r="Z69" s="233"/>
    </row>
    <row r="70" spans="1:26">
      <c r="A70" s="245"/>
      <c r="B70" s="236"/>
      <c r="C70" s="236"/>
      <c r="D70" s="236"/>
      <c r="E70" s="233"/>
      <c r="F70" s="233"/>
      <c r="G70" s="233"/>
      <c r="H70" s="233"/>
      <c r="I70" s="233"/>
      <c r="J70" s="233"/>
      <c r="K70" s="233"/>
      <c r="L70" s="233"/>
      <c r="M70" s="233"/>
      <c r="N70" s="233"/>
      <c r="O70" s="233"/>
      <c r="P70" s="233"/>
      <c r="Q70" s="233"/>
      <c r="R70" s="233"/>
      <c r="S70" s="233"/>
      <c r="T70" s="233"/>
      <c r="U70" s="233"/>
      <c r="V70" s="233"/>
      <c r="W70" s="233"/>
      <c r="X70" s="233"/>
      <c r="Y70" s="233"/>
      <c r="Z70" s="233"/>
    </row>
    <row r="71" spans="1:26">
      <c r="A71" s="245"/>
      <c r="B71" s="236"/>
      <c r="C71" s="236"/>
      <c r="D71" s="236"/>
      <c r="E71" s="233"/>
      <c r="F71" s="233"/>
      <c r="G71" s="233"/>
      <c r="H71" s="233"/>
      <c r="I71" s="233"/>
      <c r="J71" s="233"/>
      <c r="K71" s="233"/>
      <c r="L71" s="233"/>
      <c r="M71" s="233"/>
      <c r="N71" s="233"/>
      <c r="O71" s="233"/>
      <c r="P71" s="233"/>
      <c r="Q71" s="233"/>
      <c r="R71" s="233"/>
      <c r="S71" s="233"/>
      <c r="T71" s="233"/>
      <c r="U71" s="233"/>
      <c r="V71" s="233"/>
      <c r="W71" s="233"/>
      <c r="X71" s="233"/>
      <c r="Y71" s="233"/>
      <c r="Z71" s="233"/>
    </row>
    <row r="72" spans="1:26">
      <c r="A72" s="245"/>
      <c r="B72" s="236"/>
      <c r="C72" s="236"/>
      <c r="D72" s="236"/>
      <c r="E72" s="233"/>
      <c r="F72" s="233"/>
      <c r="G72" s="233"/>
      <c r="H72" s="233"/>
      <c r="I72" s="233"/>
      <c r="J72" s="233"/>
      <c r="K72" s="233"/>
      <c r="L72" s="233"/>
      <c r="M72" s="233"/>
      <c r="N72" s="233"/>
      <c r="O72" s="233"/>
      <c r="P72" s="233"/>
      <c r="Q72" s="233"/>
      <c r="R72" s="233"/>
      <c r="S72" s="233"/>
      <c r="T72" s="233"/>
      <c r="U72" s="233"/>
      <c r="V72" s="233"/>
      <c r="W72" s="233"/>
      <c r="X72" s="233"/>
      <c r="Y72" s="233"/>
      <c r="Z72" s="233"/>
    </row>
    <row r="73" spans="1:26">
      <c r="A73" s="245"/>
      <c r="B73" s="236"/>
      <c r="C73" s="236"/>
      <c r="D73" s="236"/>
      <c r="E73" s="233"/>
      <c r="F73" s="233"/>
      <c r="G73" s="233"/>
      <c r="H73" s="233"/>
      <c r="I73" s="233"/>
      <c r="J73" s="233"/>
      <c r="K73" s="233"/>
      <c r="L73" s="233"/>
      <c r="M73" s="233"/>
      <c r="N73" s="233"/>
      <c r="O73" s="233"/>
      <c r="P73" s="233"/>
      <c r="Q73" s="233"/>
      <c r="R73" s="233"/>
      <c r="S73" s="233"/>
      <c r="T73" s="233"/>
      <c r="U73" s="233"/>
      <c r="V73" s="233"/>
      <c r="W73" s="233"/>
      <c r="X73" s="233"/>
      <c r="Y73" s="233"/>
      <c r="Z73" s="233"/>
    </row>
    <row r="74" spans="1:26">
      <c r="A74" s="245"/>
      <c r="B74" s="236"/>
      <c r="C74" s="236"/>
      <c r="D74" s="236"/>
      <c r="E74" s="233"/>
      <c r="F74" s="233"/>
      <c r="G74" s="233"/>
      <c r="H74" s="233"/>
      <c r="I74" s="233"/>
      <c r="J74" s="233"/>
      <c r="K74" s="233"/>
      <c r="L74" s="233"/>
      <c r="M74" s="233"/>
      <c r="N74" s="233"/>
      <c r="O74" s="233"/>
      <c r="P74" s="233"/>
      <c r="Q74" s="233"/>
      <c r="R74" s="233"/>
      <c r="S74" s="233"/>
      <c r="T74" s="233"/>
      <c r="U74" s="233"/>
      <c r="V74" s="233"/>
      <c r="W74" s="233"/>
      <c r="X74" s="233"/>
      <c r="Y74" s="233"/>
      <c r="Z74" s="233"/>
    </row>
    <row r="75" spans="1:26">
      <c r="A75" s="245"/>
      <c r="B75" s="236"/>
      <c r="C75" s="236"/>
      <c r="D75" s="236"/>
      <c r="E75" s="233"/>
      <c r="F75" s="233"/>
      <c r="G75" s="233"/>
      <c r="H75" s="233"/>
      <c r="I75" s="233"/>
      <c r="J75" s="233"/>
      <c r="K75" s="233"/>
      <c r="L75" s="233"/>
      <c r="M75" s="233"/>
      <c r="N75" s="233"/>
      <c r="O75" s="233"/>
      <c r="P75" s="233"/>
      <c r="Q75" s="233"/>
      <c r="R75" s="233"/>
      <c r="S75" s="233"/>
      <c r="T75" s="233"/>
      <c r="U75" s="233"/>
      <c r="V75" s="233"/>
      <c r="W75" s="233"/>
      <c r="X75" s="233"/>
      <c r="Y75" s="233"/>
      <c r="Z75" s="233"/>
    </row>
    <row r="76" spans="1:26">
      <c r="A76" s="245"/>
      <c r="B76" s="236"/>
      <c r="C76" s="236"/>
      <c r="D76" s="236"/>
      <c r="E76" s="233"/>
      <c r="F76" s="233"/>
      <c r="G76" s="233"/>
      <c r="H76" s="233"/>
      <c r="I76" s="233"/>
      <c r="J76" s="233"/>
      <c r="K76" s="233"/>
      <c r="L76" s="233"/>
      <c r="M76" s="233"/>
      <c r="N76" s="233"/>
      <c r="O76" s="233"/>
      <c r="P76" s="233"/>
      <c r="Q76" s="233"/>
      <c r="R76" s="233"/>
      <c r="S76" s="233"/>
      <c r="T76" s="233"/>
      <c r="U76" s="233"/>
      <c r="V76" s="233"/>
      <c r="W76" s="233"/>
      <c r="X76" s="233"/>
      <c r="Y76" s="233"/>
      <c r="Z76" s="233"/>
    </row>
    <row r="77" spans="1:26">
      <c r="A77" s="245"/>
      <c r="B77" s="236"/>
      <c r="C77" s="236"/>
      <c r="D77" s="236"/>
      <c r="E77" s="233"/>
      <c r="F77" s="233"/>
      <c r="G77" s="233"/>
      <c r="H77" s="233"/>
      <c r="I77" s="233"/>
      <c r="J77" s="233"/>
      <c r="K77" s="233"/>
      <c r="L77" s="233"/>
      <c r="M77" s="233"/>
      <c r="N77" s="233"/>
      <c r="O77" s="233"/>
      <c r="P77" s="233"/>
      <c r="Q77" s="233"/>
      <c r="R77" s="233"/>
      <c r="S77" s="233"/>
      <c r="T77" s="233"/>
      <c r="U77" s="233"/>
      <c r="V77" s="233"/>
      <c r="W77" s="233"/>
      <c r="X77" s="233"/>
      <c r="Y77" s="233"/>
      <c r="Z77" s="233"/>
    </row>
    <row r="78" spans="1:26">
      <c r="A78" s="245"/>
      <c r="B78" s="236"/>
      <c r="C78" s="236"/>
      <c r="D78" s="236"/>
      <c r="E78" s="233"/>
      <c r="F78" s="233"/>
      <c r="G78" s="233"/>
      <c r="H78" s="233"/>
      <c r="I78" s="233"/>
      <c r="J78" s="233"/>
      <c r="K78" s="233"/>
      <c r="L78" s="233"/>
      <c r="M78" s="233"/>
      <c r="N78" s="233"/>
      <c r="O78" s="233"/>
      <c r="P78" s="233"/>
      <c r="Q78" s="233"/>
      <c r="R78" s="233"/>
      <c r="S78" s="233"/>
      <c r="T78" s="233"/>
      <c r="U78" s="233"/>
      <c r="V78" s="233"/>
      <c r="W78" s="233"/>
      <c r="X78" s="233"/>
      <c r="Y78" s="233"/>
      <c r="Z78" s="233"/>
    </row>
    <row r="79" spans="1:26">
      <c r="A79" s="245"/>
      <c r="B79" s="236"/>
      <c r="C79" s="236"/>
      <c r="D79" s="236"/>
      <c r="E79" s="233"/>
      <c r="F79" s="233"/>
      <c r="G79" s="233"/>
      <c r="H79" s="233"/>
      <c r="I79" s="233"/>
      <c r="J79" s="233"/>
      <c r="K79" s="233"/>
      <c r="L79" s="233"/>
      <c r="M79" s="233"/>
      <c r="N79" s="233"/>
      <c r="O79" s="233"/>
      <c r="P79" s="233"/>
      <c r="Q79" s="233"/>
      <c r="R79" s="233"/>
      <c r="S79" s="233"/>
      <c r="T79" s="233"/>
      <c r="U79" s="233"/>
      <c r="V79" s="233"/>
      <c r="W79" s="233"/>
      <c r="X79" s="233"/>
      <c r="Y79" s="233"/>
      <c r="Z79" s="233"/>
    </row>
    <row r="80" spans="1:26">
      <c r="A80" s="245"/>
      <c r="B80" s="236"/>
      <c r="C80" s="236"/>
      <c r="D80" s="236"/>
      <c r="E80" s="233"/>
      <c r="F80" s="233"/>
      <c r="G80" s="233"/>
      <c r="H80" s="233"/>
      <c r="I80" s="233"/>
      <c r="J80" s="233"/>
      <c r="K80" s="233"/>
      <c r="L80" s="233"/>
      <c r="M80" s="233"/>
      <c r="N80" s="233"/>
      <c r="O80" s="233"/>
      <c r="P80" s="233"/>
      <c r="Q80" s="233"/>
      <c r="R80" s="233"/>
      <c r="S80" s="233"/>
      <c r="T80" s="233"/>
      <c r="U80" s="233"/>
      <c r="V80" s="233"/>
      <c r="W80" s="233"/>
      <c r="X80" s="233"/>
      <c r="Y80" s="233"/>
      <c r="Z80" s="233"/>
    </row>
    <row r="81" spans="1:26">
      <c r="A81" s="245"/>
      <c r="B81" s="236"/>
      <c r="C81" s="236"/>
      <c r="D81" s="236"/>
      <c r="E81" s="233"/>
      <c r="F81" s="233"/>
      <c r="G81" s="233"/>
      <c r="H81" s="233"/>
      <c r="I81" s="233"/>
      <c r="J81" s="233"/>
      <c r="K81" s="233"/>
      <c r="L81" s="233"/>
      <c r="M81" s="233"/>
      <c r="N81" s="233"/>
      <c r="O81" s="233"/>
      <c r="P81" s="233"/>
      <c r="Q81" s="233"/>
      <c r="R81" s="233"/>
      <c r="S81" s="233"/>
      <c r="T81" s="233"/>
      <c r="U81" s="233"/>
      <c r="V81" s="233"/>
      <c r="W81" s="233"/>
      <c r="X81" s="233"/>
      <c r="Y81" s="233"/>
      <c r="Z81" s="233"/>
    </row>
  </sheetData>
  <sheetProtection algorithmName="SHA-512" hashValue="s5nzi87J94pyarpHQ4pPD0oiScrjADP5pgmEY7r74tRt3kJUkjPSysVphByVu4w5FJqFWkuhUmSgZsnOTk2yaQ==" saltValue="IHyK4t/EtiwYHfavFnKngg==" spinCount="100000" sheet="1" objects="1" scenarios="1"/>
  <mergeCells count="2">
    <mergeCell ref="A1:D1"/>
    <mergeCell ref="D9:D10"/>
  </mergeCells>
  <phoneticPr fontId="37" type="noConversion"/>
  <conditionalFormatting sqref="A3:D3 A16:D21 B10:C10 B9:D9 B11:D15 A24:D25 B22:D23 A28:D28 B26:D27 A30:D30 B29:D29 A36:D36 B31:D35 A44:D44 B37:D43 A53:D53 B45:D52 A58:D60 A4:C4 A5:D8 B54:D57">
    <cfRule type="expression" dxfId="65" priority="33">
      <formula>MOD(ROW(),2)=1</formula>
    </cfRule>
    <cfRule type="expression" dxfId="64" priority="34">
      <formula>MOD(ROW(),2)=1</formula>
    </cfRule>
  </conditionalFormatting>
  <conditionalFormatting sqref="A9:A10">
    <cfRule type="expression" dxfId="63" priority="29">
      <formula>MOD(ROW(),2)=1</formula>
    </cfRule>
    <cfRule type="expression" dxfId="62" priority="30">
      <formula>MOD(ROW(),2)=1</formula>
    </cfRule>
  </conditionalFormatting>
  <conditionalFormatting sqref="A11">
    <cfRule type="expression" dxfId="61" priority="27">
      <formula>MOD(ROW(),2)=1</formula>
    </cfRule>
    <cfRule type="expression" dxfId="60" priority="28">
      <formula>MOD(ROW(),2)=1</formula>
    </cfRule>
  </conditionalFormatting>
  <conditionalFormatting sqref="A12:A15">
    <cfRule type="expression" dxfId="59" priority="25">
      <formula>MOD(ROW(),2)=1</formula>
    </cfRule>
    <cfRule type="expression" dxfId="58" priority="26">
      <formula>MOD(ROW(),2)=1</formula>
    </cfRule>
  </conditionalFormatting>
  <conditionalFormatting sqref="A22:A23">
    <cfRule type="expression" dxfId="57" priority="23">
      <formula>MOD(ROW(),2)=1</formula>
    </cfRule>
    <cfRule type="expression" dxfId="56" priority="24">
      <formula>MOD(ROW(),2)=1</formula>
    </cfRule>
  </conditionalFormatting>
  <conditionalFormatting sqref="A26:A27">
    <cfRule type="expression" dxfId="55" priority="21">
      <formula>MOD(ROW(),2)=1</formula>
    </cfRule>
    <cfRule type="expression" dxfId="54" priority="22">
      <formula>MOD(ROW(),2)=1</formula>
    </cfRule>
  </conditionalFormatting>
  <conditionalFormatting sqref="A29">
    <cfRule type="expression" dxfId="53" priority="19">
      <formula>MOD(ROW(),2)=1</formula>
    </cfRule>
    <cfRule type="expression" dxfId="52" priority="20">
      <formula>MOD(ROW(),2)=1</formula>
    </cfRule>
  </conditionalFormatting>
  <conditionalFormatting sqref="A31:A35">
    <cfRule type="expression" dxfId="51" priority="17">
      <formula>MOD(ROW(),2)=1</formula>
    </cfRule>
    <cfRule type="expression" dxfId="50" priority="18">
      <formula>MOD(ROW(),2)=1</formula>
    </cfRule>
  </conditionalFormatting>
  <conditionalFormatting sqref="A37:A40">
    <cfRule type="expression" dxfId="49" priority="15">
      <formula>MOD(ROW(),2)=1</formula>
    </cfRule>
    <cfRule type="expression" dxfId="48" priority="16">
      <formula>MOD(ROW(),2)=1</formula>
    </cfRule>
  </conditionalFormatting>
  <conditionalFormatting sqref="A42:A43">
    <cfRule type="expression" dxfId="47" priority="13">
      <formula>MOD(ROW(),2)=1</formula>
    </cfRule>
    <cfRule type="expression" dxfId="46" priority="14">
      <formula>MOD(ROW(),2)=1</formula>
    </cfRule>
  </conditionalFormatting>
  <conditionalFormatting sqref="A41">
    <cfRule type="expression" dxfId="45" priority="11">
      <formula>MOD(ROW(),2)=1</formula>
    </cfRule>
    <cfRule type="expression" dxfId="44" priority="12">
      <formula>MOD(ROW(),2)=1</formula>
    </cfRule>
  </conditionalFormatting>
  <conditionalFormatting sqref="A45:A52">
    <cfRule type="expression" dxfId="43" priority="9">
      <formula>MOD(ROW(),2)=1</formula>
    </cfRule>
    <cfRule type="expression" dxfId="42" priority="10">
      <formula>MOD(ROW(),2)=1</formula>
    </cfRule>
  </conditionalFormatting>
  <conditionalFormatting sqref="A55:A57">
    <cfRule type="expression" dxfId="41" priority="7">
      <formula>MOD(ROW(),2)=1</formula>
    </cfRule>
    <cfRule type="expression" dxfId="40" priority="8">
      <formula>MOD(ROW(),2)=1</formula>
    </cfRule>
  </conditionalFormatting>
  <conditionalFormatting sqref="D4">
    <cfRule type="expression" dxfId="39" priority="5">
      <formula>MOD(ROW(),2)=1</formula>
    </cfRule>
    <cfRule type="expression" dxfId="38" priority="6">
      <formula>MOD(ROW(),2)=1</formula>
    </cfRule>
  </conditionalFormatting>
  <conditionalFormatting sqref="A54">
    <cfRule type="expression" dxfId="37" priority="1">
      <formula>MOD(ROW(),2)=1</formula>
    </cfRule>
    <cfRule type="expression" dxfId="36" priority="2">
      <formula>MOD(ROW(),2)=1</formula>
    </cfRule>
  </conditionalFormatting>
  <dataValidations xWindow="508" yWindow="508" count="11">
    <dataValidation allowBlank="1" showInputMessage="1" showErrorMessage="1" promptTitle="Ecosystem service 1" sqref="B31:C31" xr:uid="{FF48BE28-6E51-43A0-BB6C-C31AE1DB31A7}"/>
    <dataValidation allowBlank="1" showInputMessage="1" showErrorMessage="1" prompt="Select ownership type from dropdown list" sqref="C18" xr:uid="{1EC84D4C-496C-4AF2-8370-4E450F4144FB}"/>
    <dataValidation allowBlank="1" showErrorMessage="1" sqref="C9" xr:uid="{5E1A78E8-5557-49ED-A951-A867331B723C}"/>
    <dataValidation type="custom" allowBlank="1" showInputMessage="1" showErrorMessage="1" errorTitle="Numbers Only" error="Enter numbers only." prompt="Enter numbers only." sqref="B20" xr:uid="{A7978CD6-07CF-4BC5-9C51-46C6AB605A28}">
      <formula1>ISNUMBER(B20)</formula1>
    </dataValidation>
    <dataValidation type="custom" allowBlank="1" showInputMessage="1" showErrorMessage="1" errorTitle="Number only" error="Enter numbers only." prompt="Enter numbers only." sqref="B22:B23" xr:uid="{284F2020-F7D2-45D9-8DD5-E31CD99E34DA}">
      <formula1>ISNUMBER(B22)</formula1>
    </dataValidation>
    <dataValidation type="custom" allowBlank="1" showInputMessage="1" showErrorMessage="1" errorTitle="Numbers only." error="Enter numbers only." prompt="Enter numbers only." sqref="B26:B28 B45:B52" xr:uid="{CE91962A-765D-4107-B0AD-CCCF7FE0FBA9}">
      <formula1>ISNUMBER(B26)</formula1>
    </dataValidation>
    <dataValidation allowBlank="1" showInputMessage="1" showErrorMessage="1" promptTitle="Ecosystem service 1" prompt="Please select form dropdown list" sqref="C37" xr:uid="{5DAD4A13-052E-4056-83AB-5E2358D4E05F}"/>
    <dataValidation allowBlank="1" showInputMessage="1" showErrorMessage="1" promptTitle="Ecosystem service 2" prompt="Please select form dropdown list" sqref="C38" xr:uid="{5D3F1D8F-93AC-45CD-825F-F2A4E2B7F557}"/>
    <dataValidation allowBlank="1" showInputMessage="1" showErrorMessage="1" promptTitle="Ecosystem service 3" prompt="Please select form dropdown list" sqref="C39:C40" xr:uid="{8C8266D6-17E2-4A57-AEAE-CC4E6DFF474F}"/>
    <dataValidation type="custom" allowBlank="1" showInputMessage="1" showErrorMessage="1" error="Enter numbers only." prompt="Enter numbers only." sqref="B24" xr:uid="{AF0F19AD-10B3-4BD2-A677-E2146950A95D}">
      <formula1>ISNUMBER(B24)</formula1>
    </dataValidation>
    <dataValidation allowBlank="1" showErrorMessage="1" error="Enter numbers only." sqref="B25" xr:uid="{6ED7F5C5-FB28-5E41-972B-324E9D2159B7}"/>
  </dataValidations>
  <hyperlinks>
    <hyperlink ref="B30" location="'Help identifying values'!A1" display="Additional guidance on identification of main values" xr:uid="{EBB44528-4336-489C-A5FD-7DB2D1392C94}"/>
  </hyperlinks>
  <pageMargins left="0.70866141732283472" right="0.70866141732283472" top="0.74803149606299213" bottom="0.74803149606299213" header="0.31496062992125984" footer="0.31496062992125984"/>
  <pageSetup scale="35" orientation="portrait" r:id="rId1"/>
  <colBreaks count="1" manualBreakCount="1">
    <brk id="4" max="1048575" man="1"/>
  </colBreaks>
  <drawing r:id="rId2"/>
  <extLst>
    <ext xmlns:x14="http://schemas.microsoft.com/office/spreadsheetml/2009/9/main" uri="{CCE6A557-97BC-4b89-ADB6-D9C93CAAB3DF}">
      <x14:dataValidations xmlns:xm="http://schemas.microsoft.com/office/excel/2006/main" xWindow="508" yWindow="508" count="10">
        <x14:dataValidation type="list" allowBlank="1" showInputMessage="1" showErrorMessage="1" prompt="Select category from drop-down list (if more than one applies to parts of the area select the dominant category)" xr:uid="{10FACD14-E0C6-43C3-8EAE-E424790244B2}">
          <x14:formula1>
            <xm:f>'Drop down lists'!$A$2:$A$10</xm:f>
          </x14:formula1>
          <xm:sqref>B9</xm:sqref>
        </x14:dataValidation>
        <x14:dataValidation type="list" allowBlank="1" showInputMessage="1" showErrorMessage="1" prompt="Select Yes or No" xr:uid="{6FECB693-45AD-426B-A6A3-5A6FE6843FF8}">
          <x14:formula1>
            <xm:f>'Drop down lists'!$A$14:$A$15</xm:f>
          </x14:formula1>
          <xm:sqref>B21 B11:B12 B14:B15</xm:sqref>
        </x14:dataValidation>
        <x14:dataValidation type="list" allowBlank="1" showInputMessage="1" showErrorMessage="1" promptTitle="Ecosystem service 1" prompt="Please select form dropdown list" xr:uid="{601454A6-DC4B-4CC9-B993-C6BDFC949F2B}">
          <x14:formula1>
            <xm:f>'Drop down lists'!$A$45:$A$55</xm:f>
          </x14:formula1>
          <xm:sqref>B37</xm:sqref>
        </x14:dataValidation>
        <x14:dataValidation type="list" allowBlank="1" showInputMessage="1" showErrorMessage="1" promptTitle="Ecosystem service 2" prompt="Please select form dropdown list" xr:uid="{AEB66EE5-9E27-4F77-B3D0-BEEA5D1CD725}">
          <x14:formula1>
            <xm:f>'Drop down lists'!$A$45:$A$55</xm:f>
          </x14:formula1>
          <xm:sqref>B38</xm:sqref>
        </x14:dataValidation>
        <x14:dataValidation type="list" allowBlank="1" showInputMessage="1" showErrorMessage="1" promptTitle="Ecosystem service 3" prompt="Please select form dropdown list" xr:uid="{149EE456-B33D-4CBD-B553-C62D499821D1}">
          <x14:formula1>
            <xm:f>'Drop down lists'!$A$45:$A$55</xm:f>
          </x14:formula1>
          <xm:sqref>B40</xm:sqref>
        </x14:dataValidation>
        <x14:dataValidation type="list" allowBlank="1" showInputMessage="1" showErrorMessage="1" promptTitle="Ecosystem service 3" prompt="Please select form dropdown list" xr:uid="{6E3C4285-3B99-444F-B66C-C460F57D9CE4}">
          <x14:formula1>
            <xm:f>'Drop down lists'!$A$45:$A$56</xm:f>
          </x14:formula1>
          <xm:sqref>B39</xm:sqref>
        </x14:dataValidation>
        <x14:dataValidation type="list" allowBlank="1" showInputMessage="1" showErrorMessage="1" xr:uid="{A71B435E-77FA-4A54-9AA4-FA65BA72AA95}">
          <x14:formula1>
            <xm:f>'Drop down lists'!$A$18:$A$27</xm:f>
          </x14:formula1>
          <xm:sqref>B13</xm:sqref>
        </x14:dataValidation>
        <x14:dataValidation type="list" allowBlank="1" showInputMessage="1" showErrorMessage="1" prompt="Select category from drop-down list (if more than one applies to parts of the area select the dominant category)" xr:uid="{DE901D3B-FC8E-44EA-A899-DF0C013A7E01}">
          <x14:formula1>
            <xm:f>'Drop down lists'!$A$87:$A$93</xm:f>
          </x14:formula1>
          <xm:sqref>B10</xm:sqref>
        </x14:dataValidation>
        <x14:dataValidation type="list" allowBlank="1" showInputMessage="1" showErrorMessage="1" xr:uid="{C92070DA-D848-4E38-8FC7-C60CBDD4F56F}">
          <x14:formula1>
            <xm:f>'Drop down lists'!$A$30:$A$34</xm:f>
          </x14:formula1>
          <xm:sqref>B17</xm:sqref>
        </x14:dataValidation>
        <x14:dataValidation type="list" allowBlank="1" showInputMessage="1" showErrorMessage="1" prompt="Select governance type from dropdown list" xr:uid="{C33E0BF1-7838-4FBB-9779-F835229B8210}">
          <x14:formula1>
            <xm:f>'Drop down lists'!$A$38:$A$42</xm:f>
          </x14:formula1>
          <xm:sqref>B18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023CC-50A5-406F-82DB-1D1C8B67E4DF}">
  <sheetPr codeName="Sheet28"/>
  <dimension ref="A1:CZ14"/>
  <sheetViews>
    <sheetView workbookViewId="0">
      <selection activeCell="I2" sqref="I2"/>
    </sheetView>
  </sheetViews>
  <sheetFormatPr defaultColWidth="8.8984375" defaultRowHeight="15.6"/>
  <cols>
    <col min="9" max="9" width="10.3984375" customWidth="1"/>
    <col min="10" max="10" width="23.59765625" style="45" customWidth="1"/>
    <col min="12" max="14" width="24.59765625" customWidth="1"/>
    <col min="15" max="15" width="17.09765625" customWidth="1"/>
    <col min="16" max="16" width="18.5" customWidth="1"/>
    <col min="103" max="103" width="10.3984375" bestFit="1" customWidth="1"/>
  </cols>
  <sheetData>
    <row r="1" spans="1:104">
      <c r="A1" t="s">
        <v>596</v>
      </c>
      <c r="B1" t="s">
        <v>1804</v>
      </c>
      <c r="C1" t="s">
        <v>24</v>
      </c>
      <c r="D1" t="s">
        <v>1805</v>
      </c>
      <c r="E1" t="s">
        <v>597</v>
      </c>
      <c r="F1" t="s">
        <v>1806</v>
      </c>
      <c r="G1" t="s">
        <v>133</v>
      </c>
      <c r="H1" t="s">
        <v>1807</v>
      </c>
      <c r="I1" t="s">
        <v>30</v>
      </c>
      <c r="J1" s="45" t="s">
        <v>1808</v>
      </c>
      <c r="K1" s="34" t="s">
        <v>134</v>
      </c>
      <c r="L1" s="43" t="s">
        <v>1809</v>
      </c>
      <c r="M1" s="43" t="s">
        <v>1855</v>
      </c>
      <c r="N1" s="43" t="s">
        <v>1856</v>
      </c>
      <c r="O1" s="43" t="s">
        <v>598</v>
      </c>
      <c r="P1" s="43" t="s">
        <v>1810</v>
      </c>
      <c r="Q1" s="34" t="s">
        <v>599</v>
      </c>
      <c r="R1" s="43" t="s">
        <v>1811</v>
      </c>
      <c r="S1" s="34" t="s">
        <v>136</v>
      </c>
      <c r="T1" s="43" t="s">
        <v>1812</v>
      </c>
      <c r="U1" s="43" t="s">
        <v>1813</v>
      </c>
      <c r="V1" s="34" t="s">
        <v>534</v>
      </c>
      <c r="W1" s="34" t="s">
        <v>138</v>
      </c>
      <c r="X1" s="43" t="s">
        <v>1814</v>
      </c>
      <c r="Y1" s="34" t="s">
        <v>600</v>
      </c>
      <c r="Z1" s="43" t="s">
        <v>1815</v>
      </c>
      <c r="AA1" s="34" t="s">
        <v>601</v>
      </c>
      <c r="AB1" s="43" t="s">
        <v>1816</v>
      </c>
      <c r="AC1" s="43" t="s">
        <v>602</v>
      </c>
      <c r="AD1" s="43" t="s">
        <v>1817</v>
      </c>
      <c r="AE1" s="34" t="s">
        <v>603</v>
      </c>
      <c r="AF1" s="43" t="s">
        <v>1818</v>
      </c>
      <c r="AG1" s="43" t="s">
        <v>1819</v>
      </c>
      <c r="AH1" s="34" t="s">
        <v>604</v>
      </c>
      <c r="AI1" s="43" t="s">
        <v>605</v>
      </c>
      <c r="AJ1" s="43" t="s">
        <v>1820</v>
      </c>
      <c r="AK1" s="34" t="s">
        <v>606</v>
      </c>
      <c r="AL1" s="43" t="s">
        <v>1821</v>
      </c>
      <c r="AM1" s="34" t="s">
        <v>139</v>
      </c>
      <c r="AN1" s="43" t="s">
        <v>1822</v>
      </c>
      <c r="AO1" s="34" t="s">
        <v>607</v>
      </c>
      <c r="AP1" s="43" t="s">
        <v>1823</v>
      </c>
      <c r="AQ1" s="34" t="s">
        <v>608</v>
      </c>
      <c r="AR1" s="43" t="s">
        <v>1824</v>
      </c>
      <c r="AS1" s="34" t="s">
        <v>609</v>
      </c>
      <c r="AT1" s="43" t="s">
        <v>1825</v>
      </c>
      <c r="AU1" s="34" t="s">
        <v>610</v>
      </c>
      <c r="AV1" s="43" t="s">
        <v>1826</v>
      </c>
      <c r="AW1" s="34" t="s">
        <v>611</v>
      </c>
      <c r="AX1" s="43" t="s">
        <v>1827</v>
      </c>
      <c r="AY1" s="34" t="s">
        <v>631</v>
      </c>
      <c r="AZ1" s="43" t="s">
        <v>1828</v>
      </c>
      <c r="BA1" s="34" t="s">
        <v>612</v>
      </c>
      <c r="BB1" s="43" t="s">
        <v>1829</v>
      </c>
      <c r="BC1" s="34" t="s">
        <v>613</v>
      </c>
      <c r="BD1" s="43" t="s">
        <v>1830</v>
      </c>
      <c r="BE1" s="34" t="s">
        <v>614</v>
      </c>
      <c r="BF1" s="43" t="s">
        <v>1831</v>
      </c>
      <c r="BG1" s="34" t="s">
        <v>615</v>
      </c>
      <c r="BH1" s="43" t="s">
        <v>1832</v>
      </c>
      <c r="BI1" s="34" t="s">
        <v>616</v>
      </c>
      <c r="BJ1" s="43" t="s">
        <v>1833</v>
      </c>
      <c r="BK1" s="34" t="s">
        <v>617</v>
      </c>
      <c r="BL1" s="43" t="s">
        <v>1834</v>
      </c>
      <c r="BM1" s="34" t="s">
        <v>618</v>
      </c>
      <c r="BN1" s="43" t="s">
        <v>1835</v>
      </c>
      <c r="BO1" s="43" t="s">
        <v>619</v>
      </c>
      <c r="BP1" s="43" t="s">
        <v>1836</v>
      </c>
      <c r="BQ1" s="34" t="s">
        <v>632</v>
      </c>
      <c r="BR1" s="43" t="s">
        <v>1837</v>
      </c>
      <c r="BS1" s="34" t="s">
        <v>620</v>
      </c>
      <c r="BT1" s="43" t="s">
        <v>1838</v>
      </c>
      <c r="BU1" s="34" t="s">
        <v>621</v>
      </c>
      <c r="BV1" s="43" t="s">
        <v>1839</v>
      </c>
      <c r="BW1" s="34" t="s">
        <v>622</v>
      </c>
      <c r="BX1" s="43" t="s">
        <v>1840</v>
      </c>
      <c r="BY1" s="34" t="s">
        <v>623</v>
      </c>
      <c r="BZ1" s="43" t="s">
        <v>1841</v>
      </c>
      <c r="CA1" s="34" t="s">
        <v>624</v>
      </c>
      <c r="CB1" s="43" t="s">
        <v>1842</v>
      </c>
      <c r="CC1" s="34" t="s">
        <v>625</v>
      </c>
      <c r="CD1" s="43" t="s">
        <v>1843</v>
      </c>
      <c r="CE1" s="34" t="s">
        <v>33</v>
      </c>
      <c r="CF1" s="43" t="s">
        <v>1844</v>
      </c>
      <c r="CG1" s="34" t="s">
        <v>26</v>
      </c>
      <c r="CH1" s="43" t="s">
        <v>1845</v>
      </c>
      <c r="CI1" s="34" t="s">
        <v>35</v>
      </c>
      <c r="CJ1" s="43" t="s">
        <v>1846</v>
      </c>
      <c r="CK1" s="34" t="s">
        <v>626</v>
      </c>
      <c r="CL1" s="43" t="s">
        <v>1847</v>
      </c>
      <c r="CM1" s="34" t="s">
        <v>27</v>
      </c>
      <c r="CN1" s="43" t="s">
        <v>1848</v>
      </c>
      <c r="CO1" s="34" t="s">
        <v>627</v>
      </c>
      <c r="CP1" s="43" t="s">
        <v>1849</v>
      </c>
      <c r="CQ1" s="43" t="s">
        <v>1850</v>
      </c>
      <c r="CR1" s="34" t="s">
        <v>628</v>
      </c>
      <c r="CS1" s="34" t="s">
        <v>629</v>
      </c>
      <c r="CT1" s="43" t="s">
        <v>1851</v>
      </c>
      <c r="CU1" s="43" t="s">
        <v>1852</v>
      </c>
      <c r="CV1" s="34" t="s">
        <v>556</v>
      </c>
      <c r="CW1" s="43" t="s">
        <v>1799</v>
      </c>
      <c r="CX1" s="43" t="s">
        <v>1853</v>
      </c>
      <c r="CY1" s="34" t="s">
        <v>630</v>
      </c>
      <c r="CZ1" s="43" t="s">
        <v>1854</v>
      </c>
    </row>
    <row r="2" spans="1:104" ht="46.8">
      <c r="A2" t="str">
        <f>'Protected area attributes'!$B$5</f>
        <v>Spawning Special Management Zones</v>
      </c>
      <c r="B2">
        <f>'Protected area attributes'!$C$5</f>
        <v>0</v>
      </c>
      <c r="C2" t="str">
        <f>'Protected area attributes'!$B$3</f>
        <v>United States</v>
      </c>
      <c r="D2">
        <f>'Protected area attributes'!$C$3</f>
        <v>0</v>
      </c>
      <c r="E2" t="str">
        <f>'Protected area attributes'!$B$4</f>
        <v>South Atlantic region of the US</v>
      </c>
      <c r="F2" t="str">
        <f>'Protected area attributes'!$C$4</f>
        <v>Located if Federal Waters off NC, SC, and FL</v>
      </c>
      <c r="G2">
        <f>'Protected area attributes'!$B$6</f>
        <v>0</v>
      </c>
      <c r="H2">
        <f>'Protected area attributes'!$C$6</f>
        <v>0</v>
      </c>
      <c r="I2" s="189">
        <f>'Protected area attributes'!B7</f>
        <v>42947</v>
      </c>
      <c r="J2" s="44">
        <f>'Protected area attributes'!C7</f>
        <v>0</v>
      </c>
      <c r="K2" s="44" t="str">
        <f>'Protected area attributes'!B8</f>
        <v>Type II MPA</v>
      </c>
      <c r="L2" s="44">
        <f>'Protected area attributes'!C8</f>
        <v>0</v>
      </c>
      <c r="M2" s="44" t="str">
        <f>'Protected area attributes'!B9</f>
        <v>Category VI - Protected Area with sustainable use of natural resources</v>
      </c>
      <c r="N2" s="44">
        <f>'Protected area attributes'!C9</f>
        <v>0</v>
      </c>
      <c r="O2" t="str">
        <f>'Protected area attributes'!B10</f>
        <v>IV</v>
      </c>
      <c r="P2">
        <f>'Protected area attributes'!C10</f>
        <v>0</v>
      </c>
      <c r="Q2" t="str">
        <f>'Protected area attributes'!B11</f>
        <v>No</v>
      </c>
      <c r="R2">
        <f>'Protected area attributes'!C11</f>
        <v>0</v>
      </c>
      <c r="S2" t="str">
        <f>'Protected area attributes'!B12</f>
        <v>No</v>
      </c>
      <c r="T2">
        <f>'Protected area attributes'!C12</f>
        <v>0</v>
      </c>
      <c r="U2">
        <f>'Protected area attributes'!B13</f>
        <v>0</v>
      </c>
      <c r="V2">
        <f>'Protected area attributes'!C13</f>
        <v>0</v>
      </c>
      <c r="W2" t="str">
        <f>'Protected area attributes'!B14</f>
        <v>No</v>
      </c>
      <c r="X2">
        <f>'Protected area attributes'!C14</f>
        <v>0</v>
      </c>
      <c r="Y2" t="str">
        <f>'Protected area attributes'!B15</f>
        <v>No</v>
      </c>
      <c r="Z2">
        <f>'Protected area attributes'!C15</f>
        <v>0</v>
      </c>
      <c r="AA2">
        <f>'Protected area attributes'!B16</f>
        <v>0</v>
      </c>
      <c r="AB2">
        <f>'Protected area attributes'!C16</f>
        <v>0</v>
      </c>
      <c r="AC2">
        <f>'Protected area attributes'!B17</f>
        <v>0</v>
      </c>
      <c r="AD2">
        <f>'Protected area attributes'!C17</f>
        <v>0</v>
      </c>
      <c r="AE2" t="str">
        <f>'Protected area attributes'!B18</f>
        <v>Co-managed</v>
      </c>
      <c r="AF2">
        <f>'Protected area attributes'!C18</f>
        <v>0</v>
      </c>
      <c r="AG2" t="str">
        <f>'Protected area attributes'!B19</f>
        <v>NMFS</v>
      </c>
      <c r="AH2">
        <f>'Protected area attributes'!C19</f>
        <v>0</v>
      </c>
      <c r="AI2">
        <f>'Protected area attributes'!B20</f>
        <v>7.85</v>
      </c>
      <c r="AJ2">
        <f>'Protected area attributes'!C20</f>
        <v>0</v>
      </c>
      <c r="AK2" t="str">
        <f>'Protected area attributes'!B21</f>
        <v>No</v>
      </c>
      <c r="AL2">
        <f>'Protected area attributes'!C21</f>
        <v>0</v>
      </c>
      <c r="AM2">
        <f>'Protected area attributes'!B22</f>
        <v>0</v>
      </c>
      <c r="AN2">
        <f>'Protected area attributes'!C22</f>
        <v>0</v>
      </c>
      <c r="AO2">
        <f>'Protected area attributes'!B23</f>
        <v>0</v>
      </c>
      <c r="AP2">
        <f>'Protected area attributes'!C23</f>
        <v>0</v>
      </c>
      <c r="AQ2">
        <f>'Protected area attributes'!B24</f>
        <v>0</v>
      </c>
      <c r="AR2">
        <f>'Protected area attributes'!C24</f>
        <v>0</v>
      </c>
      <c r="AS2">
        <f>'Protected area attributes'!B26</f>
        <v>0</v>
      </c>
      <c r="AT2">
        <f>'Protected area attributes'!C26</f>
        <v>0</v>
      </c>
      <c r="AU2">
        <f>'Protected area attributes'!B27</f>
        <v>0</v>
      </c>
      <c r="AV2">
        <f>'Protected area attributes'!C27</f>
        <v>0</v>
      </c>
      <c r="AW2">
        <f>'Protected area attributes'!B28</f>
        <v>100</v>
      </c>
      <c r="AX2">
        <f>'Protected area attributes'!C28</f>
        <v>0</v>
      </c>
      <c r="AY2">
        <f>'Protected area attributes'!B29</f>
        <v>2023</v>
      </c>
      <c r="AZ2">
        <f>'Protected area attributes'!C29</f>
        <v>0</v>
      </c>
      <c r="BA2" t="str">
        <f>'Protected area attributes'!B31</f>
        <v>Protecting important spawning area</v>
      </c>
      <c r="BB2">
        <f>'Protected area attributes'!C31</f>
        <v>0</v>
      </c>
      <c r="BC2" t="str">
        <f>'Protected area attributes'!B32</f>
        <v>Reduce bycatch and bycatch mortality</v>
      </c>
      <c r="BD2">
        <f>'Protected area attributes'!C32</f>
        <v>0</v>
      </c>
      <c r="BE2">
        <f>'Protected area attributes'!B33</f>
        <v>0</v>
      </c>
      <c r="BF2">
        <f>'Protected area attributes'!C33</f>
        <v>0</v>
      </c>
      <c r="BG2">
        <f>'Protected area attributes'!B34</f>
        <v>0</v>
      </c>
      <c r="BH2">
        <f>'Protected area attributes'!C34</f>
        <v>0</v>
      </c>
      <c r="BI2">
        <f>'Protected area attributes'!B35</f>
        <v>0</v>
      </c>
      <c r="BJ2">
        <f>'Protected area attributes'!C35</f>
        <v>0</v>
      </c>
      <c r="BK2" t="str">
        <f>'Protected area attributes'!B37</f>
        <v>Wild food including fish</v>
      </c>
      <c r="BL2">
        <f>'Protected area attributes'!C37</f>
        <v>0</v>
      </c>
      <c r="BM2">
        <f>'Protected area attributes'!B38</f>
        <v>0</v>
      </c>
      <c r="BN2">
        <f>'Protected area attributes'!C38</f>
        <v>0</v>
      </c>
      <c r="BO2">
        <f>'Protected area attributes'!B39</f>
        <v>0</v>
      </c>
      <c r="BP2">
        <f>'Protected area attributes'!C39</f>
        <v>0</v>
      </c>
      <c r="BQ2">
        <f>'Protected area attributes'!B40</f>
        <v>0</v>
      </c>
      <c r="BR2">
        <f>'Protected area attributes'!C40</f>
        <v>0</v>
      </c>
      <c r="BS2" t="str">
        <f>'Protected area attributes'!B42</f>
        <v xml:space="preserve">Protect important spawning habitats for focal species in Amendment 36.  </v>
      </c>
      <c r="BT2">
        <f>'Protected area attributes'!C42</f>
        <v>0</v>
      </c>
      <c r="BU2" t="str">
        <f>'Protected area attributes'!B43</f>
        <v xml:space="preserve">Reduce bycatch and associated mortality for focal species including Warsaw Grouper and Speckled Hind. </v>
      </c>
      <c r="BV2">
        <f>'Protected area attributes'!C43</f>
        <v>0</v>
      </c>
      <c r="BW2">
        <f>'Protected area attributes'!B44</f>
        <v>21</v>
      </c>
      <c r="BX2">
        <f>'Protected area attributes'!C44</f>
        <v>0</v>
      </c>
      <c r="BY2">
        <f>'Protected area attributes'!B45</f>
        <v>1</v>
      </c>
      <c r="BZ2">
        <f>'Protected area attributes'!C45</f>
        <v>0</v>
      </c>
      <c r="CA2">
        <f>'Protected area attributes'!B46</f>
        <v>0</v>
      </c>
      <c r="CB2">
        <f>'Protected area attributes'!C46</f>
        <v>0</v>
      </c>
      <c r="CC2">
        <f>'Protected area attributes'!B47</f>
        <v>0</v>
      </c>
      <c r="CD2">
        <f>'Protected area attributes'!C47</f>
        <v>0</v>
      </c>
      <c r="CE2">
        <f>'Protected area attributes'!B48</f>
        <v>0</v>
      </c>
      <c r="CF2">
        <f>'Protected area attributes'!C48</f>
        <v>0</v>
      </c>
      <c r="CG2">
        <f>'Protected area attributes'!B49</f>
        <v>0</v>
      </c>
      <c r="CH2">
        <f>'Protected area attributes'!C49</f>
        <v>0</v>
      </c>
      <c r="CI2">
        <f>'Protected area attributes'!B50</f>
        <v>0</v>
      </c>
      <c r="CJ2">
        <f>'Protected area attributes'!C50</f>
        <v>0</v>
      </c>
      <c r="CK2">
        <f>'Protected area attributes'!B51</f>
        <v>20</v>
      </c>
      <c r="CL2">
        <f>'Protected area attributes'!C51</f>
        <v>0</v>
      </c>
      <c r="CM2">
        <f>'Protected area attributes'!B52</f>
        <v>0</v>
      </c>
      <c r="CN2">
        <f>'Protected area attributes'!C52</f>
        <v>0</v>
      </c>
      <c r="CO2">
        <f>'Protected area attributes'!B53</f>
        <v>0</v>
      </c>
      <c r="CP2">
        <f>'Protected area attributes'!C53</f>
        <v>0</v>
      </c>
      <c r="CQ2" t="str">
        <f>'Protected area attributes'!B55</f>
        <v>Chip Collier</v>
      </c>
      <c r="CR2">
        <f>'Protected area attributes'!C55</f>
        <v>0</v>
      </c>
      <c r="CS2" t="str">
        <f>'Protected area attributes'!B56</f>
        <v>SAFMC</v>
      </c>
      <c r="CT2">
        <f>'Protected area attributes'!C56</f>
        <v>0</v>
      </c>
      <c r="CU2" t="str">
        <f>'Protected area attributes'!B57</f>
        <v>chip.collier@safmc.net</v>
      </c>
      <c r="CV2">
        <f>'Protected area attributes'!C57</f>
        <v>0</v>
      </c>
      <c r="CW2">
        <f>'Protected area attributes'!B58</f>
        <v>2023</v>
      </c>
      <c r="CX2">
        <f>'Protected area attributes'!C58</f>
        <v>0</v>
      </c>
      <c r="CY2" s="36">
        <f>'Protected area attributes'!B59</f>
        <v>45047</v>
      </c>
      <c r="CZ2" s="33">
        <f>'Protected area attributes'!C59</f>
        <v>0</v>
      </c>
    </row>
    <row r="3" spans="1:104">
      <c r="I3" s="35"/>
      <c r="J3" s="46"/>
    </row>
    <row r="14" spans="1:104">
      <c r="C14" s="33"/>
      <c r="D14" s="33"/>
    </row>
  </sheetData>
  <phoneticPr fontId="37" type="noConversion"/>
  <dataValidations count="1">
    <dataValidation allowBlank="1" showInputMessage="1" showErrorMessage="1" prompt="Select category from drop-down list (if more than one applies to parts of the area select the dominant category)" sqref="K2:N2" xr:uid="{E2888782-AEF5-4637-AAAC-C480C37D5DB8}"/>
  </dataValidations>
  <pageMargins left="0.7" right="0.7" top="0.75" bottom="0.75" header="0.3" footer="0.3"/>
  <pageSetup orientation="portrait" r:id="rId1"/>
  <ignoredErrors>
    <ignoredError sqref="CZ2"/>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pageSetUpPr fitToPage="1"/>
  </sheetPr>
  <dimension ref="A1:X387"/>
  <sheetViews>
    <sheetView zoomScale="80" zoomScaleNormal="80" workbookViewId="0">
      <pane ySplit="2" topLeftCell="A56" activePane="bottomLeft" state="frozen"/>
      <selection activeCell="A61" sqref="A61"/>
      <selection pane="bottomLeft" activeCell="D63" sqref="D63"/>
    </sheetView>
  </sheetViews>
  <sheetFormatPr defaultColWidth="11" defaultRowHeight="15.6"/>
  <cols>
    <col min="1" max="2" width="26.59765625" customWidth="1"/>
    <col min="3" max="3" width="27.09765625" style="1" customWidth="1"/>
    <col min="4" max="4" width="31.09765625" customWidth="1"/>
    <col min="5" max="8" width="26.59765625" customWidth="1"/>
    <col min="9" max="9" width="20.59765625" customWidth="1"/>
  </cols>
  <sheetData>
    <row r="1" spans="1:24" ht="40.5" customHeight="1">
      <c r="A1" s="85" t="s">
        <v>1871</v>
      </c>
      <c r="B1" s="86"/>
      <c r="C1" s="293"/>
      <c r="D1" s="86"/>
      <c r="E1" s="306"/>
      <c r="F1" s="86"/>
      <c r="G1" s="86"/>
      <c r="H1" s="86"/>
      <c r="I1" s="86"/>
      <c r="J1" s="89"/>
      <c r="K1" s="89"/>
      <c r="L1" s="89"/>
      <c r="M1" s="89"/>
      <c r="N1" s="89"/>
      <c r="O1" s="89"/>
      <c r="P1" s="89"/>
      <c r="Q1" s="89"/>
      <c r="R1" s="89"/>
      <c r="S1" s="89"/>
      <c r="T1" s="89"/>
      <c r="U1" s="89"/>
      <c r="V1" s="89"/>
      <c r="W1" s="89"/>
      <c r="X1" s="89"/>
    </row>
    <row r="2" spans="1:24" s="1" customFormat="1" ht="87" customHeight="1">
      <c r="A2" s="87" t="s">
        <v>1872</v>
      </c>
      <c r="B2" s="87" t="s">
        <v>1873</v>
      </c>
      <c r="C2" s="87" t="s">
        <v>241</v>
      </c>
      <c r="D2" s="87" t="s">
        <v>1880</v>
      </c>
      <c r="E2" s="87" t="s">
        <v>1874</v>
      </c>
      <c r="F2" s="87" t="s">
        <v>1875</v>
      </c>
      <c r="G2" s="87" t="s">
        <v>1876</v>
      </c>
      <c r="H2" s="88" t="s">
        <v>1877</v>
      </c>
      <c r="I2" s="87" t="s">
        <v>242</v>
      </c>
      <c r="J2" s="89"/>
      <c r="K2" s="89"/>
      <c r="L2" s="89"/>
      <c r="M2" s="89"/>
      <c r="N2" s="89"/>
      <c r="O2" s="89"/>
      <c r="P2" s="89"/>
      <c r="Q2" s="89"/>
      <c r="R2" s="89"/>
      <c r="S2" s="89"/>
      <c r="T2" s="89"/>
      <c r="U2" s="89"/>
      <c r="V2" s="89"/>
      <c r="W2" s="89"/>
      <c r="X2" s="89"/>
    </row>
    <row r="3" spans="1:24" ht="60" customHeight="1">
      <c r="A3" s="341" t="s">
        <v>1881</v>
      </c>
      <c r="B3" s="281" t="s">
        <v>148</v>
      </c>
      <c r="C3" s="294"/>
      <c r="D3" s="282"/>
      <c r="E3" s="301"/>
      <c r="F3" s="283"/>
      <c r="G3" s="284"/>
      <c r="H3" s="284"/>
      <c r="I3" s="283"/>
      <c r="J3" s="89"/>
      <c r="K3" s="89"/>
      <c r="L3" s="89"/>
      <c r="M3" s="89"/>
      <c r="N3" s="89"/>
      <c r="O3" s="89"/>
      <c r="P3" s="89"/>
      <c r="Q3" s="89"/>
      <c r="R3" s="89"/>
      <c r="S3" s="89"/>
      <c r="T3" s="89"/>
      <c r="U3" s="89"/>
      <c r="V3" s="89"/>
      <c r="W3" s="89"/>
      <c r="X3" s="89"/>
    </row>
    <row r="4" spans="1:24" ht="60" customHeight="1">
      <c r="A4" s="341"/>
      <c r="B4" s="281" t="s">
        <v>149</v>
      </c>
      <c r="C4" s="294"/>
      <c r="D4" s="282"/>
      <c r="E4" s="301"/>
      <c r="F4" s="283"/>
      <c r="G4" s="283"/>
      <c r="H4" s="283"/>
      <c r="I4" s="283"/>
      <c r="J4" s="89"/>
      <c r="K4" s="89"/>
      <c r="L4" s="89"/>
      <c r="M4" s="89"/>
      <c r="N4" s="89"/>
      <c r="O4" s="89"/>
      <c r="P4" s="89"/>
      <c r="Q4" s="89"/>
      <c r="R4" s="89"/>
      <c r="S4" s="89"/>
      <c r="T4" s="89"/>
      <c r="U4" s="89"/>
      <c r="V4" s="89"/>
      <c r="W4" s="89"/>
      <c r="X4" s="89"/>
    </row>
    <row r="5" spans="1:24" ht="60" customHeight="1">
      <c r="A5" s="341"/>
      <c r="B5" s="281" t="s">
        <v>150</v>
      </c>
      <c r="C5" s="294"/>
      <c r="D5" s="282"/>
      <c r="E5" s="301"/>
      <c r="F5" s="283"/>
      <c r="G5" s="283"/>
      <c r="H5" s="283"/>
      <c r="I5" s="283"/>
      <c r="J5" s="89"/>
      <c r="K5" s="89"/>
      <c r="L5" s="89"/>
      <c r="M5" s="89"/>
      <c r="N5" s="89"/>
      <c r="O5" s="89"/>
      <c r="P5" s="89"/>
      <c r="Q5" s="89"/>
      <c r="R5" s="89"/>
      <c r="S5" s="89"/>
      <c r="T5" s="89"/>
      <c r="U5" s="89"/>
      <c r="V5" s="89"/>
      <c r="W5" s="89"/>
      <c r="X5" s="89"/>
    </row>
    <row r="6" spans="1:24" ht="60" customHeight="1">
      <c r="A6" s="340" t="s">
        <v>1882</v>
      </c>
      <c r="B6" s="285" t="s">
        <v>229</v>
      </c>
      <c r="C6" s="295"/>
      <c r="D6" s="286"/>
      <c r="E6" s="302"/>
      <c r="F6" s="287"/>
      <c r="G6" s="287"/>
      <c r="H6" s="287"/>
      <c r="I6" s="287"/>
      <c r="J6" s="89"/>
      <c r="K6" s="89"/>
      <c r="L6" s="89"/>
      <c r="M6" s="89"/>
      <c r="N6" s="89"/>
      <c r="O6" s="89"/>
      <c r="P6" s="89"/>
      <c r="Q6" s="89"/>
      <c r="R6" s="89"/>
      <c r="S6" s="89"/>
      <c r="T6" s="89"/>
      <c r="U6" s="89"/>
      <c r="V6" s="89"/>
      <c r="W6" s="89"/>
      <c r="X6" s="89"/>
    </row>
    <row r="7" spans="1:24" ht="60" customHeight="1">
      <c r="A7" s="340"/>
      <c r="B7" s="285" t="s">
        <v>243</v>
      </c>
      <c r="C7" s="296"/>
      <c r="D7" s="286"/>
      <c r="E7" s="303"/>
      <c r="F7" s="287"/>
      <c r="G7" s="287"/>
      <c r="H7" s="287"/>
      <c r="I7" s="287"/>
      <c r="J7" s="89"/>
      <c r="K7" s="89"/>
      <c r="L7" s="89"/>
      <c r="M7" s="89"/>
      <c r="N7" s="89"/>
      <c r="O7" s="89"/>
      <c r="P7" s="89"/>
      <c r="Q7" s="89"/>
      <c r="R7" s="89"/>
      <c r="S7" s="89"/>
      <c r="T7" s="89"/>
      <c r="U7" s="89"/>
      <c r="V7" s="89"/>
      <c r="W7" s="89"/>
      <c r="X7" s="89"/>
    </row>
    <row r="8" spans="1:24" ht="60" customHeight="1">
      <c r="A8" s="340"/>
      <c r="B8" s="285" t="s">
        <v>151</v>
      </c>
      <c r="C8" s="296"/>
      <c r="D8" s="286"/>
      <c r="E8" s="303"/>
      <c r="F8" s="287"/>
      <c r="G8" s="287"/>
      <c r="H8" s="287"/>
      <c r="I8" s="287"/>
      <c r="J8" s="89"/>
      <c r="K8" s="89"/>
      <c r="L8" s="89"/>
      <c r="M8" s="89"/>
      <c r="N8" s="89"/>
      <c r="O8" s="89"/>
      <c r="P8" s="89"/>
      <c r="Q8" s="89"/>
      <c r="R8" s="89"/>
      <c r="S8" s="89"/>
      <c r="T8" s="89"/>
      <c r="U8" s="89"/>
      <c r="V8" s="89"/>
      <c r="W8" s="89"/>
      <c r="X8" s="89"/>
    </row>
    <row r="9" spans="1:24" ht="60" customHeight="1">
      <c r="A9" s="340"/>
      <c r="B9" s="285" t="s">
        <v>152</v>
      </c>
      <c r="C9" s="296"/>
      <c r="D9" s="286"/>
      <c r="E9" s="303"/>
      <c r="F9" s="287"/>
      <c r="G9" s="287"/>
      <c r="H9" s="287"/>
      <c r="I9" s="287"/>
      <c r="J9" s="89"/>
      <c r="K9" s="89"/>
      <c r="L9" s="89"/>
      <c r="M9" s="89"/>
      <c r="N9" s="89"/>
      <c r="O9" s="89"/>
      <c r="P9" s="89"/>
      <c r="Q9" s="89"/>
      <c r="R9" s="89"/>
      <c r="S9" s="89"/>
      <c r="T9" s="89"/>
      <c r="U9" s="89"/>
      <c r="V9" s="89"/>
      <c r="W9" s="89"/>
      <c r="X9" s="89"/>
    </row>
    <row r="10" spans="1:24" ht="60" customHeight="1">
      <c r="A10" s="340"/>
      <c r="B10" s="285" t="s">
        <v>153</v>
      </c>
      <c r="C10" s="296"/>
      <c r="D10" s="286"/>
      <c r="E10" s="303"/>
      <c r="F10" s="287"/>
      <c r="G10" s="287"/>
      <c r="H10" s="287"/>
      <c r="I10" s="287"/>
      <c r="J10" s="89"/>
      <c r="K10" s="89"/>
      <c r="L10" s="89"/>
      <c r="M10" s="89"/>
      <c r="N10" s="89"/>
      <c r="O10" s="89"/>
      <c r="P10" s="89"/>
      <c r="Q10" s="89"/>
      <c r="R10" s="89"/>
      <c r="S10" s="89"/>
      <c r="T10" s="89"/>
      <c r="U10" s="89"/>
      <c r="V10" s="89"/>
      <c r="W10" s="89"/>
      <c r="X10" s="89"/>
    </row>
    <row r="11" spans="1:24" ht="60" customHeight="1">
      <c r="A11" s="341" t="s">
        <v>1883</v>
      </c>
      <c r="B11" s="281" t="s">
        <v>2023</v>
      </c>
      <c r="C11" s="297" t="s">
        <v>2033</v>
      </c>
      <c r="D11" s="282" t="s">
        <v>2029</v>
      </c>
      <c r="E11" s="304" t="s">
        <v>308</v>
      </c>
      <c r="F11" s="283" t="s">
        <v>308</v>
      </c>
      <c r="G11" s="283" t="s">
        <v>2036</v>
      </c>
      <c r="H11" s="283"/>
      <c r="I11" s="283" t="s">
        <v>2039</v>
      </c>
      <c r="J11" s="89"/>
      <c r="K11" s="89"/>
      <c r="L11" s="89"/>
      <c r="M11" s="89"/>
      <c r="N11" s="89"/>
      <c r="O11" s="89"/>
      <c r="P11" s="89"/>
      <c r="Q11" s="89"/>
      <c r="R11" s="89"/>
      <c r="S11" s="89"/>
      <c r="T11" s="89"/>
      <c r="U11" s="89"/>
      <c r="V11" s="89"/>
      <c r="W11" s="89"/>
      <c r="X11" s="89"/>
    </row>
    <row r="12" spans="1:24" ht="60" customHeight="1">
      <c r="A12" s="341"/>
      <c r="B12" s="281" t="s">
        <v>230</v>
      </c>
      <c r="C12" s="297" t="s">
        <v>2034</v>
      </c>
      <c r="D12" s="282" t="s">
        <v>2029</v>
      </c>
      <c r="E12" s="304" t="s">
        <v>308</v>
      </c>
      <c r="F12" s="283" t="s">
        <v>306</v>
      </c>
      <c r="G12" s="283" t="s">
        <v>2037</v>
      </c>
      <c r="H12" s="283"/>
      <c r="I12" s="283"/>
      <c r="J12" s="89"/>
      <c r="K12" s="89"/>
      <c r="L12" s="89"/>
      <c r="M12" s="89"/>
      <c r="N12" s="89"/>
      <c r="O12" s="89"/>
      <c r="P12" s="89"/>
      <c r="Q12" s="89"/>
      <c r="R12" s="89"/>
      <c r="S12" s="89"/>
      <c r="T12" s="89"/>
      <c r="U12" s="89"/>
      <c r="V12" s="89"/>
      <c r="W12" s="89"/>
      <c r="X12" s="89"/>
    </row>
    <row r="13" spans="1:24" ht="60" customHeight="1">
      <c r="A13" s="341"/>
      <c r="B13" s="281" t="s">
        <v>494</v>
      </c>
      <c r="C13" s="297" t="s">
        <v>2035</v>
      </c>
      <c r="D13" s="282" t="s">
        <v>2029</v>
      </c>
      <c r="E13" s="304" t="s">
        <v>308</v>
      </c>
      <c r="F13" s="283" t="s">
        <v>308</v>
      </c>
      <c r="G13" s="283" t="s">
        <v>2038</v>
      </c>
      <c r="H13" s="283"/>
      <c r="I13" s="283" t="s">
        <v>2039</v>
      </c>
      <c r="J13" s="89"/>
      <c r="K13" s="89"/>
      <c r="L13" s="89"/>
      <c r="M13" s="89"/>
      <c r="N13" s="89"/>
      <c r="O13" s="89"/>
      <c r="P13" s="89"/>
      <c r="Q13" s="89"/>
      <c r="R13" s="89"/>
      <c r="S13" s="89"/>
      <c r="T13" s="89"/>
      <c r="U13" s="89"/>
      <c r="V13" s="89"/>
      <c r="W13" s="89"/>
      <c r="X13" s="89"/>
    </row>
    <row r="14" spans="1:24" ht="60" customHeight="1">
      <c r="A14" s="340" t="s">
        <v>1884</v>
      </c>
      <c r="B14" s="285" t="s">
        <v>154</v>
      </c>
      <c r="C14" s="296"/>
      <c r="D14" s="286"/>
      <c r="E14" s="303"/>
      <c r="F14" s="287"/>
      <c r="G14" s="287"/>
      <c r="H14" s="287"/>
      <c r="I14" s="287"/>
      <c r="J14" s="89"/>
      <c r="K14" s="89"/>
      <c r="L14" s="89"/>
      <c r="M14" s="89"/>
      <c r="N14" s="89"/>
      <c r="O14" s="89"/>
      <c r="P14" s="89"/>
      <c r="Q14" s="89"/>
      <c r="R14" s="89"/>
      <c r="S14" s="89"/>
      <c r="T14" s="89"/>
      <c r="U14" s="89"/>
      <c r="V14" s="89"/>
      <c r="W14" s="89"/>
      <c r="X14" s="89"/>
    </row>
    <row r="15" spans="1:24" ht="60" customHeight="1">
      <c r="A15" s="340"/>
      <c r="B15" s="285" t="s">
        <v>155</v>
      </c>
      <c r="C15" s="296"/>
      <c r="D15" s="286"/>
      <c r="E15" s="303"/>
      <c r="F15" s="287"/>
      <c r="G15" s="287"/>
      <c r="H15" s="287"/>
      <c r="I15" s="287"/>
      <c r="J15" s="89"/>
      <c r="K15" s="89"/>
      <c r="L15" s="89"/>
      <c r="M15" s="89"/>
      <c r="N15" s="89"/>
      <c r="O15" s="89"/>
      <c r="P15" s="89"/>
      <c r="Q15" s="89"/>
      <c r="R15" s="89"/>
      <c r="S15" s="89"/>
      <c r="T15" s="89"/>
      <c r="U15" s="89"/>
      <c r="V15" s="89"/>
      <c r="W15" s="89"/>
      <c r="X15" s="89"/>
    </row>
    <row r="16" spans="1:24" ht="60" customHeight="1">
      <c r="A16" s="340"/>
      <c r="B16" s="285" t="s">
        <v>156</v>
      </c>
      <c r="C16" s="296" t="s">
        <v>2040</v>
      </c>
      <c r="D16" s="286" t="s">
        <v>2029</v>
      </c>
      <c r="E16" s="303" t="s">
        <v>308</v>
      </c>
      <c r="F16" s="287" t="s">
        <v>308</v>
      </c>
      <c r="G16" s="287" t="s">
        <v>2041</v>
      </c>
      <c r="H16" s="287" t="s">
        <v>2042</v>
      </c>
      <c r="I16" s="287" t="s">
        <v>2043</v>
      </c>
      <c r="J16" s="89"/>
      <c r="K16" s="89"/>
      <c r="L16" s="89"/>
      <c r="M16" s="89"/>
      <c r="N16" s="89"/>
      <c r="O16" s="89"/>
      <c r="P16" s="89"/>
      <c r="Q16" s="89"/>
      <c r="R16" s="89"/>
      <c r="S16" s="89"/>
      <c r="T16" s="89"/>
      <c r="U16" s="89"/>
      <c r="V16" s="89"/>
      <c r="W16" s="89"/>
      <c r="X16" s="89"/>
    </row>
    <row r="17" spans="1:24" ht="60" customHeight="1">
      <c r="A17" s="340"/>
      <c r="B17" s="285" t="s">
        <v>493</v>
      </c>
      <c r="C17" s="296"/>
      <c r="D17" s="286"/>
      <c r="E17" s="303"/>
      <c r="F17" s="287"/>
      <c r="G17" s="287"/>
      <c r="H17" s="287"/>
      <c r="I17" s="287"/>
      <c r="J17" s="89"/>
      <c r="K17" s="89"/>
      <c r="L17" s="89"/>
      <c r="M17" s="89"/>
      <c r="N17" s="89"/>
      <c r="O17" s="89"/>
      <c r="P17" s="89"/>
      <c r="Q17" s="89"/>
      <c r="R17" s="89"/>
      <c r="S17" s="89"/>
      <c r="T17" s="89"/>
      <c r="U17" s="89"/>
      <c r="V17" s="89"/>
      <c r="W17" s="89"/>
      <c r="X17" s="89"/>
    </row>
    <row r="18" spans="1:24" ht="60" customHeight="1">
      <c r="A18" s="341" t="s">
        <v>1885</v>
      </c>
      <c r="B18" s="281" t="s">
        <v>157</v>
      </c>
      <c r="C18" s="297"/>
      <c r="D18" s="282"/>
      <c r="E18" s="304"/>
      <c r="F18" s="283"/>
      <c r="G18" s="283"/>
      <c r="H18" s="283"/>
      <c r="I18" s="283"/>
      <c r="J18" s="89"/>
      <c r="K18" s="89"/>
      <c r="L18" s="89"/>
      <c r="M18" s="89"/>
      <c r="N18" s="89"/>
      <c r="O18" s="89"/>
      <c r="P18" s="89"/>
      <c r="Q18" s="89"/>
      <c r="R18" s="89"/>
      <c r="S18" s="89"/>
      <c r="T18" s="89"/>
      <c r="U18" s="89"/>
      <c r="V18" s="89"/>
      <c r="W18" s="89"/>
      <c r="X18" s="89"/>
    </row>
    <row r="19" spans="1:24" ht="60" customHeight="1">
      <c r="A19" s="341"/>
      <c r="B19" s="281" t="s">
        <v>158</v>
      </c>
      <c r="C19" s="297"/>
      <c r="D19" s="282"/>
      <c r="E19" s="304"/>
      <c r="F19" s="283"/>
      <c r="G19" s="283"/>
      <c r="H19" s="283"/>
      <c r="I19" s="283"/>
      <c r="J19" s="89"/>
      <c r="K19" s="89"/>
      <c r="L19" s="89"/>
      <c r="M19" s="89"/>
      <c r="N19" s="89"/>
      <c r="O19" s="89"/>
      <c r="P19" s="89"/>
      <c r="Q19" s="89"/>
      <c r="R19" s="89"/>
      <c r="S19" s="89"/>
      <c r="T19" s="89"/>
      <c r="U19" s="89"/>
      <c r="V19" s="89"/>
      <c r="W19" s="89"/>
      <c r="X19" s="89"/>
    </row>
    <row r="20" spans="1:24" ht="60" customHeight="1">
      <c r="A20" s="341"/>
      <c r="B20" s="281" t="s">
        <v>159</v>
      </c>
      <c r="C20" s="297"/>
      <c r="D20" s="282"/>
      <c r="E20" s="304"/>
      <c r="F20" s="283"/>
      <c r="G20" s="283"/>
      <c r="H20" s="283"/>
      <c r="I20" s="283"/>
      <c r="J20" s="89"/>
      <c r="K20" s="89"/>
      <c r="L20" s="89"/>
      <c r="M20" s="89"/>
      <c r="N20" s="89"/>
      <c r="O20" s="89"/>
      <c r="P20" s="89"/>
      <c r="Q20" s="89"/>
      <c r="R20" s="89"/>
      <c r="S20" s="89"/>
      <c r="T20" s="89"/>
      <c r="U20" s="89"/>
      <c r="V20" s="89"/>
      <c r="W20" s="89"/>
      <c r="X20" s="89"/>
    </row>
    <row r="21" spans="1:24" ht="60" customHeight="1">
      <c r="A21" s="341"/>
      <c r="B21" s="281" t="s">
        <v>160</v>
      </c>
      <c r="C21" s="297" t="s">
        <v>2044</v>
      </c>
      <c r="D21" s="282" t="s">
        <v>2029</v>
      </c>
      <c r="E21" s="304" t="s">
        <v>306</v>
      </c>
      <c r="F21" s="283" t="s">
        <v>307</v>
      </c>
      <c r="G21" s="283"/>
      <c r="H21" s="283" t="s">
        <v>2045</v>
      </c>
      <c r="I21" s="283"/>
      <c r="J21" s="89"/>
      <c r="K21" s="89"/>
      <c r="L21" s="89"/>
      <c r="M21" s="89"/>
      <c r="N21" s="89"/>
      <c r="O21" s="89"/>
      <c r="P21" s="89"/>
      <c r="Q21" s="89"/>
      <c r="R21" s="89"/>
      <c r="S21" s="89"/>
      <c r="T21" s="89"/>
      <c r="U21" s="89"/>
      <c r="V21" s="89"/>
      <c r="W21" s="89"/>
      <c r="X21" s="89"/>
    </row>
    <row r="22" spans="1:24" ht="60" customHeight="1">
      <c r="A22" s="340" t="s">
        <v>1886</v>
      </c>
      <c r="B22" s="285" t="s">
        <v>161</v>
      </c>
      <c r="C22" s="298" t="s">
        <v>2046</v>
      </c>
      <c r="D22" s="289" t="s">
        <v>2030</v>
      </c>
      <c r="E22" s="305" t="s">
        <v>308</v>
      </c>
      <c r="F22" s="290" t="s">
        <v>307</v>
      </c>
      <c r="G22" s="290" t="s">
        <v>2049</v>
      </c>
      <c r="H22" s="290" t="s">
        <v>2045</v>
      </c>
      <c r="I22" s="290"/>
      <c r="J22" s="89"/>
      <c r="K22" s="89"/>
      <c r="L22" s="89"/>
      <c r="M22" s="89"/>
      <c r="N22" s="89"/>
      <c r="O22" s="89"/>
      <c r="P22" s="89"/>
      <c r="Q22" s="89"/>
      <c r="R22" s="89"/>
      <c r="S22" s="89"/>
      <c r="T22" s="89"/>
      <c r="U22" s="89"/>
      <c r="V22" s="89"/>
      <c r="W22" s="89"/>
      <c r="X22" s="89"/>
    </row>
    <row r="23" spans="1:24" ht="60" customHeight="1">
      <c r="A23" s="340"/>
      <c r="B23" s="285" t="s">
        <v>162</v>
      </c>
      <c r="C23" s="298"/>
      <c r="D23" s="289"/>
      <c r="E23" s="305"/>
      <c r="F23" s="290"/>
      <c r="G23" s="290"/>
      <c r="H23" s="290"/>
      <c r="I23" s="290"/>
      <c r="J23" s="89"/>
      <c r="K23" s="89"/>
      <c r="L23" s="89"/>
      <c r="M23" s="89"/>
      <c r="N23" s="89"/>
      <c r="O23" s="89"/>
      <c r="P23" s="89"/>
      <c r="Q23" s="89"/>
      <c r="R23" s="89"/>
      <c r="S23" s="89"/>
      <c r="T23" s="89"/>
      <c r="U23" s="89"/>
      <c r="V23" s="89"/>
      <c r="W23" s="89"/>
      <c r="X23" s="89"/>
    </row>
    <row r="24" spans="1:24" ht="60" customHeight="1">
      <c r="A24" s="340"/>
      <c r="B24" s="285" t="s">
        <v>163</v>
      </c>
      <c r="C24" s="298" t="s">
        <v>2047</v>
      </c>
      <c r="D24" s="289" t="s">
        <v>2029</v>
      </c>
      <c r="E24" s="305" t="s">
        <v>308</v>
      </c>
      <c r="F24" s="290" t="s">
        <v>308</v>
      </c>
      <c r="G24" s="290" t="s">
        <v>2144</v>
      </c>
      <c r="H24" s="290" t="s">
        <v>2048</v>
      </c>
      <c r="I24" s="290"/>
      <c r="J24" s="89"/>
      <c r="K24" s="89"/>
      <c r="L24" s="89"/>
      <c r="M24" s="89"/>
      <c r="N24" s="89"/>
      <c r="O24" s="89"/>
      <c r="P24" s="89"/>
      <c r="Q24" s="89"/>
      <c r="R24" s="89"/>
      <c r="S24" s="89"/>
      <c r="T24" s="89"/>
      <c r="U24" s="89"/>
      <c r="V24" s="89"/>
      <c r="W24" s="89"/>
      <c r="X24" s="89"/>
    </row>
    <row r="25" spans="1:24" ht="60" customHeight="1">
      <c r="A25" s="340"/>
      <c r="B25" s="285" t="s">
        <v>164</v>
      </c>
      <c r="C25" s="298"/>
      <c r="D25" s="289"/>
      <c r="E25" s="305"/>
      <c r="F25" s="290"/>
      <c r="G25" s="290"/>
      <c r="H25" s="290"/>
      <c r="I25" s="290"/>
      <c r="J25" s="89"/>
      <c r="K25" s="89"/>
      <c r="L25" s="89"/>
      <c r="M25" s="89"/>
      <c r="N25" s="89"/>
      <c r="O25" s="89"/>
      <c r="P25" s="89"/>
      <c r="Q25" s="89"/>
      <c r="R25" s="89"/>
      <c r="S25" s="89"/>
      <c r="T25" s="89"/>
      <c r="U25" s="89"/>
      <c r="V25" s="89"/>
      <c r="W25" s="89"/>
      <c r="X25" s="89"/>
    </row>
    <row r="26" spans="1:24" ht="60" customHeight="1">
      <c r="A26" s="340"/>
      <c r="B26" s="285" t="s">
        <v>1857</v>
      </c>
      <c r="C26" s="298"/>
      <c r="D26" s="289"/>
      <c r="E26" s="305"/>
      <c r="F26" s="290"/>
      <c r="G26" s="290"/>
      <c r="H26" s="290"/>
      <c r="I26" s="290"/>
      <c r="J26" s="89"/>
      <c r="K26" s="89"/>
      <c r="L26" s="89"/>
      <c r="M26" s="89"/>
      <c r="N26" s="89"/>
      <c r="O26" s="89"/>
      <c r="P26" s="89"/>
      <c r="Q26" s="89"/>
      <c r="R26" s="89"/>
      <c r="S26" s="89"/>
      <c r="T26" s="89"/>
      <c r="U26" s="89"/>
      <c r="V26" s="89"/>
      <c r="W26" s="89"/>
      <c r="X26" s="89"/>
    </row>
    <row r="27" spans="1:24" ht="60" customHeight="1">
      <c r="A27" s="340"/>
      <c r="B27" s="285" t="s">
        <v>118</v>
      </c>
      <c r="C27" s="298"/>
      <c r="D27" s="289"/>
      <c r="E27" s="305"/>
      <c r="F27" s="290"/>
      <c r="G27" s="290"/>
      <c r="H27" s="290"/>
      <c r="I27" s="290"/>
      <c r="J27" s="89"/>
      <c r="K27" s="89"/>
      <c r="L27" s="89"/>
      <c r="M27" s="89"/>
      <c r="N27" s="89"/>
      <c r="O27" s="89"/>
      <c r="P27" s="89"/>
      <c r="Q27" s="89"/>
      <c r="R27" s="89"/>
      <c r="S27" s="89"/>
      <c r="T27" s="89"/>
      <c r="U27" s="89"/>
      <c r="V27" s="89"/>
      <c r="W27" s="89"/>
      <c r="X27" s="89"/>
    </row>
    <row r="28" spans="1:24" ht="60" customHeight="1">
      <c r="A28" s="341" t="s">
        <v>1887</v>
      </c>
      <c r="B28" s="281" t="s">
        <v>165</v>
      </c>
      <c r="C28" s="297"/>
      <c r="D28" s="282"/>
      <c r="E28" s="304"/>
      <c r="F28" s="283"/>
      <c r="G28" s="283"/>
      <c r="H28" s="283"/>
      <c r="I28" s="283"/>
      <c r="J28" s="89"/>
      <c r="K28" s="89"/>
      <c r="L28" s="89"/>
      <c r="M28" s="89"/>
      <c r="N28" s="89"/>
      <c r="O28" s="89"/>
      <c r="P28" s="89"/>
      <c r="Q28" s="89"/>
      <c r="R28" s="89"/>
      <c r="S28" s="89"/>
      <c r="T28" s="89"/>
      <c r="U28" s="89"/>
      <c r="V28" s="89"/>
      <c r="W28" s="89"/>
      <c r="X28" s="89"/>
    </row>
    <row r="29" spans="1:24" ht="60" customHeight="1">
      <c r="A29" s="341"/>
      <c r="B29" s="281" t="s">
        <v>166</v>
      </c>
      <c r="C29" s="297"/>
      <c r="D29" s="282"/>
      <c r="E29" s="304"/>
      <c r="F29" s="283"/>
      <c r="G29" s="283"/>
      <c r="H29" s="283"/>
      <c r="I29" s="283"/>
      <c r="J29" s="89"/>
      <c r="K29" s="89"/>
      <c r="L29" s="89"/>
      <c r="M29" s="89"/>
      <c r="N29" s="89"/>
      <c r="O29" s="89"/>
      <c r="P29" s="89"/>
      <c r="Q29" s="89"/>
      <c r="R29" s="89"/>
      <c r="S29" s="89"/>
      <c r="T29" s="89"/>
      <c r="U29" s="89"/>
      <c r="V29" s="89"/>
      <c r="W29" s="89"/>
      <c r="X29" s="89"/>
    </row>
    <row r="30" spans="1:24" ht="60" customHeight="1">
      <c r="A30" s="341"/>
      <c r="B30" s="281" t="s">
        <v>167</v>
      </c>
      <c r="C30" s="297"/>
      <c r="D30" s="282"/>
      <c r="E30" s="304"/>
      <c r="F30" s="283"/>
      <c r="G30" s="283"/>
      <c r="H30" s="283"/>
      <c r="I30" s="283"/>
      <c r="J30" s="89"/>
      <c r="K30" s="89"/>
      <c r="L30" s="89"/>
      <c r="M30" s="89"/>
      <c r="N30" s="89"/>
      <c r="O30" s="89"/>
      <c r="P30" s="89"/>
      <c r="Q30" s="89"/>
      <c r="R30" s="89"/>
      <c r="S30" s="89"/>
      <c r="T30" s="89"/>
      <c r="U30" s="89"/>
      <c r="V30" s="89"/>
      <c r="W30" s="89"/>
      <c r="X30" s="89"/>
    </row>
    <row r="31" spans="1:24" ht="60" customHeight="1">
      <c r="A31" s="341"/>
      <c r="B31" s="281" t="s">
        <v>168</v>
      </c>
      <c r="C31" s="297"/>
      <c r="D31" s="282"/>
      <c r="E31" s="304"/>
      <c r="F31" s="283"/>
      <c r="G31" s="283"/>
      <c r="H31" s="283"/>
      <c r="I31" s="283"/>
      <c r="J31" s="89"/>
      <c r="K31" s="89"/>
      <c r="L31" s="89"/>
      <c r="M31" s="89"/>
      <c r="N31" s="89"/>
      <c r="O31" s="89"/>
      <c r="P31" s="89"/>
      <c r="Q31" s="89"/>
      <c r="R31" s="89"/>
      <c r="S31" s="89"/>
      <c r="T31" s="89"/>
      <c r="U31" s="89"/>
      <c r="V31" s="89"/>
      <c r="W31" s="89"/>
      <c r="X31" s="89"/>
    </row>
    <row r="32" spans="1:24" ht="60" customHeight="1">
      <c r="A32" s="341"/>
      <c r="B32" s="281" t="s">
        <v>169</v>
      </c>
      <c r="C32" s="297"/>
      <c r="D32" s="282"/>
      <c r="E32" s="304"/>
      <c r="F32" s="283"/>
      <c r="G32" s="283"/>
      <c r="H32" s="283"/>
      <c r="I32" s="283"/>
      <c r="J32" s="89"/>
      <c r="K32" s="89"/>
      <c r="L32" s="89"/>
      <c r="M32" s="89"/>
      <c r="N32" s="89"/>
      <c r="O32" s="89"/>
      <c r="P32" s="89"/>
      <c r="Q32" s="89"/>
      <c r="R32" s="89"/>
      <c r="S32" s="89"/>
      <c r="T32" s="89"/>
      <c r="U32" s="89"/>
      <c r="V32" s="89"/>
      <c r="W32" s="89"/>
      <c r="X32" s="89"/>
    </row>
    <row r="33" spans="1:24" ht="60" customHeight="1">
      <c r="A33" s="341"/>
      <c r="B33" s="281" t="s">
        <v>170</v>
      </c>
      <c r="C33" s="297" t="s">
        <v>2050</v>
      </c>
      <c r="D33" s="282" t="s">
        <v>2029</v>
      </c>
      <c r="E33" s="304" t="s">
        <v>307</v>
      </c>
      <c r="F33" s="283" t="s">
        <v>307</v>
      </c>
      <c r="G33" s="283"/>
      <c r="H33" s="283" t="s">
        <v>2051</v>
      </c>
      <c r="I33" s="283"/>
      <c r="J33" s="89"/>
      <c r="K33" s="89"/>
      <c r="L33" s="89"/>
      <c r="M33" s="89"/>
      <c r="N33" s="89"/>
      <c r="O33" s="89"/>
      <c r="P33" s="89"/>
      <c r="Q33" s="89"/>
      <c r="R33" s="89"/>
      <c r="S33" s="89"/>
      <c r="T33" s="89"/>
      <c r="U33" s="89"/>
      <c r="V33" s="89"/>
      <c r="W33" s="89"/>
      <c r="X33" s="89"/>
    </row>
    <row r="34" spans="1:24" ht="60" customHeight="1">
      <c r="A34" s="341"/>
      <c r="B34" s="281" t="s">
        <v>171</v>
      </c>
      <c r="C34" s="297" t="s">
        <v>2052</v>
      </c>
      <c r="D34" s="282" t="s">
        <v>2029</v>
      </c>
      <c r="E34" s="304" t="s">
        <v>308</v>
      </c>
      <c r="F34" s="283" t="s">
        <v>308</v>
      </c>
      <c r="G34" s="283" t="s">
        <v>2053</v>
      </c>
      <c r="H34" s="283" t="s">
        <v>2054</v>
      </c>
      <c r="I34" s="283"/>
      <c r="J34" s="89"/>
      <c r="K34" s="89"/>
      <c r="L34" s="89"/>
      <c r="M34" s="89"/>
      <c r="N34" s="89"/>
      <c r="O34" s="89"/>
      <c r="P34" s="89"/>
      <c r="Q34" s="89"/>
      <c r="R34" s="89"/>
      <c r="S34" s="89"/>
      <c r="T34" s="89"/>
      <c r="U34" s="89"/>
      <c r="V34" s="89"/>
      <c r="W34" s="89"/>
      <c r="X34" s="89"/>
    </row>
    <row r="35" spans="1:24" ht="60" customHeight="1">
      <c r="A35" s="342" t="s">
        <v>172</v>
      </c>
      <c r="B35" s="285" t="s">
        <v>173</v>
      </c>
      <c r="C35" s="40"/>
      <c r="D35" s="38"/>
      <c r="E35" s="303"/>
      <c r="F35" s="287"/>
      <c r="G35" s="287"/>
      <c r="H35" s="287"/>
      <c r="I35" s="287"/>
      <c r="J35" s="89"/>
      <c r="K35" s="89"/>
      <c r="L35" s="89"/>
      <c r="M35" s="89"/>
      <c r="N35" s="89"/>
      <c r="O35" s="89"/>
      <c r="P35" s="89"/>
      <c r="Q35" s="89"/>
      <c r="R35" s="89"/>
      <c r="S35" s="89"/>
      <c r="T35" s="89"/>
      <c r="U35" s="89"/>
      <c r="V35" s="89"/>
      <c r="W35" s="89"/>
      <c r="X35" s="89"/>
    </row>
    <row r="36" spans="1:24" ht="60" customHeight="1">
      <c r="A36" s="342"/>
      <c r="B36" s="285" t="s">
        <v>174</v>
      </c>
      <c r="C36" s="296" t="s">
        <v>2055</v>
      </c>
      <c r="D36" s="286" t="s">
        <v>2029</v>
      </c>
      <c r="E36" s="303" t="s">
        <v>307</v>
      </c>
      <c r="F36" s="287" t="s">
        <v>307</v>
      </c>
      <c r="G36" s="287" t="s">
        <v>2145</v>
      </c>
      <c r="H36" s="287" t="s">
        <v>2056</v>
      </c>
      <c r="I36" s="287"/>
      <c r="J36" s="89"/>
      <c r="K36" s="89"/>
      <c r="L36" s="89"/>
      <c r="M36" s="89"/>
      <c r="N36" s="89"/>
      <c r="O36" s="89"/>
      <c r="P36" s="89"/>
      <c r="Q36" s="89"/>
      <c r="R36" s="89"/>
      <c r="S36" s="89"/>
      <c r="T36" s="89"/>
      <c r="U36" s="89"/>
      <c r="V36" s="89"/>
      <c r="W36" s="89"/>
      <c r="X36" s="89"/>
    </row>
    <row r="37" spans="1:24" ht="60" customHeight="1">
      <c r="A37" s="342"/>
      <c r="B37" s="285" t="s">
        <v>175</v>
      </c>
      <c r="C37" s="296"/>
      <c r="D37" s="286"/>
      <c r="E37" s="303"/>
      <c r="F37" s="287"/>
      <c r="G37" s="287"/>
      <c r="H37" s="287"/>
      <c r="I37" s="287"/>
      <c r="J37" s="89"/>
      <c r="K37" s="89"/>
      <c r="L37" s="89"/>
      <c r="M37" s="89"/>
      <c r="N37" s="89"/>
      <c r="O37" s="89"/>
      <c r="P37" s="89"/>
      <c r="Q37" s="89"/>
      <c r="R37" s="89"/>
      <c r="S37" s="89"/>
      <c r="T37" s="89"/>
      <c r="U37" s="89"/>
      <c r="V37" s="89"/>
      <c r="W37" s="89"/>
      <c r="X37" s="89"/>
    </row>
    <row r="38" spans="1:24" ht="60" customHeight="1">
      <c r="A38" s="342"/>
      <c r="B38" s="285" t="s">
        <v>176</v>
      </c>
      <c r="C38" s="296"/>
      <c r="D38" s="286"/>
      <c r="E38" s="303"/>
      <c r="F38" s="287"/>
      <c r="G38" s="287"/>
      <c r="H38" s="287"/>
      <c r="I38" s="287"/>
      <c r="J38" s="89"/>
      <c r="K38" s="89"/>
      <c r="L38" s="89"/>
      <c r="M38" s="89"/>
      <c r="N38" s="89"/>
      <c r="O38" s="89"/>
      <c r="P38" s="89"/>
      <c r="Q38" s="89"/>
      <c r="R38" s="89"/>
      <c r="S38" s="89"/>
      <c r="T38" s="89"/>
      <c r="U38" s="89"/>
      <c r="V38" s="89"/>
      <c r="W38" s="89"/>
      <c r="X38" s="89"/>
    </row>
    <row r="39" spans="1:24" ht="60" customHeight="1">
      <c r="A39" s="341" t="s">
        <v>1888</v>
      </c>
      <c r="B39" s="281" t="s">
        <v>177</v>
      </c>
      <c r="C39" s="297"/>
      <c r="D39" s="282"/>
      <c r="E39" s="304"/>
      <c r="F39" s="283"/>
      <c r="G39" s="283"/>
      <c r="H39" s="283"/>
      <c r="I39" s="283"/>
      <c r="J39" s="89"/>
      <c r="K39" s="89"/>
      <c r="L39" s="89"/>
      <c r="M39" s="89"/>
      <c r="N39" s="89"/>
      <c r="O39" s="89"/>
      <c r="P39" s="89"/>
      <c r="Q39" s="89"/>
      <c r="R39" s="89"/>
      <c r="S39" s="89"/>
      <c r="T39" s="89"/>
      <c r="U39" s="89"/>
      <c r="V39" s="89"/>
      <c r="W39" s="89"/>
      <c r="X39" s="89"/>
    </row>
    <row r="40" spans="1:24" ht="60" customHeight="1">
      <c r="A40" s="341"/>
      <c r="B40" s="281" t="s">
        <v>495</v>
      </c>
      <c r="C40" s="297"/>
      <c r="D40" s="282"/>
      <c r="E40" s="304"/>
      <c r="F40" s="283"/>
      <c r="G40" s="283"/>
      <c r="H40" s="283"/>
      <c r="I40" s="283"/>
      <c r="J40" s="89"/>
      <c r="K40" s="89"/>
      <c r="L40" s="89"/>
      <c r="M40" s="89"/>
      <c r="N40" s="89"/>
      <c r="O40" s="89"/>
      <c r="P40" s="89"/>
      <c r="Q40" s="89"/>
      <c r="R40" s="89"/>
      <c r="S40" s="89"/>
      <c r="T40" s="89"/>
      <c r="U40" s="89"/>
      <c r="V40" s="89"/>
      <c r="W40" s="89"/>
      <c r="X40" s="89"/>
    </row>
    <row r="41" spans="1:24" ht="60" customHeight="1">
      <c r="A41" s="341"/>
      <c r="B41" s="281" t="s">
        <v>178</v>
      </c>
      <c r="C41" s="297"/>
      <c r="D41" s="282"/>
      <c r="E41" s="304"/>
      <c r="F41" s="283"/>
      <c r="G41" s="283"/>
      <c r="H41" s="283"/>
      <c r="I41" s="283"/>
      <c r="J41" s="89"/>
      <c r="K41" s="89"/>
      <c r="L41" s="89"/>
      <c r="M41" s="89"/>
      <c r="N41" s="89"/>
      <c r="O41" s="89"/>
      <c r="P41" s="89"/>
      <c r="Q41" s="89"/>
      <c r="R41" s="89"/>
      <c r="S41" s="89"/>
      <c r="T41" s="89"/>
      <c r="U41" s="89"/>
      <c r="V41" s="89"/>
      <c r="W41" s="89"/>
      <c r="X41" s="89"/>
    </row>
    <row r="42" spans="1:24" ht="60" customHeight="1">
      <c r="A42" s="341"/>
      <c r="B42" s="281" t="s">
        <v>179</v>
      </c>
      <c r="C42" s="297"/>
      <c r="D42" s="282"/>
      <c r="E42" s="304"/>
      <c r="F42" s="283"/>
      <c r="G42" s="283"/>
      <c r="H42" s="283"/>
      <c r="I42" s="283"/>
      <c r="J42" s="89"/>
      <c r="K42" s="89"/>
      <c r="L42" s="89"/>
      <c r="M42" s="89"/>
      <c r="N42" s="89"/>
      <c r="O42" s="89"/>
      <c r="P42" s="89"/>
      <c r="Q42" s="89"/>
      <c r="R42" s="89"/>
      <c r="S42" s="89"/>
      <c r="T42" s="89"/>
      <c r="U42" s="89"/>
      <c r="V42" s="89"/>
      <c r="W42" s="89"/>
      <c r="X42" s="89"/>
    </row>
    <row r="43" spans="1:24" ht="60" customHeight="1">
      <c r="A43" s="341"/>
      <c r="B43" s="281" t="s">
        <v>180</v>
      </c>
      <c r="C43" s="297"/>
      <c r="D43" s="282"/>
      <c r="E43" s="304"/>
      <c r="F43" s="283"/>
      <c r="G43" s="283"/>
      <c r="H43" s="283"/>
      <c r="I43" s="283"/>
      <c r="J43" s="89"/>
      <c r="K43" s="89"/>
      <c r="L43" s="89"/>
      <c r="M43" s="89"/>
      <c r="N43" s="89"/>
      <c r="O43" s="89"/>
      <c r="P43" s="89"/>
      <c r="Q43" s="89"/>
      <c r="R43" s="89"/>
      <c r="S43" s="89"/>
      <c r="T43" s="89"/>
      <c r="U43" s="89"/>
      <c r="V43" s="89"/>
      <c r="W43" s="89"/>
      <c r="X43" s="89"/>
    </row>
    <row r="44" spans="1:24" ht="60" customHeight="1">
      <c r="A44" s="341"/>
      <c r="B44" s="281" t="s">
        <v>231</v>
      </c>
      <c r="C44" s="297"/>
      <c r="D44" s="282"/>
      <c r="E44" s="304"/>
      <c r="F44" s="283"/>
      <c r="G44" s="283"/>
      <c r="H44" s="283"/>
      <c r="I44" s="283"/>
      <c r="J44" s="89"/>
      <c r="K44" s="89"/>
      <c r="L44" s="89"/>
      <c r="M44" s="89"/>
      <c r="N44" s="89"/>
      <c r="O44" s="89"/>
      <c r="P44" s="89"/>
      <c r="Q44" s="89"/>
      <c r="R44" s="89"/>
      <c r="S44" s="89"/>
      <c r="T44" s="89"/>
      <c r="U44" s="89"/>
      <c r="V44" s="89"/>
      <c r="W44" s="89"/>
      <c r="X44" s="89"/>
    </row>
    <row r="45" spans="1:24" ht="60" customHeight="1">
      <c r="A45" s="341"/>
      <c r="B45" s="281" t="s">
        <v>181</v>
      </c>
      <c r="C45" s="297"/>
      <c r="D45" s="282"/>
      <c r="E45" s="304"/>
      <c r="F45" s="283"/>
      <c r="G45" s="283"/>
      <c r="H45" s="283"/>
      <c r="I45" s="283"/>
      <c r="J45" s="89"/>
      <c r="K45" s="89"/>
      <c r="L45" s="89"/>
      <c r="M45" s="89"/>
      <c r="N45" s="89"/>
      <c r="O45" s="89"/>
      <c r="P45" s="89"/>
      <c r="Q45" s="89"/>
      <c r="R45" s="89"/>
      <c r="S45" s="89"/>
      <c r="T45" s="89"/>
      <c r="U45" s="89"/>
      <c r="V45" s="89"/>
      <c r="W45" s="89"/>
      <c r="X45" s="89"/>
    </row>
    <row r="46" spans="1:24" ht="60" customHeight="1">
      <c r="A46" s="341"/>
      <c r="B46" s="281" t="s">
        <v>130</v>
      </c>
      <c r="C46" s="297" t="s">
        <v>2057</v>
      </c>
      <c r="D46" s="282" t="s">
        <v>2029</v>
      </c>
      <c r="E46" s="304" t="s">
        <v>308</v>
      </c>
      <c r="F46" s="283" t="s">
        <v>308</v>
      </c>
      <c r="G46" s="283" t="s">
        <v>2058</v>
      </c>
      <c r="H46" s="283" t="s">
        <v>2042</v>
      </c>
      <c r="I46" s="283"/>
      <c r="J46" s="89"/>
      <c r="K46" s="89"/>
      <c r="L46" s="89"/>
      <c r="M46" s="89"/>
      <c r="N46" s="89"/>
      <c r="O46" s="89"/>
      <c r="P46" s="89"/>
      <c r="Q46" s="89"/>
      <c r="R46" s="89"/>
      <c r="S46" s="89"/>
      <c r="T46" s="89"/>
      <c r="U46" s="89"/>
      <c r="V46" s="89"/>
      <c r="W46" s="89"/>
      <c r="X46" s="89"/>
    </row>
    <row r="47" spans="1:24" ht="60" customHeight="1">
      <c r="A47" s="340" t="s">
        <v>1889</v>
      </c>
      <c r="B47" s="285" t="s">
        <v>182</v>
      </c>
      <c r="C47" s="296"/>
      <c r="D47" s="286"/>
      <c r="E47" s="303"/>
      <c r="F47" s="287"/>
      <c r="G47" s="287"/>
      <c r="H47" s="287"/>
      <c r="I47" s="287"/>
      <c r="J47" s="89"/>
      <c r="K47" s="89"/>
      <c r="L47" s="89"/>
      <c r="M47" s="89"/>
      <c r="N47" s="89"/>
      <c r="O47" s="89"/>
      <c r="P47" s="89"/>
      <c r="Q47" s="89"/>
      <c r="R47" s="89"/>
      <c r="S47" s="89"/>
      <c r="T47" s="89"/>
      <c r="U47" s="89"/>
      <c r="V47" s="89"/>
      <c r="W47" s="89"/>
      <c r="X47" s="89"/>
    </row>
    <row r="48" spans="1:24" ht="60" customHeight="1">
      <c r="A48" s="340"/>
      <c r="B48" s="285" t="s">
        <v>183</v>
      </c>
      <c r="C48" s="296"/>
      <c r="D48" s="286"/>
      <c r="E48" s="303"/>
      <c r="F48" s="287"/>
      <c r="G48" s="287"/>
      <c r="H48" s="287"/>
      <c r="I48" s="287"/>
      <c r="J48" s="89"/>
      <c r="K48" s="89"/>
      <c r="L48" s="89"/>
      <c r="M48" s="89"/>
      <c r="N48" s="89"/>
      <c r="O48" s="89"/>
      <c r="P48" s="89"/>
      <c r="Q48" s="89"/>
      <c r="R48" s="89"/>
      <c r="S48" s="89"/>
      <c r="T48" s="89"/>
      <c r="U48" s="89"/>
      <c r="V48" s="89"/>
      <c r="W48" s="89"/>
      <c r="X48" s="89"/>
    </row>
    <row r="49" spans="1:24" ht="60" customHeight="1">
      <c r="A49" s="340"/>
      <c r="B49" s="285" t="s">
        <v>184</v>
      </c>
      <c r="C49" s="296"/>
      <c r="D49" s="286"/>
      <c r="E49" s="303"/>
      <c r="F49" s="287"/>
      <c r="G49" s="287"/>
      <c r="H49" s="287"/>
      <c r="I49" s="287"/>
      <c r="J49" s="89"/>
      <c r="K49" s="89"/>
      <c r="L49" s="89"/>
      <c r="M49" s="89"/>
      <c r="N49" s="89"/>
      <c r="O49" s="89"/>
      <c r="P49" s="89"/>
      <c r="Q49" s="89"/>
      <c r="R49" s="89"/>
      <c r="S49" s="89"/>
      <c r="T49" s="89"/>
      <c r="U49" s="89"/>
      <c r="V49" s="89"/>
      <c r="W49" s="89"/>
      <c r="X49" s="89"/>
    </row>
    <row r="50" spans="1:24" ht="60" customHeight="1">
      <c r="A50" s="340"/>
      <c r="B50" s="285" t="s">
        <v>185</v>
      </c>
      <c r="C50" s="296"/>
      <c r="D50" s="286"/>
      <c r="E50" s="303"/>
      <c r="F50" s="287"/>
      <c r="G50" s="287"/>
      <c r="H50" s="287"/>
      <c r="I50" s="287"/>
      <c r="J50" s="89"/>
      <c r="K50" s="89"/>
      <c r="L50" s="89"/>
      <c r="M50" s="89"/>
      <c r="N50" s="89"/>
      <c r="O50" s="89"/>
      <c r="P50" s="89"/>
      <c r="Q50" s="89"/>
      <c r="R50" s="89"/>
      <c r="S50" s="89"/>
      <c r="T50" s="89"/>
      <c r="U50" s="89"/>
      <c r="V50" s="89"/>
      <c r="W50" s="89"/>
      <c r="X50" s="89"/>
    </row>
    <row r="51" spans="1:24" ht="60" customHeight="1">
      <c r="A51" s="341" t="s">
        <v>1890</v>
      </c>
      <c r="B51" s="281" t="s">
        <v>232</v>
      </c>
      <c r="C51" s="297" t="s">
        <v>2060</v>
      </c>
      <c r="D51" s="282" t="s">
        <v>2029</v>
      </c>
      <c r="E51" s="304" t="s">
        <v>307</v>
      </c>
      <c r="F51" s="283" t="s">
        <v>306</v>
      </c>
      <c r="G51" s="283" t="s">
        <v>2062</v>
      </c>
      <c r="H51" s="283"/>
      <c r="I51" s="283"/>
      <c r="J51" s="89"/>
      <c r="K51" s="89"/>
      <c r="L51" s="89"/>
      <c r="M51" s="89"/>
      <c r="N51" s="89"/>
      <c r="O51" s="89"/>
      <c r="P51" s="89"/>
      <c r="Q51" s="89"/>
      <c r="R51" s="89"/>
      <c r="S51" s="89"/>
      <c r="T51" s="89"/>
      <c r="U51" s="89"/>
      <c r="V51" s="89"/>
      <c r="W51" s="89"/>
      <c r="X51" s="89"/>
    </row>
    <row r="52" spans="1:24" ht="60" customHeight="1">
      <c r="A52" s="341"/>
      <c r="B52" s="281" t="s">
        <v>144</v>
      </c>
      <c r="C52" s="297"/>
      <c r="D52" s="282"/>
      <c r="E52" s="304"/>
      <c r="F52" s="283"/>
      <c r="G52" s="283"/>
      <c r="H52" s="283"/>
      <c r="I52" s="283"/>
      <c r="J52" s="89"/>
      <c r="K52" s="89"/>
      <c r="L52" s="89"/>
      <c r="M52" s="89"/>
      <c r="N52" s="89"/>
      <c r="O52" s="89"/>
      <c r="P52" s="89"/>
      <c r="Q52" s="89"/>
      <c r="R52" s="89"/>
      <c r="S52" s="89"/>
      <c r="T52" s="89"/>
      <c r="U52" s="89"/>
      <c r="V52" s="89"/>
      <c r="W52" s="89"/>
      <c r="X52" s="89"/>
    </row>
    <row r="53" spans="1:24" ht="60" customHeight="1">
      <c r="A53" s="341"/>
      <c r="B53" s="281" t="s">
        <v>145</v>
      </c>
      <c r="C53" s="297" t="s">
        <v>2059</v>
      </c>
      <c r="D53" s="282" t="s">
        <v>2029</v>
      </c>
      <c r="E53" s="304" t="s">
        <v>307</v>
      </c>
      <c r="F53" s="283" t="s">
        <v>307</v>
      </c>
      <c r="G53" s="283" t="s">
        <v>2061</v>
      </c>
      <c r="H53" s="283"/>
      <c r="I53" s="283"/>
      <c r="J53" s="89"/>
      <c r="K53" s="89"/>
      <c r="L53" s="89"/>
      <c r="M53" s="89"/>
      <c r="N53" s="89"/>
      <c r="O53" s="89"/>
      <c r="P53" s="89"/>
      <c r="Q53" s="89"/>
      <c r="R53" s="89"/>
      <c r="S53" s="89"/>
      <c r="T53" s="89"/>
      <c r="U53" s="89"/>
      <c r="V53" s="89"/>
      <c r="W53" s="89"/>
      <c r="X53" s="89"/>
    </row>
    <row r="54" spans="1:24" ht="60" customHeight="1">
      <c r="A54" s="341"/>
      <c r="B54" s="281" t="s">
        <v>561</v>
      </c>
      <c r="C54" s="297"/>
      <c r="D54" s="282"/>
      <c r="E54" s="304"/>
      <c r="F54" s="283"/>
      <c r="G54" s="283"/>
      <c r="H54" s="283"/>
      <c r="I54" s="283"/>
      <c r="J54" s="89"/>
      <c r="K54" s="89"/>
      <c r="L54" s="89"/>
      <c r="M54" s="89"/>
      <c r="N54" s="89"/>
      <c r="O54" s="89"/>
      <c r="P54" s="89"/>
      <c r="Q54" s="89"/>
      <c r="R54" s="89"/>
      <c r="S54" s="89"/>
      <c r="T54" s="89"/>
      <c r="U54" s="89"/>
      <c r="V54" s="89"/>
      <c r="W54" s="89"/>
      <c r="X54" s="89"/>
    </row>
    <row r="55" spans="1:24" ht="60" customHeight="1">
      <c r="A55" s="341"/>
      <c r="B55" s="281" t="s">
        <v>559</v>
      </c>
      <c r="C55" s="297"/>
      <c r="D55" s="282"/>
      <c r="E55" s="304"/>
      <c r="F55" s="283"/>
      <c r="G55" s="283"/>
      <c r="H55" s="283"/>
      <c r="I55" s="283"/>
      <c r="J55" s="89"/>
      <c r="K55" s="89"/>
      <c r="L55" s="89"/>
      <c r="M55" s="89"/>
      <c r="N55" s="89"/>
      <c r="O55" s="89"/>
      <c r="P55" s="89"/>
      <c r="Q55" s="89"/>
      <c r="R55" s="89"/>
      <c r="S55" s="89"/>
      <c r="T55" s="89"/>
      <c r="U55" s="89"/>
      <c r="V55" s="89"/>
      <c r="W55" s="89"/>
      <c r="X55" s="89"/>
    </row>
    <row r="56" spans="1:24" ht="60" customHeight="1">
      <c r="A56" s="341"/>
      <c r="B56" s="281" t="s">
        <v>560</v>
      </c>
      <c r="C56" s="297"/>
      <c r="D56" s="282"/>
      <c r="E56" s="304"/>
      <c r="F56" s="283"/>
      <c r="G56" s="283"/>
      <c r="H56" s="283"/>
      <c r="I56" s="283"/>
      <c r="J56" s="89"/>
      <c r="K56" s="89"/>
      <c r="L56" s="89"/>
      <c r="M56" s="89"/>
      <c r="N56" s="89"/>
      <c r="O56" s="89"/>
      <c r="P56" s="89"/>
      <c r="Q56" s="89"/>
      <c r="R56" s="89"/>
      <c r="S56" s="89"/>
      <c r="T56" s="89"/>
      <c r="U56" s="89"/>
      <c r="V56" s="89"/>
      <c r="W56" s="89"/>
      <c r="X56" s="89"/>
    </row>
    <row r="57" spans="1:24" ht="60" customHeight="1">
      <c r="A57" s="342" t="s">
        <v>497</v>
      </c>
      <c r="B57" s="285" t="s">
        <v>496</v>
      </c>
      <c r="C57" s="296"/>
      <c r="D57" s="286"/>
      <c r="E57" s="303"/>
      <c r="F57" s="287"/>
      <c r="G57" s="287"/>
      <c r="H57" s="287"/>
      <c r="I57" s="287"/>
      <c r="J57" s="89"/>
      <c r="K57" s="89"/>
      <c r="L57" s="89"/>
      <c r="M57" s="89"/>
      <c r="N57" s="89"/>
      <c r="O57" s="89"/>
      <c r="P57" s="89"/>
      <c r="Q57" s="89"/>
      <c r="R57" s="89"/>
      <c r="S57" s="89"/>
      <c r="T57" s="89"/>
      <c r="U57" s="89"/>
      <c r="V57" s="89"/>
      <c r="W57" s="89"/>
      <c r="X57" s="89"/>
    </row>
    <row r="58" spans="1:24" ht="60" customHeight="1">
      <c r="A58" s="342"/>
      <c r="B58" s="285" t="s">
        <v>146</v>
      </c>
      <c r="C58" s="296"/>
      <c r="D58" s="286"/>
      <c r="E58" s="303"/>
      <c r="F58" s="287"/>
      <c r="G58" s="287"/>
      <c r="H58" s="287"/>
      <c r="I58" s="287"/>
      <c r="J58" s="89"/>
      <c r="K58" s="89"/>
      <c r="L58" s="89"/>
      <c r="M58" s="89"/>
      <c r="N58" s="89"/>
      <c r="O58" s="89"/>
      <c r="P58" s="89"/>
      <c r="Q58" s="89"/>
      <c r="R58" s="89"/>
      <c r="S58" s="89"/>
      <c r="T58" s="89"/>
      <c r="U58" s="89"/>
      <c r="V58" s="89"/>
      <c r="W58" s="89"/>
      <c r="X58" s="89"/>
    </row>
    <row r="59" spans="1:24" ht="60" customHeight="1">
      <c r="A59" s="342"/>
      <c r="B59" s="285" t="s">
        <v>147</v>
      </c>
      <c r="C59" s="296"/>
      <c r="D59" s="286"/>
      <c r="E59" s="303"/>
      <c r="F59" s="287"/>
      <c r="G59" s="287"/>
      <c r="H59" s="287"/>
      <c r="I59" s="287"/>
      <c r="J59" s="89"/>
      <c r="K59" s="89"/>
      <c r="L59" s="89"/>
      <c r="M59" s="89"/>
      <c r="N59" s="89"/>
      <c r="O59" s="89"/>
      <c r="P59" s="89"/>
      <c r="Q59" s="89"/>
      <c r="R59" s="89"/>
      <c r="S59" s="89"/>
      <c r="T59" s="89"/>
      <c r="U59" s="89"/>
      <c r="V59" s="89"/>
      <c r="W59" s="89"/>
      <c r="X59" s="89"/>
    </row>
    <row r="60" spans="1:24" ht="60" customHeight="1">
      <c r="A60" s="342"/>
      <c r="B60" s="285" t="s">
        <v>119</v>
      </c>
      <c r="C60" s="296"/>
      <c r="D60" s="286"/>
      <c r="E60" s="303"/>
      <c r="F60" s="287"/>
      <c r="G60" s="287"/>
      <c r="H60" s="287"/>
      <c r="I60" s="287"/>
      <c r="J60" s="89"/>
      <c r="K60" s="89"/>
      <c r="L60" s="89"/>
      <c r="M60" s="89"/>
      <c r="N60" s="89"/>
      <c r="O60" s="89"/>
      <c r="P60" s="89"/>
      <c r="Q60" s="89"/>
      <c r="R60" s="89"/>
      <c r="S60" s="89"/>
      <c r="T60" s="89"/>
      <c r="U60" s="89"/>
      <c r="V60" s="89"/>
      <c r="W60" s="89"/>
      <c r="X60" s="89"/>
    </row>
    <row r="61" spans="1:24" ht="60" customHeight="1">
      <c r="A61" s="343" t="s">
        <v>120</v>
      </c>
      <c r="B61" s="281" t="s">
        <v>121</v>
      </c>
      <c r="C61" s="297"/>
      <c r="D61" s="282"/>
      <c r="E61" s="304"/>
      <c r="F61" s="283"/>
      <c r="G61" s="283"/>
      <c r="H61" s="283"/>
      <c r="I61" s="283"/>
      <c r="J61" s="89"/>
      <c r="K61" s="89"/>
      <c r="L61" s="89"/>
      <c r="M61" s="89"/>
      <c r="N61" s="89"/>
      <c r="O61" s="89"/>
      <c r="P61" s="89"/>
      <c r="Q61" s="89"/>
      <c r="R61" s="89"/>
      <c r="S61" s="89"/>
      <c r="T61" s="89"/>
      <c r="U61" s="89"/>
      <c r="V61" s="89"/>
      <c r="W61" s="89"/>
      <c r="X61" s="89"/>
    </row>
    <row r="62" spans="1:24" ht="60" customHeight="1">
      <c r="A62" s="343"/>
      <c r="B62" s="281" t="s">
        <v>122</v>
      </c>
      <c r="C62" s="297"/>
      <c r="D62" s="282"/>
      <c r="E62" s="304"/>
      <c r="F62" s="283"/>
      <c r="G62" s="283"/>
      <c r="H62" s="283"/>
      <c r="I62" s="283"/>
      <c r="J62" s="89"/>
      <c r="K62" s="89"/>
      <c r="L62" s="89"/>
      <c r="M62" s="89"/>
      <c r="N62" s="89"/>
      <c r="O62" s="89"/>
      <c r="P62" s="89"/>
      <c r="Q62" s="89"/>
      <c r="R62" s="89"/>
      <c r="S62" s="89"/>
      <c r="T62" s="89"/>
      <c r="U62" s="89"/>
      <c r="V62" s="89"/>
      <c r="W62" s="89"/>
      <c r="X62" s="89"/>
    </row>
    <row r="63" spans="1:24" ht="60" customHeight="1">
      <c r="A63" s="317" t="s">
        <v>557</v>
      </c>
      <c r="B63" s="288" t="s">
        <v>2063</v>
      </c>
      <c r="C63" s="296" t="s">
        <v>2064</v>
      </c>
      <c r="D63" s="286" t="s">
        <v>2029</v>
      </c>
      <c r="E63" s="296" t="s">
        <v>306</v>
      </c>
      <c r="F63" s="288" t="s">
        <v>306</v>
      </c>
      <c r="G63" s="288" t="s">
        <v>2065</v>
      </c>
      <c r="H63" s="288" t="s">
        <v>2066</v>
      </c>
      <c r="I63" s="288"/>
      <c r="J63" s="89"/>
      <c r="K63" s="89"/>
      <c r="L63" s="89"/>
      <c r="M63" s="89"/>
      <c r="N63" s="89"/>
      <c r="O63" s="89"/>
      <c r="P63" s="89"/>
      <c r="Q63" s="89"/>
      <c r="R63" s="89"/>
      <c r="S63" s="89"/>
      <c r="T63" s="89"/>
      <c r="U63" s="89"/>
      <c r="V63" s="89"/>
      <c r="W63" s="89"/>
      <c r="X63" s="89"/>
    </row>
    <row r="64" spans="1:24" ht="60" customHeight="1">
      <c r="A64" s="318" t="s">
        <v>558</v>
      </c>
      <c r="B64" s="83"/>
      <c r="C64" s="297"/>
      <c r="D64" s="282"/>
      <c r="E64" s="297"/>
      <c r="F64" s="83"/>
      <c r="G64" s="83"/>
      <c r="H64" s="83"/>
      <c r="I64" s="291"/>
      <c r="J64" s="89"/>
      <c r="K64" s="89"/>
      <c r="L64" s="89"/>
      <c r="M64" s="89"/>
      <c r="N64" s="89"/>
      <c r="O64" s="89"/>
      <c r="P64" s="89"/>
      <c r="Q64" s="89"/>
      <c r="R64" s="89"/>
      <c r="S64" s="89"/>
      <c r="T64" s="89"/>
      <c r="U64" s="89"/>
      <c r="V64" s="89"/>
      <c r="W64" s="89"/>
      <c r="X64" s="89"/>
    </row>
    <row r="65" spans="1:24">
      <c r="A65" s="93"/>
      <c r="B65" s="93"/>
      <c r="C65" s="299"/>
      <c r="D65" s="195"/>
      <c r="E65" s="299"/>
      <c r="F65" s="93"/>
      <c r="G65" s="93"/>
      <c r="H65" s="93"/>
      <c r="I65" s="93"/>
      <c r="J65" s="89"/>
      <c r="K65" s="89"/>
      <c r="L65" s="89"/>
      <c r="M65" s="89"/>
      <c r="N65" s="89"/>
      <c r="O65" s="89"/>
      <c r="P65" s="89"/>
      <c r="Q65" s="89"/>
      <c r="R65" s="89"/>
      <c r="S65" s="89"/>
      <c r="T65" s="89"/>
      <c r="U65" s="89"/>
      <c r="V65" s="89"/>
      <c r="W65" s="89"/>
      <c r="X65" s="89"/>
    </row>
    <row r="66" spans="1:24">
      <c r="A66" s="89"/>
      <c r="B66" s="89"/>
      <c r="C66" s="300"/>
      <c r="D66" s="89"/>
      <c r="E66" s="300"/>
      <c r="F66" s="89"/>
      <c r="G66" s="89"/>
      <c r="H66" s="89"/>
      <c r="I66" s="89"/>
      <c r="J66" s="89"/>
      <c r="K66" s="89"/>
      <c r="L66" s="89"/>
      <c r="M66" s="89"/>
      <c r="N66" s="89"/>
      <c r="O66" s="89"/>
      <c r="P66" s="89"/>
      <c r="Q66" s="89"/>
      <c r="R66" s="89"/>
      <c r="S66" s="89"/>
      <c r="T66" s="89"/>
      <c r="U66" s="89"/>
      <c r="V66" s="89"/>
      <c r="W66" s="89"/>
      <c r="X66" s="89"/>
    </row>
    <row r="67" spans="1:24">
      <c r="A67" s="89"/>
      <c r="B67" s="89"/>
      <c r="C67" s="300"/>
      <c r="D67" s="89"/>
      <c r="E67" s="300"/>
      <c r="F67" s="89"/>
      <c r="G67" s="89"/>
      <c r="H67" s="89"/>
      <c r="I67" s="89"/>
      <c r="J67" s="89"/>
      <c r="K67" s="89"/>
      <c r="L67" s="89"/>
      <c r="M67" s="89"/>
      <c r="N67" s="89"/>
      <c r="O67" s="89"/>
      <c r="P67" s="89"/>
      <c r="Q67" s="89"/>
      <c r="R67" s="89"/>
      <c r="S67" s="89"/>
      <c r="T67" s="89"/>
      <c r="U67" s="89"/>
      <c r="V67" s="89"/>
      <c r="W67" s="89"/>
      <c r="X67" s="89"/>
    </row>
    <row r="68" spans="1:24">
      <c r="A68" s="89"/>
      <c r="B68" s="89"/>
      <c r="C68" s="300"/>
      <c r="D68" s="89"/>
      <c r="E68" s="300"/>
      <c r="F68" s="89"/>
      <c r="G68" s="89"/>
      <c r="H68" s="89"/>
      <c r="I68" s="89"/>
      <c r="J68" s="89"/>
      <c r="K68" s="89"/>
      <c r="L68" s="89"/>
      <c r="M68" s="89"/>
      <c r="N68" s="89"/>
      <c r="O68" s="89"/>
      <c r="P68" s="89"/>
      <c r="Q68" s="89"/>
      <c r="R68" s="89"/>
      <c r="S68" s="89"/>
      <c r="T68" s="89"/>
      <c r="U68" s="89"/>
      <c r="V68" s="89"/>
      <c r="W68" s="89"/>
      <c r="X68" s="89"/>
    </row>
    <row r="69" spans="1:24">
      <c r="A69" s="89"/>
      <c r="B69" s="89"/>
      <c r="C69" s="300"/>
      <c r="D69" s="89"/>
      <c r="E69" s="300"/>
      <c r="F69" s="89"/>
      <c r="G69" s="89"/>
      <c r="H69" s="89"/>
      <c r="I69" s="89"/>
      <c r="J69" s="89"/>
      <c r="K69" s="89"/>
      <c r="L69" s="89"/>
      <c r="M69" s="89"/>
      <c r="N69" s="89"/>
      <c r="O69" s="89"/>
      <c r="P69" s="89"/>
      <c r="Q69" s="89"/>
      <c r="R69" s="89"/>
      <c r="S69" s="89"/>
      <c r="T69" s="89"/>
      <c r="U69" s="89"/>
      <c r="V69" s="89"/>
      <c r="W69" s="89"/>
      <c r="X69" s="89"/>
    </row>
    <row r="70" spans="1:24">
      <c r="A70" s="89"/>
      <c r="B70" s="89"/>
      <c r="C70" s="300"/>
      <c r="D70" s="89"/>
      <c r="E70" s="300"/>
      <c r="F70" s="89"/>
      <c r="G70" s="89"/>
      <c r="H70" s="89"/>
      <c r="I70" s="89"/>
      <c r="J70" s="89"/>
      <c r="K70" s="89"/>
      <c r="L70" s="89"/>
      <c r="M70" s="89"/>
      <c r="N70" s="89"/>
      <c r="O70" s="89"/>
      <c r="P70" s="89"/>
      <c r="Q70" s="89"/>
      <c r="R70" s="89"/>
      <c r="S70" s="89"/>
      <c r="T70" s="89"/>
      <c r="U70" s="89"/>
      <c r="V70" s="89"/>
      <c r="W70" s="89"/>
      <c r="X70" s="89"/>
    </row>
    <row r="71" spans="1:24">
      <c r="A71" s="89"/>
      <c r="B71" s="89"/>
      <c r="C71" s="300"/>
      <c r="D71" s="89"/>
      <c r="E71" s="300"/>
      <c r="F71" s="89"/>
      <c r="G71" s="89"/>
      <c r="H71" s="89"/>
      <c r="I71" s="89"/>
      <c r="J71" s="89"/>
      <c r="K71" s="89"/>
      <c r="L71" s="89"/>
      <c r="M71" s="89"/>
      <c r="N71" s="89"/>
      <c r="O71" s="89"/>
      <c r="P71" s="89"/>
      <c r="Q71" s="89"/>
      <c r="R71" s="89"/>
      <c r="S71" s="89"/>
      <c r="T71" s="89"/>
      <c r="U71" s="89"/>
      <c r="V71" s="89"/>
      <c r="W71" s="89"/>
      <c r="X71" s="89"/>
    </row>
    <row r="72" spans="1:24">
      <c r="A72" s="89"/>
      <c r="B72" s="89"/>
      <c r="C72" s="300"/>
      <c r="D72" s="89"/>
      <c r="E72" s="300"/>
      <c r="F72" s="89"/>
      <c r="G72" s="89"/>
      <c r="H72" s="89"/>
      <c r="I72" s="89"/>
      <c r="J72" s="89"/>
      <c r="K72" s="89"/>
      <c r="L72" s="89"/>
      <c r="M72" s="89"/>
      <c r="N72" s="89"/>
      <c r="O72" s="89"/>
      <c r="P72" s="89"/>
      <c r="Q72" s="89"/>
      <c r="R72" s="89"/>
      <c r="S72" s="89"/>
      <c r="T72" s="89"/>
      <c r="U72" s="89"/>
      <c r="V72" s="89"/>
      <c r="W72" s="89"/>
      <c r="X72" s="89"/>
    </row>
    <row r="73" spans="1:24">
      <c r="A73" s="89"/>
      <c r="B73" s="89"/>
      <c r="C73" s="300"/>
      <c r="D73" s="89"/>
      <c r="E73" s="300"/>
      <c r="F73" s="89"/>
      <c r="G73" s="89"/>
      <c r="H73" s="89"/>
      <c r="I73" s="89"/>
      <c r="J73" s="89"/>
      <c r="K73" s="89"/>
      <c r="L73" s="89"/>
      <c r="M73" s="89"/>
      <c r="N73" s="89"/>
      <c r="O73" s="89"/>
      <c r="P73" s="89"/>
      <c r="Q73" s="89"/>
      <c r="R73" s="89"/>
      <c r="S73" s="89"/>
      <c r="T73" s="89"/>
      <c r="U73" s="89"/>
      <c r="V73" s="89"/>
      <c r="W73" s="89"/>
      <c r="X73" s="89"/>
    </row>
    <row r="74" spans="1:24">
      <c r="A74" s="89"/>
      <c r="B74" s="89"/>
      <c r="C74" s="300"/>
      <c r="D74" s="89"/>
      <c r="E74" s="300"/>
      <c r="F74" s="89"/>
      <c r="G74" s="89"/>
      <c r="H74" s="89"/>
      <c r="I74" s="89"/>
      <c r="J74" s="89"/>
      <c r="K74" s="89"/>
      <c r="L74" s="89"/>
      <c r="M74" s="89"/>
      <c r="N74" s="89"/>
      <c r="O74" s="89"/>
      <c r="P74" s="89"/>
      <c r="Q74" s="89"/>
      <c r="R74" s="89"/>
      <c r="S74" s="89"/>
      <c r="T74" s="89"/>
      <c r="U74" s="89"/>
      <c r="V74" s="89"/>
      <c r="W74" s="89"/>
      <c r="X74" s="89"/>
    </row>
    <row r="75" spans="1:24">
      <c r="A75" s="89"/>
      <c r="B75" s="89"/>
      <c r="C75" s="300"/>
      <c r="D75" s="89"/>
      <c r="E75" s="300"/>
      <c r="F75" s="89"/>
      <c r="G75" s="89"/>
      <c r="H75" s="89"/>
      <c r="I75" s="89"/>
      <c r="J75" s="89"/>
      <c r="K75" s="89"/>
      <c r="L75" s="89"/>
      <c r="M75" s="89"/>
      <c r="N75" s="89"/>
      <c r="O75" s="89"/>
      <c r="P75" s="89"/>
      <c r="Q75" s="89"/>
      <c r="R75" s="89"/>
      <c r="S75" s="89"/>
      <c r="T75" s="89"/>
      <c r="U75" s="89"/>
      <c r="V75" s="89"/>
      <c r="W75" s="89"/>
      <c r="X75" s="89"/>
    </row>
    <row r="76" spans="1:24">
      <c r="A76" s="89"/>
      <c r="B76" s="89"/>
      <c r="C76" s="300"/>
      <c r="D76" s="89"/>
      <c r="E76" s="300"/>
      <c r="F76" s="89"/>
      <c r="G76" s="89"/>
      <c r="H76" s="89"/>
      <c r="I76" s="89"/>
      <c r="J76" s="89"/>
      <c r="K76" s="89"/>
      <c r="L76" s="89"/>
      <c r="M76" s="89"/>
      <c r="N76" s="89"/>
      <c r="O76" s="89"/>
      <c r="P76" s="89"/>
      <c r="Q76" s="89"/>
      <c r="R76" s="89"/>
      <c r="S76" s="89"/>
      <c r="T76" s="89"/>
      <c r="U76" s="89"/>
      <c r="V76" s="89"/>
      <c r="W76" s="89"/>
      <c r="X76" s="89"/>
    </row>
    <row r="77" spans="1:24">
      <c r="A77" s="89"/>
      <c r="B77" s="89"/>
      <c r="C77" s="300"/>
      <c r="D77" s="89"/>
      <c r="E77" s="300"/>
      <c r="F77" s="89"/>
      <c r="G77" s="89"/>
      <c r="H77" s="89"/>
      <c r="I77" s="89"/>
      <c r="J77" s="89"/>
      <c r="K77" s="89"/>
      <c r="L77" s="89"/>
      <c r="M77" s="89"/>
      <c r="N77" s="89"/>
      <c r="O77" s="89"/>
      <c r="P77" s="89"/>
      <c r="Q77" s="89"/>
      <c r="R77" s="89"/>
      <c r="S77" s="89"/>
      <c r="T77" s="89"/>
      <c r="U77" s="89"/>
      <c r="V77" s="89"/>
      <c r="W77" s="89"/>
      <c r="X77" s="89"/>
    </row>
    <row r="78" spans="1:24">
      <c r="A78" s="89"/>
      <c r="B78" s="89"/>
      <c r="C78" s="300"/>
      <c r="D78" s="89"/>
      <c r="E78" s="300"/>
      <c r="F78" s="89"/>
      <c r="G78" s="89"/>
      <c r="H78" s="89"/>
      <c r="I78" s="89"/>
      <c r="J78" s="89"/>
      <c r="K78" s="89"/>
      <c r="L78" s="89"/>
      <c r="M78" s="89"/>
      <c r="N78" s="89"/>
      <c r="O78" s="89"/>
      <c r="P78" s="89"/>
      <c r="Q78" s="89"/>
      <c r="R78" s="89"/>
      <c r="S78" s="89"/>
      <c r="T78" s="89"/>
      <c r="U78" s="89"/>
      <c r="V78" s="89"/>
      <c r="W78" s="89"/>
      <c r="X78" s="89"/>
    </row>
    <row r="79" spans="1:24">
      <c r="A79" s="89"/>
      <c r="B79" s="89"/>
      <c r="C79" s="300"/>
      <c r="D79" s="89"/>
      <c r="E79" s="300"/>
      <c r="F79" s="89"/>
      <c r="G79" s="89"/>
      <c r="H79" s="89"/>
      <c r="I79" s="89"/>
      <c r="J79" s="89"/>
      <c r="K79" s="89"/>
      <c r="L79" s="89"/>
      <c r="M79" s="89"/>
      <c r="N79" s="89"/>
      <c r="O79" s="89"/>
      <c r="P79" s="89"/>
      <c r="Q79" s="89"/>
      <c r="R79" s="89"/>
      <c r="S79" s="89"/>
      <c r="T79" s="89"/>
      <c r="U79" s="89"/>
      <c r="V79" s="89"/>
      <c r="W79" s="89"/>
      <c r="X79" s="89"/>
    </row>
    <row r="80" spans="1:24">
      <c r="A80" s="89"/>
      <c r="B80" s="89"/>
      <c r="C80" s="300"/>
      <c r="D80" s="89"/>
      <c r="E80" s="300"/>
      <c r="F80" s="89"/>
      <c r="G80" s="89"/>
      <c r="H80" s="89"/>
      <c r="I80" s="89"/>
      <c r="J80" s="89"/>
      <c r="K80" s="89"/>
      <c r="L80" s="89"/>
      <c r="M80" s="89"/>
      <c r="N80" s="89"/>
      <c r="O80" s="89"/>
      <c r="P80" s="89"/>
      <c r="Q80" s="89"/>
      <c r="R80" s="89"/>
      <c r="S80" s="89"/>
      <c r="T80" s="89"/>
      <c r="U80" s="89"/>
      <c r="V80" s="89"/>
      <c r="W80" s="89"/>
      <c r="X80" s="89"/>
    </row>
    <row r="81" spans="1:24">
      <c r="A81" s="89"/>
      <c r="B81" s="89"/>
      <c r="C81" s="300"/>
      <c r="D81" s="89"/>
      <c r="E81" s="300"/>
      <c r="F81" s="89"/>
      <c r="G81" s="89"/>
      <c r="H81" s="89"/>
      <c r="I81" s="89"/>
      <c r="J81" s="89"/>
      <c r="K81" s="89"/>
      <c r="L81" s="89"/>
      <c r="M81" s="89"/>
      <c r="N81" s="89"/>
      <c r="O81" s="89"/>
      <c r="P81" s="89"/>
      <c r="Q81" s="89"/>
      <c r="R81" s="89"/>
      <c r="S81" s="89"/>
      <c r="T81" s="89"/>
      <c r="U81" s="89"/>
      <c r="V81" s="89"/>
      <c r="W81" s="89"/>
      <c r="X81" s="89"/>
    </row>
    <row r="82" spans="1:24">
      <c r="A82" s="89"/>
      <c r="B82" s="89"/>
      <c r="C82" s="300"/>
      <c r="D82" s="89"/>
      <c r="E82" s="300"/>
      <c r="F82" s="89"/>
      <c r="G82" s="89"/>
      <c r="H82" s="89"/>
      <c r="I82" s="89"/>
      <c r="J82" s="89"/>
      <c r="K82" s="89"/>
      <c r="L82" s="89"/>
      <c r="M82" s="89"/>
      <c r="N82" s="89"/>
      <c r="O82" s="89"/>
      <c r="P82" s="89"/>
      <c r="Q82" s="89"/>
      <c r="R82" s="89"/>
      <c r="S82" s="89"/>
      <c r="T82" s="89"/>
      <c r="U82" s="89"/>
      <c r="V82" s="89"/>
      <c r="W82" s="89"/>
      <c r="X82" s="89"/>
    </row>
    <row r="83" spans="1:24">
      <c r="A83" s="89"/>
      <c r="B83" s="89"/>
      <c r="C83" s="300"/>
      <c r="D83" s="89"/>
      <c r="E83" s="300"/>
      <c r="F83" s="89"/>
      <c r="G83" s="89"/>
      <c r="H83" s="89"/>
      <c r="I83" s="89"/>
      <c r="J83" s="89"/>
      <c r="K83" s="89"/>
      <c r="L83" s="89"/>
      <c r="M83" s="89"/>
      <c r="N83" s="89"/>
      <c r="O83" s="89"/>
      <c r="P83" s="89"/>
      <c r="Q83" s="89"/>
      <c r="R83" s="89"/>
      <c r="S83" s="89"/>
      <c r="T83" s="89"/>
      <c r="U83" s="89"/>
      <c r="V83" s="89"/>
      <c r="W83" s="89"/>
      <c r="X83" s="89"/>
    </row>
    <row r="84" spans="1:24">
      <c r="A84" s="89"/>
      <c r="B84" s="89"/>
      <c r="C84" s="300"/>
      <c r="D84" s="89"/>
      <c r="E84" s="300"/>
      <c r="F84" s="89"/>
      <c r="G84" s="89"/>
      <c r="H84" s="89"/>
      <c r="I84" s="89"/>
      <c r="J84" s="89"/>
      <c r="K84" s="89"/>
      <c r="L84" s="89"/>
      <c r="M84" s="89"/>
      <c r="N84" s="89"/>
      <c r="O84" s="89"/>
      <c r="P84" s="89"/>
      <c r="Q84" s="89"/>
      <c r="R84" s="89"/>
      <c r="S84" s="89"/>
      <c r="T84" s="89"/>
      <c r="U84" s="89"/>
      <c r="V84" s="89"/>
      <c r="W84" s="89"/>
      <c r="X84" s="89"/>
    </row>
    <row r="85" spans="1:24">
      <c r="A85" s="89"/>
      <c r="B85" s="89"/>
      <c r="C85" s="300"/>
      <c r="D85" s="89"/>
      <c r="E85" s="300"/>
      <c r="F85" s="89"/>
      <c r="G85" s="89"/>
      <c r="H85" s="89"/>
      <c r="I85" s="89"/>
      <c r="J85" s="89"/>
      <c r="K85" s="89"/>
      <c r="L85" s="89"/>
      <c r="M85" s="89"/>
      <c r="N85" s="89"/>
      <c r="O85" s="89"/>
      <c r="P85" s="89"/>
      <c r="Q85" s="89"/>
      <c r="R85" s="89"/>
      <c r="S85" s="89"/>
      <c r="T85" s="89"/>
      <c r="U85" s="89"/>
      <c r="V85" s="89"/>
      <c r="W85" s="89"/>
      <c r="X85" s="89"/>
    </row>
    <row r="86" spans="1:24">
      <c r="A86" s="89"/>
      <c r="B86" s="89"/>
      <c r="C86" s="300"/>
      <c r="D86" s="89"/>
      <c r="E86" s="300"/>
      <c r="F86" s="89"/>
      <c r="G86" s="89"/>
      <c r="H86" s="89"/>
      <c r="I86" s="89"/>
      <c r="J86" s="89"/>
      <c r="K86" s="89"/>
      <c r="L86" s="89"/>
      <c r="M86" s="89"/>
      <c r="N86" s="89"/>
      <c r="O86" s="89"/>
      <c r="P86" s="89"/>
      <c r="Q86" s="89"/>
      <c r="R86" s="89"/>
      <c r="S86" s="89"/>
      <c r="T86" s="89"/>
      <c r="U86" s="89"/>
      <c r="V86" s="89"/>
      <c r="W86" s="89"/>
      <c r="X86" s="89"/>
    </row>
    <row r="87" spans="1:24">
      <c r="A87" s="89"/>
      <c r="B87" s="89"/>
      <c r="C87" s="300"/>
      <c r="D87" s="89"/>
      <c r="E87" s="300"/>
      <c r="F87" s="89"/>
      <c r="G87" s="89"/>
      <c r="H87" s="89"/>
      <c r="I87" s="89"/>
      <c r="J87" s="89"/>
      <c r="K87" s="89"/>
      <c r="L87" s="89"/>
      <c r="M87" s="89"/>
      <c r="N87" s="89"/>
      <c r="O87" s="89"/>
      <c r="P87" s="89"/>
      <c r="Q87" s="89"/>
      <c r="R87" s="89"/>
      <c r="S87" s="89"/>
      <c r="T87" s="89"/>
      <c r="U87" s="89"/>
      <c r="V87" s="89"/>
      <c r="W87" s="89"/>
      <c r="X87" s="89"/>
    </row>
    <row r="88" spans="1:24">
      <c r="A88" s="89"/>
      <c r="B88" s="89"/>
      <c r="C88" s="300"/>
      <c r="D88" s="89"/>
      <c r="E88" s="300"/>
      <c r="F88" s="89"/>
      <c r="G88" s="89"/>
      <c r="H88" s="89"/>
      <c r="I88" s="89"/>
      <c r="J88" s="89"/>
      <c r="K88" s="89"/>
      <c r="L88" s="89"/>
      <c r="M88" s="89"/>
      <c r="N88" s="89"/>
      <c r="O88" s="89"/>
      <c r="P88" s="89"/>
      <c r="Q88" s="89"/>
      <c r="R88" s="89"/>
      <c r="S88" s="89"/>
      <c r="T88" s="89"/>
      <c r="U88" s="89"/>
      <c r="V88" s="89"/>
      <c r="W88" s="89"/>
      <c r="X88" s="89"/>
    </row>
    <row r="89" spans="1:24">
      <c r="A89" s="89"/>
      <c r="B89" s="89"/>
      <c r="C89" s="300"/>
      <c r="D89" s="89"/>
      <c r="E89" s="300"/>
      <c r="F89" s="89"/>
      <c r="G89" s="89"/>
      <c r="H89" s="89"/>
      <c r="I89" s="89"/>
      <c r="J89" s="89"/>
      <c r="K89" s="89"/>
      <c r="L89" s="89"/>
      <c r="M89" s="89"/>
      <c r="N89" s="89"/>
      <c r="O89" s="89"/>
      <c r="P89" s="89"/>
      <c r="Q89" s="89"/>
      <c r="R89" s="89"/>
      <c r="S89" s="89"/>
      <c r="T89" s="89"/>
      <c r="U89" s="89"/>
      <c r="V89" s="89"/>
      <c r="W89" s="89"/>
      <c r="X89" s="89"/>
    </row>
    <row r="90" spans="1:24">
      <c r="A90" s="89"/>
      <c r="B90" s="89"/>
      <c r="C90" s="300"/>
      <c r="D90" s="89"/>
      <c r="E90" s="300"/>
      <c r="F90" s="89"/>
      <c r="G90" s="89"/>
      <c r="H90" s="89"/>
      <c r="I90" s="89"/>
      <c r="J90" s="89"/>
      <c r="K90" s="89"/>
      <c r="L90" s="89"/>
      <c r="M90" s="89"/>
      <c r="N90" s="89"/>
      <c r="O90" s="89"/>
      <c r="P90" s="89"/>
      <c r="Q90" s="89"/>
      <c r="R90" s="89"/>
      <c r="S90" s="89"/>
      <c r="T90" s="89"/>
      <c r="U90" s="89"/>
      <c r="V90" s="89"/>
      <c r="W90" s="89"/>
      <c r="X90" s="89"/>
    </row>
    <row r="91" spans="1:24">
      <c r="A91" s="89"/>
      <c r="B91" s="89"/>
      <c r="C91" s="300"/>
      <c r="D91" s="89"/>
      <c r="E91" s="300"/>
      <c r="F91" s="89"/>
      <c r="G91" s="89"/>
      <c r="H91" s="89"/>
      <c r="I91" s="89"/>
      <c r="J91" s="89"/>
      <c r="K91" s="89"/>
      <c r="L91" s="89"/>
      <c r="M91" s="89"/>
      <c r="N91" s="89"/>
      <c r="O91" s="89"/>
      <c r="P91" s="89"/>
      <c r="Q91" s="89"/>
      <c r="R91" s="89"/>
      <c r="S91" s="89"/>
      <c r="T91" s="89"/>
      <c r="U91" s="89"/>
      <c r="V91" s="89"/>
      <c r="W91" s="89"/>
      <c r="X91" s="89"/>
    </row>
    <row r="92" spans="1:24">
      <c r="A92" s="89"/>
      <c r="B92" s="89"/>
      <c r="C92" s="300"/>
      <c r="D92" s="89"/>
      <c r="E92" s="300"/>
      <c r="F92" s="89"/>
      <c r="G92" s="89"/>
      <c r="H92" s="89"/>
      <c r="I92" s="89"/>
      <c r="J92" s="89"/>
      <c r="K92" s="89"/>
      <c r="L92" s="89"/>
      <c r="M92" s="89"/>
      <c r="N92" s="89"/>
      <c r="O92" s="89"/>
      <c r="P92" s="89"/>
      <c r="Q92" s="89"/>
      <c r="R92" s="89"/>
      <c r="S92" s="89"/>
      <c r="T92" s="89"/>
      <c r="U92" s="89"/>
      <c r="V92" s="89"/>
      <c r="W92" s="89"/>
      <c r="X92" s="89"/>
    </row>
    <row r="93" spans="1:24">
      <c r="A93" s="89"/>
      <c r="B93" s="89"/>
      <c r="C93" s="300"/>
      <c r="D93" s="89"/>
      <c r="E93" s="300"/>
      <c r="F93" s="89"/>
      <c r="G93" s="89"/>
      <c r="H93" s="89"/>
      <c r="I93" s="89"/>
      <c r="J93" s="89"/>
      <c r="K93" s="89"/>
      <c r="L93" s="89"/>
      <c r="M93" s="89"/>
      <c r="N93" s="89"/>
      <c r="O93" s="89"/>
      <c r="P93" s="89"/>
      <c r="Q93" s="89"/>
      <c r="R93" s="89"/>
      <c r="S93" s="89"/>
      <c r="T93" s="89"/>
      <c r="U93" s="89"/>
      <c r="V93" s="89"/>
      <c r="W93" s="89"/>
      <c r="X93" s="89"/>
    </row>
    <row r="94" spans="1:24">
      <c r="A94" s="89"/>
      <c r="B94" s="89"/>
      <c r="C94" s="300"/>
      <c r="D94" s="89"/>
      <c r="E94" s="300"/>
      <c r="F94" s="89"/>
      <c r="G94" s="89"/>
      <c r="H94" s="89"/>
      <c r="I94" s="89"/>
      <c r="J94" s="89"/>
      <c r="K94" s="89"/>
      <c r="L94" s="89"/>
      <c r="M94" s="89"/>
      <c r="N94" s="89"/>
      <c r="O94" s="89"/>
      <c r="P94" s="89"/>
      <c r="Q94" s="89"/>
      <c r="R94" s="89"/>
      <c r="S94" s="89"/>
      <c r="T94" s="89"/>
      <c r="U94" s="89"/>
      <c r="V94" s="89"/>
      <c r="W94" s="89"/>
      <c r="X94" s="89"/>
    </row>
    <row r="95" spans="1:24">
      <c r="A95" s="89"/>
      <c r="B95" s="89"/>
      <c r="C95" s="300"/>
      <c r="D95" s="89"/>
      <c r="E95" s="300"/>
      <c r="F95" s="89"/>
      <c r="G95" s="89"/>
      <c r="H95" s="89"/>
      <c r="I95" s="89"/>
      <c r="J95" s="89"/>
      <c r="K95" s="89"/>
      <c r="L95" s="89"/>
      <c r="M95" s="89"/>
      <c r="N95" s="89"/>
      <c r="O95" s="89"/>
      <c r="P95" s="89"/>
      <c r="Q95" s="89"/>
      <c r="R95" s="89"/>
      <c r="S95" s="89"/>
      <c r="T95" s="89"/>
      <c r="U95" s="89"/>
      <c r="V95" s="89"/>
      <c r="W95" s="89"/>
      <c r="X95" s="89"/>
    </row>
    <row r="96" spans="1:24">
      <c r="A96" s="89"/>
      <c r="B96" s="89"/>
      <c r="C96" s="300"/>
      <c r="D96" s="89"/>
      <c r="E96" s="300"/>
      <c r="F96" s="89"/>
      <c r="G96" s="89"/>
      <c r="H96" s="89"/>
      <c r="I96" s="89"/>
      <c r="J96" s="89"/>
      <c r="K96" s="89"/>
      <c r="L96" s="89"/>
      <c r="M96" s="89"/>
      <c r="N96" s="89"/>
      <c r="O96" s="89"/>
      <c r="P96" s="89"/>
      <c r="Q96" s="89"/>
      <c r="R96" s="89"/>
      <c r="S96" s="89"/>
      <c r="T96" s="89"/>
      <c r="U96" s="89"/>
      <c r="V96" s="89"/>
      <c r="W96" s="89"/>
      <c r="X96" s="89"/>
    </row>
    <row r="97" spans="1:24">
      <c r="A97" s="89"/>
      <c r="B97" s="89"/>
      <c r="C97" s="300"/>
      <c r="D97" s="89"/>
      <c r="E97" s="300"/>
      <c r="F97" s="89"/>
      <c r="G97" s="89"/>
      <c r="H97" s="89"/>
      <c r="I97" s="89"/>
      <c r="J97" s="89"/>
      <c r="K97" s="89"/>
      <c r="L97" s="89"/>
      <c r="M97" s="89"/>
      <c r="N97" s="89"/>
      <c r="O97" s="89"/>
      <c r="P97" s="89"/>
      <c r="Q97" s="89"/>
      <c r="R97" s="89"/>
      <c r="S97" s="89"/>
      <c r="T97" s="89"/>
      <c r="U97" s="89"/>
      <c r="V97" s="89"/>
      <c r="W97" s="89"/>
      <c r="X97" s="89"/>
    </row>
    <row r="98" spans="1:24">
      <c r="A98" s="89"/>
      <c r="B98" s="89"/>
      <c r="C98" s="300"/>
      <c r="D98" s="89"/>
      <c r="E98" s="300"/>
      <c r="F98" s="89"/>
      <c r="G98" s="89"/>
      <c r="H98" s="89"/>
      <c r="I98" s="89"/>
      <c r="J98" s="89"/>
      <c r="K98" s="89"/>
      <c r="L98" s="89"/>
      <c r="M98" s="89"/>
      <c r="N98" s="89"/>
      <c r="O98" s="89"/>
      <c r="P98" s="89"/>
      <c r="Q98" s="89"/>
      <c r="R98" s="89"/>
      <c r="S98" s="89"/>
      <c r="T98" s="89"/>
      <c r="U98" s="89"/>
      <c r="V98" s="89"/>
      <c r="W98" s="89"/>
      <c r="X98" s="89"/>
    </row>
    <row r="99" spans="1:24">
      <c r="A99" s="89"/>
      <c r="B99" s="89"/>
      <c r="C99" s="300"/>
      <c r="D99" s="89"/>
      <c r="E99" s="300"/>
      <c r="F99" s="89"/>
      <c r="G99" s="89"/>
      <c r="H99" s="89"/>
      <c r="I99" s="89"/>
      <c r="J99" s="89"/>
      <c r="K99" s="89"/>
      <c r="L99" s="89"/>
      <c r="M99" s="89"/>
      <c r="N99" s="89"/>
      <c r="O99" s="89"/>
      <c r="P99" s="89"/>
      <c r="Q99" s="89"/>
      <c r="R99" s="89"/>
      <c r="S99" s="89"/>
      <c r="T99" s="89"/>
      <c r="U99" s="89"/>
      <c r="V99" s="89"/>
      <c r="W99" s="89"/>
      <c r="X99" s="89"/>
    </row>
    <row r="100" spans="1:24">
      <c r="A100" s="89"/>
      <c r="B100" s="89"/>
      <c r="C100" s="300"/>
      <c r="D100" s="89"/>
      <c r="E100" s="300"/>
      <c r="F100" s="89"/>
      <c r="G100" s="89"/>
      <c r="H100" s="89"/>
      <c r="I100" s="89"/>
      <c r="J100" s="89"/>
      <c r="K100" s="89"/>
      <c r="L100" s="89"/>
      <c r="M100" s="89"/>
      <c r="N100" s="89"/>
      <c r="O100" s="89"/>
      <c r="P100" s="89"/>
      <c r="Q100" s="89"/>
      <c r="R100" s="89"/>
      <c r="S100" s="89"/>
      <c r="T100" s="89"/>
      <c r="U100" s="89"/>
      <c r="V100" s="89"/>
      <c r="W100" s="89"/>
      <c r="X100" s="89"/>
    </row>
    <row r="101" spans="1:24">
      <c r="A101" s="89"/>
      <c r="B101" s="89"/>
      <c r="C101" s="300"/>
      <c r="D101" s="89"/>
      <c r="E101" s="300"/>
      <c r="F101" s="89"/>
      <c r="G101" s="89"/>
      <c r="H101" s="89"/>
      <c r="I101" s="89"/>
      <c r="J101" s="89"/>
      <c r="K101" s="89"/>
      <c r="L101" s="89"/>
      <c r="M101" s="89"/>
      <c r="N101" s="89"/>
      <c r="O101" s="89"/>
      <c r="P101" s="89"/>
      <c r="Q101" s="89"/>
      <c r="R101" s="89"/>
      <c r="S101" s="89"/>
      <c r="T101" s="89"/>
      <c r="U101" s="89"/>
      <c r="V101" s="89"/>
      <c r="W101" s="89"/>
      <c r="X101" s="89"/>
    </row>
    <row r="102" spans="1:24">
      <c r="A102" s="89"/>
      <c r="B102" s="89"/>
      <c r="C102" s="300"/>
      <c r="D102" s="89"/>
      <c r="E102" s="300"/>
      <c r="F102" s="89"/>
      <c r="G102" s="89"/>
      <c r="H102" s="89"/>
      <c r="I102" s="89"/>
      <c r="J102" s="89"/>
      <c r="K102" s="89"/>
      <c r="L102" s="89"/>
      <c r="M102" s="89"/>
      <c r="N102" s="89"/>
      <c r="O102" s="89"/>
      <c r="P102" s="89"/>
      <c r="Q102" s="89"/>
      <c r="R102" s="89"/>
      <c r="S102" s="89"/>
      <c r="T102" s="89"/>
      <c r="U102" s="89"/>
      <c r="V102" s="89"/>
      <c r="W102" s="89"/>
      <c r="X102" s="89"/>
    </row>
    <row r="103" spans="1:24">
      <c r="A103" s="89"/>
      <c r="B103" s="89"/>
      <c r="C103" s="300"/>
      <c r="D103" s="89"/>
      <c r="E103" s="300"/>
      <c r="F103" s="89"/>
      <c r="G103" s="89"/>
      <c r="H103" s="89"/>
      <c r="I103" s="89"/>
      <c r="J103" s="89"/>
      <c r="K103" s="89"/>
      <c r="L103" s="89"/>
      <c r="M103" s="89"/>
      <c r="N103" s="89"/>
      <c r="O103" s="89"/>
      <c r="P103" s="89"/>
      <c r="Q103" s="89"/>
      <c r="R103" s="89"/>
      <c r="S103" s="89"/>
      <c r="T103" s="89"/>
      <c r="U103" s="89"/>
      <c r="V103" s="89"/>
      <c r="W103" s="89"/>
      <c r="X103" s="89"/>
    </row>
    <row r="104" spans="1:24">
      <c r="A104" s="89"/>
      <c r="B104" s="89"/>
      <c r="C104" s="300"/>
      <c r="D104" s="89"/>
      <c r="E104" s="300"/>
      <c r="F104" s="89"/>
      <c r="G104" s="89"/>
      <c r="H104" s="89"/>
      <c r="I104" s="89"/>
      <c r="J104" s="89"/>
      <c r="K104" s="89"/>
      <c r="L104" s="89"/>
      <c r="M104" s="89"/>
      <c r="N104" s="89"/>
      <c r="O104" s="89"/>
      <c r="P104" s="89"/>
      <c r="Q104" s="89"/>
      <c r="R104" s="89"/>
      <c r="S104" s="89"/>
      <c r="T104" s="89"/>
      <c r="U104" s="89"/>
      <c r="V104" s="89"/>
      <c r="W104" s="89"/>
      <c r="X104" s="89"/>
    </row>
    <row r="105" spans="1:24">
      <c r="A105" s="89"/>
      <c r="B105" s="89"/>
      <c r="C105" s="300"/>
      <c r="D105" s="89"/>
      <c r="E105" s="300"/>
      <c r="F105" s="89"/>
      <c r="G105" s="89"/>
      <c r="H105" s="89"/>
      <c r="I105" s="89"/>
      <c r="J105" s="89"/>
      <c r="K105" s="89"/>
      <c r="L105" s="89"/>
      <c r="M105" s="89"/>
      <c r="N105" s="89"/>
      <c r="O105" s="89"/>
      <c r="P105" s="89"/>
      <c r="Q105" s="89"/>
      <c r="R105" s="89"/>
      <c r="S105" s="89"/>
      <c r="T105" s="89"/>
      <c r="U105" s="89"/>
      <c r="V105" s="89"/>
      <c r="W105" s="89"/>
      <c r="X105" s="89"/>
    </row>
    <row r="106" spans="1:24">
      <c r="A106" s="89"/>
      <c r="B106" s="89"/>
      <c r="C106" s="300"/>
      <c r="D106" s="89"/>
      <c r="E106" s="300"/>
      <c r="F106" s="89"/>
      <c r="G106" s="89"/>
      <c r="H106" s="89"/>
      <c r="I106" s="89"/>
      <c r="J106" s="89"/>
      <c r="K106" s="89"/>
      <c r="L106" s="89"/>
      <c r="M106" s="89"/>
      <c r="N106" s="89"/>
      <c r="O106" s="89"/>
      <c r="P106" s="89"/>
      <c r="Q106" s="89"/>
      <c r="R106" s="89"/>
      <c r="S106" s="89"/>
      <c r="T106" s="89"/>
      <c r="U106" s="89"/>
      <c r="V106" s="89"/>
      <c r="W106" s="89"/>
      <c r="X106" s="89"/>
    </row>
    <row r="107" spans="1:24">
      <c r="A107" s="89"/>
      <c r="B107" s="89"/>
      <c r="C107" s="300"/>
      <c r="D107" s="89"/>
      <c r="E107" s="300"/>
      <c r="F107" s="89"/>
      <c r="G107" s="89"/>
      <c r="H107" s="89"/>
      <c r="I107" s="89"/>
      <c r="J107" s="89"/>
      <c r="K107" s="89"/>
      <c r="L107" s="89"/>
      <c r="M107" s="89"/>
      <c r="N107" s="89"/>
      <c r="O107" s="89"/>
      <c r="P107" s="89"/>
      <c r="Q107" s="89"/>
      <c r="R107" s="89"/>
      <c r="S107" s="89"/>
      <c r="T107" s="89"/>
      <c r="U107" s="89"/>
      <c r="V107" s="89"/>
      <c r="W107" s="89"/>
      <c r="X107" s="89"/>
    </row>
    <row r="108" spans="1:24">
      <c r="A108" s="89"/>
      <c r="B108" s="89"/>
      <c r="C108" s="300"/>
      <c r="D108" s="89"/>
      <c r="E108" s="300"/>
      <c r="F108" s="89"/>
      <c r="G108" s="89"/>
      <c r="H108" s="89"/>
      <c r="I108" s="89"/>
      <c r="J108" s="89"/>
      <c r="K108" s="89"/>
      <c r="L108" s="89"/>
      <c r="M108" s="89"/>
      <c r="N108" s="89"/>
      <c r="O108" s="89"/>
      <c r="P108" s="89"/>
      <c r="Q108" s="89"/>
      <c r="R108" s="89"/>
      <c r="S108" s="89"/>
      <c r="T108" s="89"/>
      <c r="U108" s="89"/>
      <c r="V108" s="89"/>
      <c r="W108" s="89"/>
      <c r="X108" s="89"/>
    </row>
    <row r="109" spans="1:24">
      <c r="A109" s="89"/>
      <c r="B109" s="89"/>
      <c r="C109" s="300"/>
      <c r="D109" s="89"/>
      <c r="E109" s="300"/>
      <c r="F109" s="89"/>
      <c r="G109" s="89"/>
      <c r="H109" s="89"/>
      <c r="I109" s="89"/>
      <c r="J109" s="89"/>
      <c r="K109" s="89"/>
      <c r="L109" s="89"/>
      <c r="M109" s="89"/>
      <c r="N109" s="89"/>
      <c r="O109" s="89"/>
      <c r="P109" s="89"/>
      <c r="Q109" s="89"/>
      <c r="R109" s="89"/>
      <c r="S109" s="89"/>
      <c r="T109" s="89"/>
      <c r="U109" s="89"/>
      <c r="V109" s="89"/>
      <c r="W109" s="89"/>
      <c r="X109" s="89"/>
    </row>
    <row r="110" spans="1:24">
      <c r="A110" s="89"/>
      <c r="B110" s="89"/>
      <c r="C110" s="300"/>
      <c r="D110" s="89"/>
      <c r="E110" s="300"/>
      <c r="F110" s="89"/>
      <c r="G110" s="89"/>
      <c r="H110" s="89"/>
      <c r="I110" s="89"/>
      <c r="J110" s="89"/>
      <c r="K110" s="89"/>
      <c r="L110" s="89"/>
      <c r="M110" s="89"/>
      <c r="N110" s="89"/>
      <c r="O110" s="89"/>
      <c r="P110" s="89"/>
      <c r="Q110" s="89"/>
      <c r="R110" s="89"/>
      <c r="S110" s="89"/>
      <c r="T110" s="89"/>
      <c r="U110" s="89"/>
      <c r="V110" s="89"/>
      <c r="W110" s="89"/>
      <c r="X110" s="89"/>
    </row>
    <row r="111" spans="1:24">
      <c r="A111" s="89"/>
      <c r="B111" s="89"/>
      <c r="C111" s="300"/>
      <c r="D111" s="89"/>
      <c r="E111" s="300"/>
      <c r="F111" s="89"/>
      <c r="G111" s="89"/>
      <c r="H111" s="89"/>
      <c r="I111" s="89"/>
      <c r="J111" s="89"/>
      <c r="K111" s="89"/>
      <c r="L111" s="89"/>
      <c r="M111" s="89"/>
      <c r="N111" s="89"/>
      <c r="O111" s="89"/>
      <c r="P111" s="89"/>
      <c r="Q111" s="89"/>
      <c r="R111" s="89"/>
      <c r="S111" s="89"/>
      <c r="T111" s="89"/>
      <c r="U111" s="89"/>
      <c r="V111" s="89"/>
      <c r="W111" s="89"/>
      <c r="X111" s="89"/>
    </row>
    <row r="112" spans="1:24">
      <c r="A112" s="89"/>
      <c r="B112" s="89"/>
      <c r="C112" s="300"/>
      <c r="D112" s="89"/>
      <c r="E112" s="300"/>
      <c r="F112" s="89"/>
      <c r="G112" s="89"/>
      <c r="H112" s="89"/>
      <c r="I112" s="89"/>
      <c r="J112" s="89"/>
      <c r="K112" s="89"/>
      <c r="L112" s="89"/>
      <c r="M112" s="89"/>
      <c r="N112" s="89"/>
      <c r="O112" s="89"/>
      <c r="P112" s="89"/>
      <c r="Q112" s="89"/>
      <c r="R112" s="89"/>
      <c r="S112" s="89"/>
      <c r="T112" s="89"/>
      <c r="U112" s="89"/>
      <c r="V112" s="89"/>
      <c r="W112" s="89"/>
      <c r="X112" s="89"/>
    </row>
    <row r="113" spans="1:24">
      <c r="A113" s="89"/>
      <c r="B113" s="89"/>
      <c r="C113" s="300"/>
      <c r="D113" s="89"/>
      <c r="E113" s="300"/>
      <c r="F113" s="89"/>
      <c r="G113" s="89"/>
      <c r="H113" s="89"/>
      <c r="I113" s="89"/>
      <c r="J113" s="89"/>
      <c r="K113" s="89"/>
      <c r="L113" s="89"/>
      <c r="M113" s="89"/>
      <c r="N113" s="89"/>
      <c r="O113" s="89"/>
      <c r="P113" s="89"/>
      <c r="Q113" s="89"/>
      <c r="R113" s="89"/>
      <c r="S113" s="89"/>
      <c r="T113" s="89"/>
      <c r="U113" s="89"/>
      <c r="V113" s="89"/>
      <c r="W113" s="89"/>
      <c r="X113" s="89"/>
    </row>
    <row r="114" spans="1:24">
      <c r="A114" s="89"/>
      <c r="B114" s="89"/>
      <c r="C114" s="300"/>
      <c r="D114" s="89"/>
      <c r="E114" s="300"/>
      <c r="F114" s="89"/>
      <c r="G114" s="89"/>
      <c r="H114" s="89"/>
      <c r="I114" s="89"/>
      <c r="J114" s="89"/>
      <c r="K114" s="89"/>
      <c r="L114" s="89"/>
      <c r="M114" s="89"/>
      <c r="N114" s="89"/>
      <c r="O114" s="89"/>
      <c r="P114" s="89"/>
      <c r="Q114" s="89"/>
      <c r="R114" s="89"/>
      <c r="S114" s="89"/>
      <c r="T114" s="89"/>
      <c r="U114" s="89"/>
      <c r="V114" s="89"/>
      <c r="W114" s="89"/>
      <c r="X114" s="89"/>
    </row>
    <row r="115" spans="1:24">
      <c r="A115" s="89"/>
      <c r="B115" s="89"/>
      <c r="C115" s="300"/>
      <c r="D115" s="89"/>
      <c r="E115" s="300"/>
      <c r="F115" s="89"/>
      <c r="G115" s="89"/>
      <c r="H115" s="89"/>
      <c r="I115" s="89"/>
      <c r="J115" s="89"/>
      <c r="K115" s="89"/>
      <c r="L115" s="89"/>
      <c r="M115" s="89"/>
      <c r="N115" s="89"/>
      <c r="O115" s="89"/>
      <c r="P115" s="89"/>
      <c r="Q115" s="89"/>
      <c r="R115" s="89"/>
      <c r="S115" s="89"/>
      <c r="T115" s="89"/>
      <c r="U115" s="89"/>
      <c r="V115" s="89"/>
      <c r="W115" s="89"/>
      <c r="X115" s="89"/>
    </row>
    <row r="116" spans="1:24">
      <c r="A116" s="89"/>
      <c r="B116" s="89"/>
      <c r="C116" s="300"/>
      <c r="D116" s="89"/>
      <c r="E116" s="300"/>
      <c r="F116" s="89"/>
      <c r="G116" s="89"/>
      <c r="H116" s="89"/>
      <c r="I116" s="89"/>
      <c r="J116" s="89"/>
      <c r="K116" s="89"/>
      <c r="L116" s="89"/>
      <c r="M116" s="89"/>
      <c r="N116" s="89"/>
      <c r="O116" s="89"/>
      <c r="P116" s="89"/>
      <c r="Q116" s="89"/>
      <c r="R116" s="89"/>
      <c r="S116" s="89"/>
      <c r="T116" s="89"/>
      <c r="U116" s="89"/>
      <c r="V116" s="89"/>
      <c r="W116" s="89"/>
      <c r="X116" s="89"/>
    </row>
    <row r="117" spans="1:24">
      <c r="A117" s="89"/>
      <c r="B117" s="89"/>
      <c r="C117" s="300"/>
      <c r="D117" s="89"/>
      <c r="E117" s="300"/>
      <c r="F117" s="89"/>
      <c r="G117" s="89"/>
      <c r="H117" s="89"/>
      <c r="I117" s="89"/>
      <c r="J117" s="89"/>
      <c r="K117" s="89"/>
      <c r="L117" s="89"/>
      <c r="M117" s="89"/>
      <c r="N117" s="89"/>
      <c r="O117" s="89"/>
      <c r="P117" s="89"/>
      <c r="Q117" s="89"/>
      <c r="R117" s="89"/>
      <c r="S117" s="89"/>
      <c r="T117" s="89"/>
      <c r="U117" s="89"/>
      <c r="V117" s="89"/>
      <c r="W117" s="89"/>
      <c r="X117" s="89"/>
    </row>
    <row r="118" spans="1:24">
      <c r="A118" s="89"/>
      <c r="B118" s="89"/>
      <c r="C118" s="300"/>
      <c r="D118" s="89"/>
      <c r="E118" s="300"/>
      <c r="F118" s="89"/>
      <c r="G118" s="89"/>
      <c r="H118" s="89"/>
      <c r="I118" s="89"/>
      <c r="J118" s="89"/>
      <c r="K118" s="89"/>
      <c r="L118" s="89"/>
      <c r="M118" s="89"/>
      <c r="N118" s="89"/>
      <c r="O118" s="89"/>
      <c r="P118" s="89"/>
      <c r="Q118" s="89"/>
      <c r="R118" s="89"/>
      <c r="S118" s="89"/>
      <c r="T118" s="89"/>
      <c r="U118" s="89"/>
      <c r="V118" s="89"/>
      <c r="W118" s="89"/>
      <c r="X118" s="89"/>
    </row>
    <row r="119" spans="1:24">
      <c r="A119" s="89"/>
      <c r="B119" s="89"/>
      <c r="C119" s="300"/>
      <c r="D119" s="89"/>
      <c r="E119" s="300"/>
      <c r="F119" s="89"/>
      <c r="G119" s="89"/>
      <c r="H119" s="89"/>
      <c r="I119" s="89"/>
      <c r="J119" s="89"/>
      <c r="K119" s="89"/>
      <c r="L119" s="89"/>
      <c r="M119" s="89"/>
      <c r="N119" s="89"/>
      <c r="O119" s="89"/>
      <c r="P119" s="89"/>
      <c r="Q119" s="89"/>
      <c r="R119" s="89"/>
      <c r="S119" s="89"/>
      <c r="T119" s="89"/>
      <c r="U119" s="89"/>
      <c r="V119" s="89"/>
      <c r="W119" s="89"/>
      <c r="X119" s="89"/>
    </row>
    <row r="120" spans="1:24">
      <c r="A120" s="89"/>
      <c r="B120" s="89"/>
      <c r="C120" s="300"/>
      <c r="D120" s="89"/>
      <c r="E120" s="300"/>
      <c r="F120" s="89"/>
      <c r="G120" s="89"/>
      <c r="H120" s="89"/>
      <c r="I120" s="89"/>
      <c r="J120" s="89"/>
      <c r="K120" s="89"/>
      <c r="L120" s="89"/>
      <c r="M120" s="89"/>
      <c r="N120" s="89"/>
      <c r="O120" s="89"/>
      <c r="P120" s="89"/>
      <c r="Q120" s="89"/>
      <c r="R120" s="89"/>
      <c r="S120" s="89"/>
      <c r="T120" s="89"/>
      <c r="U120" s="89"/>
      <c r="V120" s="89"/>
      <c r="W120" s="89"/>
      <c r="X120" s="89"/>
    </row>
    <row r="121" spans="1:24">
      <c r="A121" s="89"/>
      <c r="B121" s="89"/>
      <c r="C121" s="300"/>
      <c r="D121" s="89"/>
      <c r="E121" s="300"/>
      <c r="F121" s="89"/>
      <c r="G121" s="89"/>
      <c r="H121" s="89"/>
      <c r="I121" s="89"/>
      <c r="J121" s="89"/>
      <c r="K121" s="89"/>
      <c r="L121" s="89"/>
      <c r="M121" s="89"/>
      <c r="N121" s="89"/>
      <c r="O121" s="89"/>
      <c r="P121" s="89"/>
      <c r="Q121" s="89"/>
      <c r="R121" s="89"/>
      <c r="S121" s="89"/>
      <c r="T121" s="89"/>
      <c r="U121" s="89"/>
      <c r="V121" s="89"/>
      <c r="W121" s="89"/>
      <c r="X121" s="89"/>
    </row>
    <row r="122" spans="1:24">
      <c r="A122" s="89"/>
      <c r="B122" s="89"/>
      <c r="C122" s="300"/>
      <c r="D122" s="89"/>
      <c r="E122" s="300"/>
      <c r="F122" s="89"/>
      <c r="G122" s="89"/>
      <c r="H122" s="89"/>
      <c r="I122" s="89"/>
      <c r="J122" s="89"/>
      <c r="K122" s="89"/>
      <c r="L122" s="89"/>
      <c r="M122" s="89"/>
      <c r="N122" s="89"/>
      <c r="O122" s="89"/>
      <c r="P122" s="89"/>
      <c r="Q122" s="89"/>
      <c r="R122" s="89"/>
      <c r="S122" s="89"/>
      <c r="T122" s="89"/>
      <c r="U122" s="89"/>
      <c r="V122" s="89"/>
      <c r="W122" s="89"/>
      <c r="X122" s="89"/>
    </row>
    <row r="123" spans="1:24">
      <c r="A123" s="89"/>
      <c r="B123" s="89"/>
      <c r="C123" s="300"/>
      <c r="D123" s="89"/>
      <c r="E123" s="300"/>
      <c r="F123" s="89"/>
      <c r="G123" s="89"/>
      <c r="H123" s="89"/>
      <c r="I123" s="89"/>
      <c r="J123" s="89"/>
      <c r="K123" s="89"/>
      <c r="L123" s="89"/>
      <c r="M123" s="89"/>
      <c r="N123" s="89"/>
      <c r="O123" s="89"/>
      <c r="P123" s="89"/>
      <c r="Q123" s="89"/>
      <c r="R123" s="89"/>
      <c r="S123" s="89"/>
      <c r="T123" s="89"/>
      <c r="U123" s="89"/>
      <c r="V123" s="89"/>
      <c r="W123" s="89"/>
      <c r="X123" s="89"/>
    </row>
    <row r="124" spans="1:24">
      <c r="A124" s="89"/>
      <c r="B124" s="89"/>
      <c r="C124" s="300"/>
      <c r="D124" s="89"/>
      <c r="E124" s="300"/>
      <c r="F124" s="89"/>
      <c r="G124" s="89"/>
      <c r="H124" s="89"/>
      <c r="I124" s="89"/>
      <c r="J124" s="89"/>
      <c r="K124" s="89"/>
      <c r="L124" s="89"/>
      <c r="M124" s="89"/>
      <c r="N124" s="89"/>
      <c r="O124" s="89"/>
      <c r="P124" s="89"/>
      <c r="Q124" s="89"/>
      <c r="R124" s="89"/>
      <c r="S124" s="89"/>
      <c r="T124" s="89"/>
      <c r="U124" s="89"/>
      <c r="V124" s="89"/>
      <c r="W124" s="89"/>
      <c r="X124" s="89"/>
    </row>
    <row r="125" spans="1:24">
      <c r="A125" s="89"/>
      <c r="B125" s="89"/>
      <c r="C125" s="300"/>
      <c r="D125" s="89"/>
      <c r="E125" s="300"/>
      <c r="F125" s="89"/>
      <c r="G125" s="89"/>
      <c r="H125" s="89"/>
      <c r="I125" s="89"/>
      <c r="J125" s="89"/>
      <c r="K125" s="89"/>
      <c r="L125" s="89"/>
      <c r="M125" s="89"/>
      <c r="N125" s="89"/>
      <c r="O125" s="89"/>
      <c r="P125" s="89"/>
      <c r="Q125" s="89"/>
      <c r="R125" s="89"/>
      <c r="S125" s="89"/>
      <c r="T125" s="89"/>
      <c r="U125" s="89"/>
      <c r="V125" s="89"/>
      <c r="W125" s="89"/>
      <c r="X125" s="89"/>
    </row>
    <row r="126" spans="1:24">
      <c r="A126" s="89"/>
      <c r="B126" s="89"/>
      <c r="C126" s="300"/>
      <c r="D126" s="89"/>
      <c r="E126" s="300"/>
      <c r="F126" s="89"/>
      <c r="G126" s="89"/>
      <c r="H126" s="89"/>
      <c r="I126" s="89"/>
      <c r="J126" s="89"/>
      <c r="K126" s="89"/>
      <c r="L126" s="89"/>
      <c r="M126" s="89"/>
      <c r="N126" s="89"/>
      <c r="O126" s="89"/>
      <c r="P126" s="89"/>
      <c r="Q126" s="89"/>
      <c r="R126" s="89"/>
      <c r="S126" s="89"/>
      <c r="T126" s="89"/>
      <c r="U126" s="89"/>
      <c r="V126" s="89"/>
      <c r="W126" s="89"/>
      <c r="X126" s="89"/>
    </row>
    <row r="127" spans="1:24">
      <c r="A127" s="89"/>
      <c r="B127" s="89"/>
      <c r="C127" s="300"/>
      <c r="D127" s="89"/>
      <c r="E127" s="300"/>
      <c r="F127" s="89"/>
      <c r="G127" s="89"/>
      <c r="H127" s="89"/>
      <c r="I127" s="89"/>
      <c r="J127" s="89"/>
      <c r="K127" s="89"/>
      <c r="L127" s="89"/>
      <c r="M127" s="89"/>
      <c r="N127" s="89"/>
      <c r="O127" s="89"/>
      <c r="P127" s="89"/>
      <c r="Q127" s="89"/>
      <c r="R127" s="89"/>
      <c r="S127" s="89"/>
      <c r="T127" s="89"/>
      <c r="U127" s="89"/>
      <c r="V127" s="89"/>
      <c r="W127" s="89"/>
      <c r="X127" s="89"/>
    </row>
    <row r="128" spans="1:24">
      <c r="A128" s="89"/>
      <c r="B128" s="89"/>
      <c r="C128" s="300"/>
      <c r="D128" s="89"/>
      <c r="E128" s="300"/>
      <c r="F128" s="89"/>
      <c r="G128" s="89"/>
      <c r="H128" s="89"/>
      <c r="I128" s="89"/>
      <c r="J128" s="89"/>
      <c r="K128" s="89"/>
      <c r="L128" s="89"/>
      <c r="M128" s="89"/>
      <c r="N128" s="89"/>
      <c r="O128" s="89"/>
      <c r="P128" s="89"/>
      <c r="Q128" s="89"/>
      <c r="R128" s="89"/>
      <c r="S128" s="89"/>
      <c r="T128" s="89"/>
      <c r="U128" s="89"/>
      <c r="V128" s="89"/>
      <c r="W128" s="89"/>
      <c r="X128" s="89"/>
    </row>
    <row r="129" spans="1:24">
      <c r="A129" s="89"/>
      <c r="B129" s="89"/>
      <c r="C129" s="300"/>
      <c r="D129" s="89"/>
      <c r="E129" s="300"/>
      <c r="F129" s="89"/>
      <c r="G129" s="89"/>
      <c r="H129" s="89"/>
      <c r="I129" s="89"/>
      <c r="J129" s="89"/>
      <c r="K129" s="89"/>
      <c r="L129" s="89"/>
      <c r="M129" s="89"/>
      <c r="N129" s="89"/>
      <c r="O129" s="89"/>
      <c r="P129" s="89"/>
      <c r="Q129" s="89"/>
      <c r="R129" s="89"/>
      <c r="S129" s="89"/>
      <c r="T129" s="89"/>
      <c r="U129" s="89"/>
      <c r="V129" s="89"/>
      <c r="W129" s="89"/>
      <c r="X129" s="89"/>
    </row>
    <row r="130" spans="1:24">
      <c r="A130" s="89"/>
      <c r="B130" s="89"/>
      <c r="C130" s="300"/>
      <c r="D130" s="89"/>
      <c r="E130" s="300"/>
      <c r="F130" s="89"/>
      <c r="G130" s="89"/>
      <c r="H130" s="89"/>
      <c r="I130" s="89"/>
      <c r="J130" s="89"/>
      <c r="K130" s="89"/>
      <c r="L130" s="89"/>
      <c r="M130" s="89"/>
      <c r="N130" s="89"/>
      <c r="O130" s="89"/>
      <c r="P130" s="89"/>
      <c r="Q130" s="89"/>
      <c r="R130" s="89"/>
      <c r="S130" s="89"/>
      <c r="T130" s="89"/>
      <c r="U130" s="89"/>
      <c r="V130" s="89"/>
      <c r="W130" s="89"/>
      <c r="X130" s="89"/>
    </row>
    <row r="131" spans="1:24">
      <c r="A131" s="89"/>
      <c r="B131" s="89"/>
      <c r="C131" s="300"/>
      <c r="D131" s="89"/>
      <c r="E131" s="300"/>
      <c r="F131" s="89"/>
      <c r="G131" s="89"/>
      <c r="H131" s="89"/>
      <c r="I131" s="89"/>
      <c r="J131" s="89"/>
      <c r="K131" s="89"/>
      <c r="L131" s="89"/>
      <c r="M131" s="89"/>
      <c r="N131" s="89"/>
      <c r="O131" s="89"/>
      <c r="P131" s="89"/>
      <c r="Q131" s="89"/>
      <c r="R131" s="89"/>
      <c r="S131" s="89"/>
      <c r="T131" s="89"/>
      <c r="U131" s="89"/>
      <c r="V131" s="89"/>
      <c r="W131" s="89"/>
      <c r="X131" s="89"/>
    </row>
    <row r="132" spans="1:24">
      <c r="A132" s="89"/>
      <c r="B132" s="89"/>
      <c r="C132" s="300"/>
      <c r="D132" s="89"/>
      <c r="E132" s="300"/>
      <c r="F132" s="89"/>
      <c r="G132" s="89"/>
      <c r="H132" s="89"/>
      <c r="I132" s="89"/>
      <c r="J132" s="89"/>
      <c r="K132" s="89"/>
      <c r="L132" s="89"/>
      <c r="M132" s="89"/>
      <c r="N132" s="89"/>
      <c r="O132" s="89"/>
      <c r="P132" s="89"/>
      <c r="Q132" s="89"/>
      <c r="R132" s="89"/>
      <c r="S132" s="89"/>
      <c r="T132" s="89"/>
      <c r="U132" s="89"/>
      <c r="V132" s="89"/>
      <c r="W132" s="89"/>
      <c r="X132" s="89"/>
    </row>
    <row r="133" spans="1:24">
      <c r="A133" s="89"/>
      <c r="B133" s="89"/>
      <c r="C133" s="300"/>
      <c r="D133" s="89"/>
      <c r="E133" s="300"/>
      <c r="F133" s="89"/>
      <c r="G133" s="89"/>
      <c r="H133" s="89"/>
      <c r="I133" s="89"/>
      <c r="J133" s="89"/>
      <c r="K133" s="89"/>
      <c r="L133" s="89"/>
      <c r="M133" s="89"/>
      <c r="N133" s="89"/>
      <c r="O133" s="89"/>
      <c r="P133" s="89"/>
      <c r="Q133" s="89"/>
      <c r="R133" s="89"/>
      <c r="S133" s="89"/>
      <c r="T133" s="89"/>
      <c r="U133" s="89"/>
      <c r="V133" s="89"/>
      <c r="W133" s="89"/>
      <c r="X133" s="89"/>
    </row>
    <row r="134" spans="1:24">
      <c r="A134" s="89"/>
      <c r="B134" s="89"/>
      <c r="C134" s="300"/>
      <c r="D134" s="89"/>
      <c r="E134" s="300"/>
      <c r="F134" s="89"/>
      <c r="G134" s="89"/>
      <c r="H134" s="89"/>
      <c r="I134" s="89"/>
      <c r="J134" s="89"/>
      <c r="K134" s="89"/>
      <c r="L134" s="89"/>
      <c r="M134" s="89"/>
      <c r="N134" s="89"/>
      <c r="O134" s="89"/>
      <c r="P134" s="89"/>
      <c r="Q134" s="89"/>
      <c r="R134" s="89"/>
      <c r="S134" s="89"/>
      <c r="T134" s="89"/>
      <c r="U134" s="89"/>
      <c r="V134" s="89"/>
      <c r="W134" s="89"/>
      <c r="X134" s="89"/>
    </row>
    <row r="135" spans="1:24">
      <c r="A135" s="89"/>
      <c r="B135" s="89"/>
      <c r="C135" s="300"/>
      <c r="D135" s="89"/>
      <c r="E135" s="300"/>
      <c r="F135" s="89"/>
      <c r="G135" s="89"/>
      <c r="H135" s="89"/>
      <c r="I135" s="89"/>
      <c r="J135" s="89"/>
      <c r="K135" s="89"/>
      <c r="L135" s="89"/>
      <c r="M135" s="89"/>
      <c r="N135" s="89"/>
      <c r="O135" s="89"/>
      <c r="P135" s="89"/>
      <c r="Q135" s="89"/>
      <c r="R135" s="89"/>
      <c r="S135" s="89"/>
      <c r="T135" s="89"/>
      <c r="U135" s="89"/>
      <c r="V135" s="89"/>
      <c r="W135" s="89"/>
      <c r="X135" s="89"/>
    </row>
    <row r="136" spans="1:24">
      <c r="A136" s="89"/>
      <c r="B136" s="89"/>
      <c r="C136" s="300"/>
      <c r="D136" s="89"/>
      <c r="E136" s="300"/>
      <c r="F136" s="89"/>
      <c r="G136" s="89"/>
      <c r="H136" s="89"/>
      <c r="I136" s="89"/>
      <c r="J136" s="89"/>
      <c r="K136" s="89"/>
      <c r="L136" s="89"/>
      <c r="M136" s="89"/>
      <c r="N136" s="89"/>
      <c r="O136" s="89"/>
      <c r="P136" s="89"/>
      <c r="Q136" s="89"/>
      <c r="R136" s="89"/>
      <c r="S136" s="89"/>
      <c r="T136" s="89"/>
      <c r="U136" s="89"/>
      <c r="V136" s="89"/>
      <c r="W136" s="89"/>
      <c r="X136" s="89"/>
    </row>
    <row r="137" spans="1:24">
      <c r="A137" s="89"/>
      <c r="B137" s="89"/>
      <c r="C137" s="300"/>
      <c r="D137" s="89"/>
      <c r="E137" s="300"/>
      <c r="F137" s="89"/>
      <c r="G137" s="89"/>
      <c r="H137" s="89"/>
      <c r="I137" s="89"/>
      <c r="J137" s="89"/>
      <c r="K137" s="89"/>
      <c r="L137" s="89"/>
      <c r="M137" s="89"/>
      <c r="N137" s="89"/>
      <c r="O137" s="89"/>
      <c r="P137" s="89"/>
      <c r="Q137" s="89"/>
      <c r="R137" s="89"/>
      <c r="S137" s="89"/>
      <c r="T137" s="89"/>
      <c r="U137" s="89"/>
      <c r="V137" s="89"/>
      <c r="W137" s="89"/>
      <c r="X137" s="89"/>
    </row>
    <row r="138" spans="1:24">
      <c r="A138" s="89"/>
      <c r="B138" s="89"/>
      <c r="C138" s="300"/>
      <c r="D138" s="89"/>
      <c r="E138" s="300"/>
      <c r="F138" s="89"/>
      <c r="G138" s="89"/>
      <c r="H138" s="89"/>
      <c r="I138" s="89"/>
      <c r="J138" s="89"/>
      <c r="K138" s="89"/>
      <c r="L138" s="89"/>
      <c r="M138" s="89"/>
      <c r="N138" s="89"/>
      <c r="O138" s="89"/>
      <c r="P138" s="89"/>
      <c r="Q138" s="89"/>
      <c r="R138" s="89"/>
      <c r="S138" s="89"/>
      <c r="T138" s="89"/>
      <c r="U138" s="89"/>
      <c r="V138" s="89"/>
      <c r="W138" s="89"/>
      <c r="X138" s="89"/>
    </row>
    <row r="139" spans="1:24">
      <c r="A139" s="89"/>
      <c r="B139" s="89"/>
      <c r="C139" s="300"/>
      <c r="D139" s="89"/>
      <c r="E139" s="300"/>
      <c r="F139" s="89"/>
      <c r="G139" s="89"/>
      <c r="H139" s="89"/>
      <c r="I139" s="89"/>
      <c r="J139" s="89"/>
      <c r="K139" s="89"/>
      <c r="L139" s="89"/>
      <c r="M139" s="89"/>
      <c r="N139" s="89"/>
      <c r="O139" s="89"/>
      <c r="P139" s="89"/>
      <c r="Q139" s="89"/>
      <c r="R139" s="89"/>
      <c r="S139" s="89"/>
      <c r="T139" s="89"/>
      <c r="U139" s="89"/>
      <c r="V139" s="89"/>
      <c r="W139" s="89"/>
      <c r="X139" s="89"/>
    </row>
    <row r="140" spans="1:24">
      <c r="A140" s="89"/>
      <c r="B140" s="89"/>
      <c r="C140" s="300"/>
      <c r="D140" s="89"/>
      <c r="E140" s="300"/>
      <c r="F140" s="89"/>
      <c r="G140" s="89"/>
      <c r="H140" s="89"/>
      <c r="I140" s="89"/>
      <c r="J140" s="89"/>
      <c r="K140" s="89"/>
      <c r="L140" s="89"/>
      <c r="M140" s="89"/>
      <c r="N140" s="89"/>
      <c r="O140" s="89"/>
      <c r="P140" s="89"/>
      <c r="Q140" s="89"/>
      <c r="R140" s="89"/>
      <c r="S140" s="89"/>
      <c r="T140" s="89"/>
      <c r="U140" s="89"/>
      <c r="V140" s="89"/>
      <c r="W140" s="89"/>
      <c r="X140" s="89"/>
    </row>
    <row r="141" spans="1:24">
      <c r="A141" s="89"/>
      <c r="B141" s="89"/>
      <c r="C141" s="300"/>
      <c r="D141" s="89"/>
      <c r="E141" s="300"/>
      <c r="F141" s="89"/>
      <c r="G141" s="89"/>
      <c r="H141" s="89"/>
      <c r="I141" s="89"/>
      <c r="J141" s="89"/>
      <c r="K141" s="89"/>
      <c r="L141" s="89"/>
      <c r="M141" s="89"/>
      <c r="N141" s="89"/>
      <c r="O141" s="89"/>
      <c r="P141" s="89"/>
      <c r="Q141" s="89"/>
      <c r="R141" s="89"/>
      <c r="S141" s="89"/>
      <c r="T141" s="89"/>
      <c r="U141" s="89"/>
      <c r="V141" s="89"/>
      <c r="W141" s="89"/>
      <c r="X141" s="89"/>
    </row>
    <row r="142" spans="1:24">
      <c r="A142" s="89"/>
      <c r="B142" s="89"/>
      <c r="C142" s="300"/>
      <c r="D142" s="89"/>
      <c r="E142" s="300"/>
      <c r="F142" s="89"/>
      <c r="G142" s="89"/>
      <c r="H142" s="89"/>
      <c r="I142" s="89"/>
      <c r="J142" s="89"/>
      <c r="K142" s="89"/>
      <c r="L142" s="89"/>
      <c r="M142" s="89"/>
      <c r="N142" s="89"/>
      <c r="O142" s="89"/>
      <c r="P142" s="89"/>
      <c r="Q142" s="89"/>
      <c r="R142" s="89"/>
      <c r="S142" s="89"/>
      <c r="T142" s="89"/>
      <c r="U142" s="89"/>
      <c r="V142" s="89"/>
      <c r="W142" s="89"/>
      <c r="X142" s="89"/>
    </row>
    <row r="143" spans="1:24">
      <c r="A143" s="89"/>
      <c r="B143" s="89"/>
      <c r="C143" s="300"/>
      <c r="D143" s="89"/>
      <c r="E143" s="300"/>
      <c r="F143" s="89"/>
      <c r="G143" s="89"/>
      <c r="H143" s="89"/>
      <c r="I143" s="89"/>
      <c r="J143" s="89"/>
      <c r="K143" s="89"/>
      <c r="L143" s="89"/>
      <c r="M143" s="89"/>
      <c r="N143" s="89"/>
      <c r="O143" s="89"/>
      <c r="P143" s="89"/>
      <c r="Q143" s="89"/>
      <c r="R143" s="89"/>
      <c r="S143" s="89"/>
      <c r="T143" s="89"/>
      <c r="U143" s="89"/>
      <c r="V143" s="89"/>
      <c r="W143" s="89"/>
      <c r="X143" s="89"/>
    </row>
    <row r="144" spans="1:24">
      <c r="A144" s="89"/>
      <c r="B144" s="89"/>
      <c r="C144" s="300"/>
      <c r="D144" s="89"/>
      <c r="E144" s="300"/>
      <c r="F144" s="89"/>
      <c r="G144" s="89"/>
      <c r="H144" s="89"/>
      <c r="I144" s="89"/>
      <c r="J144" s="89"/>
      <c r="K144" s="89"/>
      <c r="L144" s="89"/>
      <c r="M144" s="89"/>
      <c r="N144" s="89"/>
      <c r="O144" s="89"/>
      <c r="P144" s="89"/>
      <c r="Q144" s="89"/>
      <c r="R144" s="89"/>
      <c r="S144" s="89"/>
      <c r="T144" s="89"/>
      <c r="U144" s="89"/>
      <c r="V144" s="89"/>
      <c r="W144" s="89"/>
      <c r="X144" s="89"/>
    </row>
    <row r="145" spans="1:24">
      <c r="A145" s="89"/>
      <c r="B145" s="89"/>
      <c r="C145" s="300"/>
      <c r="D145" s="89"/>
      <c r="E145" s="300"/>
      <c r="F145" s="89"/>
      <c r="G145" s="89"/>
      <c r="H145" s="89"/>
      <c r="I145" s="89"/>
      <c r="J145" s="89"/>
      <c r="K145" s="89"/>
      <c r="L145" s="89"/>
      <c r="M145" s="89"/>
      <c r="N145" s="89"/>
      <c r="O145" s="89"/>
      <c r="P145" s="89"/>
      <c r="Q145" s="89"/>
      <c r="R145" s="89"/>
      <c r="S145" s="89"/>
      <c r="T145" s="89"/>
      <c r="U145" s="89"/>
      <c r="V145" s="89"/>
      <c r="W145" s="89"/>
      <c r="X145" s="89"/>
    </row>
    <row r="146" spans="1:24">
      <c r="A146" s="89"/>
      <c r="B146" s="89"/>
      <c r="C146" s="300"/>
      <c r="D146" s="89"/>
      <c r="E146" s="300"/>
      <c r="F146" s="89"/>
      <c r="G146" s="89"/>
      <c r="H146" s="89"/>
      <c r="I146" s="89"/>
      <c r="J146" s="89"/>
      <c r="K146" s="89"/>
      <c r="L146" s="89"/>
      <c r="M146" s="89"/>
      <c r="N146" s="89"/>
      <c r="O146" s="89"/>
      <c r="P146" s="89"/>
      <c r="Q146" s="89"/>
      <c r="R146" s="89"/>
      <c r="S146" s="89"/>
      <c r="T146" s="89"/>
      <c r="U146" s="89"/>
      <c r="V146" s="89"/>
      <c r="W146" s="89"/>
      <c r="X146" s="89"/>
    </row>
    <row r="147" spans="1:24">
      <c r="A147" s="89"/>
      <c r="B147" s="89"/>
      <c r="C147" s="300"/>
      <c r="D147" s="89"/>
      <c r="E147" s="300"/>
      <c r="F147" s="89"/>
      <c r="G147" s="89"/>
      <c r="H147" s="89"/>
      <c r="I147" s="89"/>
      <c r="J147" s="89"/>
      <c r="K147" s="89"/>
      <c r="L147" s="89"/>
      <c r="M147" s="89"/>
      <c r="N147" s="89"/>
      <c r="O147" s="89"/>
      <c r="P147" s="89"/>
      <c r="Q147" s="89"/>
      <c r="R147" s="89"/>
      <c r="S147" s="89"/>
      <c r="T147" s="89"/>
      <c r="U147" s="89"/>
      <c r="V147" s="89"/>
      <c r="W147" s="89"/>
      <c r="X147" s="89"/>
    </row>
    <row r="148" spans="1:24">
      <c r="A148" s="89"/>
      <c r="B148" s="89"/>
      <c r="C148" s="300"/>
      <c r="D148" s="89"/>
      <c r="E148" s="300"/>
      <c r="F148" s="89"/>
      <c r="G148" s="89"/>
      <c r="H148" s="89"/>
      <c r="I148" s="89"/>
      <c r="J148" s="89"/>
      <c r="K148" s="89"/>
      <c r="L148" s="89"/>
      <c r="M148" s="89"/>
      <c r="N148" s="89"/>
      <c r="O148" s="89"/>
      <c r="P148" s="89"/>
      <c r="Q148" s="89"/>
      <c r="R148" s="89"/>
      <c r="S148" s="89"/>
      <c r="T148" s="89"/>
      <c r="U148" s="89"/>
      <c r="V148" s="89"/>
      <c r="W148" s="89"/>
      <c r="X148" s="89"/>
    </row>
    <row r="149" spans="1:24">
      <c r="A149" s="89"/>
      <c r="B149" s="89"/>
      <c r="C149" s="300"/>
      <c r="D149" s="89"/>
      <c r="E149" s="300"/>
      <c r="F149" s="89"/>
      <c r="G149" s="89"/>
      <c r="H149" s="89"/>
      <c r="I149" s="89"/>
      <c r="J149" s="89"/>
      <c r="K149" s="89"/>
      <c r="L149" s="89"/>
      <c r="M149" s="89"/>
      <c r="N149" s="89"/>
      <c r="O149" s="89"/>
      <c r="P149" s="89"/>
      <c r="Q149" s="89"/>
      <c r="R149" s="89"/>
      <c r="S149" s="89"/>
      <c r="T149" s="89"/>
      <c r="U149" s="89"/>
      <c r="V149" s="89"/>
      <c r="W149" s="89"/>
      <c r="X149" s="89"/>
    </row>
    <row r="150" spans="1:24">
      <c r="A150" s="89"/>
      <c r="B150" s="89"/>
      <c r="C150" s="300"/>
      <c r="D150" s="89"/>
      <c r="E150" s="300"/>
      <c r="F150" s="89"/>
      <c r="G150" s="89"/>
      <c r="H150" s="89"/>
      <c r="I150" s="89"/>
      <c r="J150" s="89"/>
      <c r="K150" s="89"/>
      <c r="L150" s="89"/>
      <c r="M150" s="89"/>
      <c r="N150" s="89"/>
      <c r="O150" s="89"/>
      <c r="P150" s="89"/>
      <c r="Q150" s="89"/>
      <c r="R150" s="89"/>
      <c r="S150" s="89"/>
      <c r="T150" s="89"/>
      <c r="U150" s="89"/>
      <c r="V150" s="89"/>
      <c r="W150" s="89"/>
      <c r="X150" s="89"/>
    </row>
    <row r="151" spans="1:24">
      <c r="A151" s="89"/>
      <c r="B151" s="89"/>
      <c r="C151" s="300"/>
      <c r="D151" s="89"/>
      <c r="E151" s="300"/>
      <c r="F151" s="89"/>
      <c r="G151" s="89"/>
      <c r="H151" s="89"/>
      <c r="I151" s="89"/>
      <c r="J151" s="89"/>
      <c r="K151" s="89"/>
      <c r="L151" s="89"/>
      <c r="M151" s="89"/>
      <c r="N151" s="89"/>
      <c r="O151" s="89"/>
      <c r="P151" s="89"/>
      <c r="Q151" s="89"/>
      <c r="R151" s="89"/>
      <c r="S151" s="89"/>
      <c r="T151" s="89"/>
      <c r="U151" s="89"/>
      <c r="V151" s="89"/>
      <c r="W151" s="89"/>
      <c r="X151" s="89"/>
    </row>
    <row r="152" spans="1:24">
      <c r="A152" s="89"/>
      <c r="B152" s="89"/>
      <c r="C152" s="300"/>
      <c r="D152" s="89"/>
      <c r="E152" s="300"/>
      <c r="F152" s="89"/>
      <c r="G152" s="89"/>
      <c r="H152" s="89"/>
      <c r="I152" s="89"/>
      <c r="J152" s="89"/>
      <c r="K152" s="89"/>
      <c r="L152" s="89"/>
      <c r="M152" s="89"/>
      <c r="N152" s="89"/>
      <c r="O152" s="89"/>
      <c r="P152" s="89"/>
      <c r="Q152" s="89"/>
      <c r="R152" s="89"/>
      <c r="S152" s="89"/>
      <c r="T152" s="89"/>
      <c r="U152" s="89"/>
      <c r="V152" s="89"/>
      <c r="W152" s="89"/>
      <c r="X152" s="89"/>
    </row>
    <row r="153" spans="1:24">
      <c r="A153" s="89"/>
      <c r="B153" s="89"/>
      <c r="C153" s="300"/>
      <c r="D153" s="89"/>
      <c r="E153" s="300"/>
      <c r="F153" s="89"/>
      <c r="G153" s="89"/>
      <c r="H153" s="89"/>
      <c r="I153" s="89"/>
      <c r="J153" s="89"/>
      <c r="K153" s="89"/>
      <c r="L153" s="89"/>
      <c r="M153" s="89"/>
      <c r="N153" s="89"/>
      <c r="O153" s="89"/>
      <c r="P153" s="89"/>
      <c r="Q153" s="89"/>
      <c r="R153" s="89"/>
      <c r="S153" s="89"/>
      <c r="T153" s="89"/>
      <c r="U153" s="89"/>
      <c r="V153" s="89"/>
      <c r="W153" s="89"/>
      <c r="X153" s="89"/>
    </row>
    <row r="154" spans="1:24">
      <c r="A154" s="89"/>
      <c r="B154" s="89"/>
      <c r="C154" s="300"/>
      <c r="D154" s="89"/>
      <c r="E154" s="300"/>
      <c r="F154" s="89"/>
      <c r="G154" s="89"/>
      <c r="H154" s="89"/>
      <c r="I154" s="89"/>
      <c r="J154" s="89"/>
      <c r="K154" s="89"/>
      <c r="L154" s="89"/>
      <c r="M154" s="89"/>
      <c r="N154" s="89"/>
      <c r="O154" s="89"/>
      <c r="P154" s="89"/>
      <c r="Q154" s="89"/>
      <c r="R154" s="89"/>
      <c r="S154" s="89"/>
      <c r="T154" s="89"/>
      <c r="U154" s="89"/>
      <c r="V154" s="89"/>
      <c r="W154" s="89"/>
      <c r="X154" s="89"/>
    </row>
    <row r="155" spans="1:24">
      <c r="A155" s="89"/>
      <c r="B155" s="89"/>
      <c r="C155" s="300"/>
      <c r="D155" s="89"/>
      <c r="E155" s="300"/>
      <c r="F155" s="89"/>
      <c r="G155" s="89"/>
      <c r="H155" s="89"/>
      <c r="I155" s="89"/>
      <c r="J155" s="89"/>
      <c r="K155" s="89"/>
      <c r="L155" s="89"/>
      <c r="M155" s="89"/>
      <c r="N155" s="89"/>
      <c r="O155" s="89"/>
      <c r="P155" s="89"/>
      <c r="Q155" s="89"/>
      <c r="R155" s="89"/>
      <c r="S155" s="89"/>
      <c r="T155" s="89"/>
      <c r="U155" s="89"/>
      <c r="V155" s="89"/>
      <c r="W155" s="89"/>
      <c r="X155" s="89"/>
    </row>
    <row r="156" spans="1:24">
      <c r="A156" s="89"/>
      <c r="B156" s="89"/>
      <c r="C156" s="300"/>
      <c r="D156" s="89"/>
      <c r="E156" s="300"/>
      <c r="F156" s="89"/>
      <c r="G156" s="89"/>
      <c r="H156" s="89"/>
      <c r="I156" s="89"/>
      <c r="J156" s="89"/>
      <c r="K156" s="89"/>
      <c r="L156" s="89"/>
      <c r="M156" s="89"/>
      <c r="N156" s="89"/>
      <c r="O156" s="89"/>
      <c r="P156" s="89"/>
      <c r="Q156" s="89"/>
      <c r="R156" s="89"/>
      <c r="S156" s="89"/>
      <c r="T156" s="89"/>
      <c r="U156" s="89"/>
      <c r="V156" s="89"/>
      <c r="W156" s="89"/>
      <c r="X156" s="89"/>
    </row>
    <row r="157" spans="1:24">
      <c r="A157" s="89"/>
      <c r="B157" s="89"/>
      <c r="C157" s="300"/>
      <c r="D157" s="89"/>
      <c r="E157" s="300"/>
      <c r="F157" s="89"/>
      <c r="G157" s="89"/>
      <c r="H157" s="89"/>
      <c r="I157" s="89"/>
      <c r="J157" s="89"/>
      <c r="K157" s="89"/>
      <c r="L157" s="89"/>
      <c r="M157" s="89"/>
      <c r="N157" s="89"/>
      <c r="O157" s="89"/>
      <c r="P157" s="89"/>
      <c r="Q157" s="89"/>
      <c r="R157" s="89"/>
      <c r="S157" s="89"/>
      <c r="T157" s="89"/>
      <c r="U157" s="89"/>
      <c r="V157" s="89"/>
      <c r="W157" s="89"/>
      <c r="X157" s="89"/>
    </row>
    <row r="158" spans="1:24">
      <c r="A158" s="89"/>
      <c r="B158" s="89"/>
      <c r="C158" s="300"/>
      <c r="D158" s="89"/>
      <c r="E158" s="300"/>
      <c r="F158" s="89"/>
      <c r="G158" s="89"/>
      <c r="H158" s="89"/>
      <c r="I158" s="89"/>
      <c r="J158" s="89"/>
      <c r="K158" s="89"/>
      <c r="L158" s="89"/>
      <c r="M158" s="89"/>
      <c r="N158" s="89"/>
      <c r="O158" s="89"/>
      <c r="P158" s="89"/>
      <c r="Q158" s="89"/>
      <c r="R158" s="89"/>
      <c r="S158" s="89"/>
      <c r="T158" s="89"/>
      <c r="U158" s="89"/>
      <c r="V158" s="89"/>
      <c r="W158" s="89"/>
      <c r="X158" s="89"/>
    </row>
    <row r="159" spans="1:24">
      <c r="A159" s="89"/>
      <c r="B159" s="89"/>
      <c r="C159" s="300"/>
      <c r="D159" s="89"/>
      <c r="E159" s="300"/>
      <c r="F159" s="89"/>
      <c r="G159" s="89"/>
      <c r="H159" s="89"/>
      <c r="I159" s="89"/>
      <c r="J159" s="89"/>
      <c r="K159" s="89"/>
      <c r="L159" s="89"/>
      <c r="M159" s="89"/>
      <c r="N159" s="89"/>
      <c r="O159" s="89"/>
      <c r="P159" s="89"/>
      <c r="Q159" s="89"/>
      <c r="R159" s="89"/>
      <c r="S159" s="89"/>
      <c r="T159" s="89"/>
      <c r="U159" s="89"/>
      <c r="V159" s="89"/>
      <c r="W159" s="89"/>
      <c r="X159" s="89"/>
    </row>
    <row r="160" spans="1:24">
      <c r="A160" s="89"/>
      <c r="B160" s="89"/>
      <c r="C160" s="300"/>
      <c r="D160" s="89"/>
      <c r="E160" s="300"/>
      <c r="F160" s="89"/>
      <c r="G160" s="89"/>
      <c r="H160" s="89"/>
      <c r="I160" s="89"/>
      <c r="J160" s="89"/>
      <c r="K160" s="89"/>
      <c r="L160" s="89"/>
      <c r="M160" s="89"/>
      <c r="N160" s="89"/>
      <c r="O160" s="89"/>
      <c r="P160" s="89"/>
      <c r="Q160" s="89"/>
      <c r="R160" s="89"/>
      <c r="S160" s="89"/>
      <c r="T160" s="89"/>
      <c r="U160" s="89"/>
      <c r="V160" s="89"/>
      <c r="W160" s="89"/>
      <c r="X160" s="89"/>
    </row>
    <row r="161" spans="1:24">
      <c r="A161" s="89"/>
      <c r="B161" s="89"/>
      <c r="C161" s="300"/>
      <c r="D161" s="89"/>
      <c r="E161" s="300"/>
      <c r="F161" s="89"/>
      <c r="G161" s="89"/>
      <c r="H161" s="89"/>
      <c r="I161" s="89"/>
      <c r="J161" s="89"/>
      <c r="K161" s="89"/>
      <c r="L161" s="89"/>
      <c r="M161" s="89"/>
      <c r="N161" s="89"/>
      <c r="O161" s="89"/>
      <c r="P161" s="89"/>
      <c r="Q161" s="89"/>
      <c r="R161" s="89"/>
      <c r="S161" s="89"/>
      <c r="T161" s="89"/>
      <c r="U161" s="89"/>
      <c r="V161" s="89"/>
      <c r="W161" s="89"/>
      <c r="X161" s="89"/>
    </row>
    <row r="162" spans="1:24">
      <c r="A162" s="89"/>
      <c r="B162" s="89"/>
      <c r="C162" s="300"/>
      <c r="D162" s="89"/>
      <c r="E162" s="300"/>
      <c r="F162" s="89"/>
      <c r="G162" s="89"/>
      <c r="H162" s="89"/>
      <c r="I162" s="89"/>
      <c r="J162" s="89"/>
      <c r="K162" s="89"/>
      <c r="L162" s="89"/>
      <c r="M162" s="89"/>
      <c r="N162" s="89"/>
      <c r="O162" s="89"/>
      <c r="P162" s="89"/>
      <c r="Q162" s="89"/>
      <c r="R162" s="89"/>
      <c r="S162" s="89"/>
      <c r="T162" s="89"/>
      <c r="U162" s="89"/>
      <c r="V162" s="89"/>
      <c r="W162" s="89"/>
      <c r="X162" s="89"/>
    </row>
    <row r="163" spans="1:24">
      <c r="A163" s="89"/>
      <c r="B163" s="89"/>
      <c r="C163" s="300"/>
      <c r="D163" s="89"/>
      <c r="E163" s="300"/>
      <c r="F163" s="89"/>
      <c r="G163" s="89"/>
      <c r="H163" s="89"/>
      <c r="I163" s="89"/>
      <c r="J163" s="89"/>
      <c r="K163" s="89"/>
      <c r="L163" s="89"/>
      <c r="M163" s="89"/>
      <c r="N163" s="89"/>
      <c r="O163" s="89"/>
      <c r="P163" s="89"/>
      <c r="Q163" s="89"/>
      <c r="R163" s="89"/>
      <c r="S163" s="89"/>
      <c r="T163" s="89"/>
      <c r="U163" s="89"/>
      <c r="V163" s="89"/>
      <c r="W163" s="89"/>
      <c r="X163" s="89"/>
    </row>
    <row r="164" spans="1:24">
      <c r="A164" s="89"/>
      <c r="B164" s="89"/>
      <c r="C164" s="300"/>
      <c r="D164" s="89"/>
      <c r="E164" s="300"/>
      <c r="F164" s="89"/>
      <c r="G164" s="89"/>
      <c r="H164" s="89"/>
      <c r="I164" s="89"/>
      <c r="J164" s="89"/>
      <c r="K164" s="89"/>
      <c r="L164" s="89"/>
      <c r="M164" s="89"/>
      <c r="N164" s="89"/>
      <c r="O164" s="89"/>
      <c r="P164" s="89"/>
      <c r="Q164" s="89"/>
      <c r="R164" s="89"/>
      <c r="S164" s="89"/>
      <c r="T164" s="89"/>
      <c r="U164" s="89"/>
      <c r="V164" s="89"/>
      <c r="W164" s="89"/>
      <c r="X164" s="89"/>
    </row>
    <row r="165" spans="1:24">
      <c r="A165" s="89"/>
      <c r="B165" s="89"/>
      <c r="C165" s="300"/>
      <c r="D165" s="89"/>
      <c r="E165" s="300"/>
      <c r="F165" s="89"/>
      <c r="G165" s="89"/>
      <c r="H165" s="89"/>
      <c r="I165" s="89"/>
      <c r="J165" s="89"/>
      <c r="K165" s="89"/>
      <c r="L165" s="89"/>
      <c r="M165" s="89"/>
      <c r="N165" s="89"/>
      <c r="O165" s="89"/>
      <c r="P165" s="89"/>
      <c r="Q165" s="89"/>
      <c r="R165" s="89"/>
      <c r="S165" s="89"/>
      <c r="T165" s="89"/>
      <c r="U165" s="89"/>
      <c r="V165" s="89"/>
      <c r="W165" s="89"/>
      <c r="X165" s="89"/>
    </row>
    <row r="166" spans="1:24">
      <c r="A166" s="89"/>
      <c r="B166" s="89"/>
      <c r="C166" s="300"/>
      <c r="D166" s="89"/>
      <c r="E166" s="300"/>
      <c r="F166" s="89"/>
      <c r="G166" s="89"/>
      <c r="H166" s="89"/>
      <c r="I166" s="89"/>
      <c r="J166" s="89"/>
      <c r="K166" s="89"/>
      <c r="L166" s="89"/>
      <c r="M166" s="89"/>
      <c r="N166" s="89"/>
      <c r="O166" s="89"/>
      <c r="P166" s="89"/>
      <c r="Q166" s="89"/>
      <c r="R166" s="89"/>
      <c r="S166" s="89"/>
      <c r="T166" s="89"/>
      <c r="U166" s="89"/>
      <c r="V166" s="89"/>
      <c r="W166" s="89"/>
      <c r="X166" s="89"/>
    </row>
    <row r="167" spans="1:24">
      <c r="A167" s="89"/>
      <c r="B167" s="89"/>
      <c r="C167" s="300"/>
      <c r="D167" s="89"/>
      <c r="E167" s="300"/>
      <c r="F167" s="89"/>
      <c r="G167" s="89"/>
      <c r="H167" s="89"/>
      <c r="I167" s="89"/>
      <c r="J167" s="89"/>
      <c r="K167" s="89"/>
      <c r="L167" s="89"/>
      <c r="M167" s="89"/>
      <c r="N167" s="89"/>
      <c r="O167" s="89"/>
      <c r="P167" s="89"/>
      <c r="Q167" s="89"/>
      <c r="R167" s="89"/>
      <c r="S167" s="89"/>
      <c r="T167" s="89"/>
      <c r="U167" s="89"/>
      <c r="V167" s="89"/>
      <c r="W167" s="89"/>
      <c r="X167" s="89"/>
    </row>
    <row r="168" spans="1:24">
      <c r="A168" s="89"/>
      <c r="B168" s="89"/>
      <c r="C168" s="300"/>
      <c r="D168" s="89"/>
      <c r="E168" s="300"/>
      <c r="F168" s="89"/>
      <c r="G168" s="89"/>
      <c r="H168" s="89"/>
      <c r="I168" s="89"/>
      <c r="J168" s="89"/>
      <c r="K168" s="89"/>
      <c r="L168" s="89"/>
      <c r="M168" s="89"/>
      <c r="N168" s="89"/>
      <c r="O168" s="89"/>
      <c r="P168" s="89"/>
      <c r="Q168" s="89"/>
      <c r="R168" s="89"/>
      <c r="S168" s="89"/>
      <c r="T168" s="89"/>
      <c r="U168" s="89"/>
      <c r="V168" s="89"/>
      <c r="W168" s="89"/>
      <c r="X168" s="89"/>
    </row>
    <row r="169" spans="1:24">
      <c r="A169" s="89"/>
      <c r="B169" s="89"/>
      <c r="C169" s="300"/>
      <c r="D169" s="89"/>
      <c r="E169" s="300"/>
      <c r="F169" s="89"/>
      <c r="G169" s="89"/>
      <c r="H169" s="89"/>
      <c r="I169" s="89"/>
      <c r="J169" s="89"/>
      <c r="K169" s="89"/>
      <c r="L169" s="89"/>
      <c r="M169" s="89"/>
      <c r="N169" s="89"/>
      <c r="O169" s="89"/>
      <c r="P169" s="89"/>
      <c r="Q169" s="89"/>
      <c r="R169" s="89"/>
      <c r="S169" s="89"/>
      <c r="T169" s="89"/>
      <c r="U169" s="89"/>
      <c r="V169" s="89"/>
      <c r="W169" s="89"/>
      <c r="X169" s="89"/>
    </row>
    <row r="170" spans="1:24">
      <c r="A170" s="89"/>
      <c r="B170" s="89"/>
      <c r="C170" s="300"/>
      <c r="D170" s="89"/>
      <c r="E170" s="300"/>
      <c r="F170" s="89"/>
      <c r="G170" s="89"/>
      <c r="H170" s="89"/>
      <c r="I170" s="89"/>
      <c r="J170" s="89"/>
      <c r="K170" s="89"/>
      <c r="L170" s="89"/>
      <c r="M170" s="89"/>
      <c r="N170" s="89"/>
      <c r="O170" s="89"/>
      <c r="P170" s="89"/>
      <c r="Q170" s="89"/>
      <c r="R170" s="89"/>
      <c r="S170" s="89"/>
      <c r="T170" s="89"/>
      <c r="U170" s="89"/>
      <c r="V170" s="89"/>
      <c r="W170" s="89"/>
      <c r="X170" s="89"/>
    </row>
    <row r="171" spans="1:24">
      <c r="A171" s="89"/>
      <c r="B171" s="89"/>
      <c r="C171" s="300"/>
      <c r="D171" s="89"/>
      <c r="E171" s="300"/>
      <c r="F171" s="89"/>
      <c r="G171" s="89"/>
      <c r="H171" s="89"/>
      <c r="I171" s="89"/>
      <c r="J171" s="89"/>
      <c r="K171" s="89"/>
      <c r="L171" s="89"/>
      <c r="M171" s="89"/>
      <c r="N171" s="89"/>
      <c r="O171" s="89"/>
      <c r="P171" s="89"/>
      <c r="Q171" s="89"/>
      <c r="R171" s="89"/>
      <c r="S171" s="89"/>
      <c r="T171" s="89"/>
      <c r="U171" s="89"/>
      <c r="V171" s="89"/>
      <c r="W171" s="89"/>
      <c r="X171" s="89"/>
    </row>
    <row r="172" spans="1:24">
      <c r="A172" s="89"/>
      <c r="B172" s="89"/>
      <c r="C172" s="300"/>
      <c r="D172" s="89"/>
      <c r="E172" s="300"/>
      <c r="F172" s="89"/>
      <c r="G172" s="89"/>
      <c r="H172" s="89"/>
      <c r="I172" s="89"/>
      <c r="J172" s="89"/>
      <c r="K172" s="89"/>
      <c r="L172" s="89"/>
      <c r="M172" s="89"/>
      <c r="N172" s="89"/>
      <c r="O172" s="89"/>
      <c r="P172" s="89"/>
      <c r="Q172" s="89"/>
      <c r="R172" s="89"/>
      <c r="S172" s="89"/>
      <c r="T172" s="89"/>
      <c r="U172" s="89"/>
      <c r="V172" s="89"/>
      <c r="W172" s="89"/>
      <c r="X172" s="89"/>
    </row>
    <row r="173" spans="1:24">
      <c r="A173" s="89"/>
      <c r="B173" s="89"/>
      <c r="C173" s="300"/>
      <c r="D173" s="89"/>
      <c r="E173" s="300"/>
      <c r="F173" s="89"/>
      <c r="G173" s="89"/>
      <c r="H173" s="89"/>
      <c r="I173" s="89"/>
      <c r="J173" s="89"/>
      <c r="K173" s="89"/>
      <c r="L173" s="89"/>
      <c r="M173" s="89"/>
      <c r="N173" s="89"/>
      <c r="O173" s="89"/>
      <c r="P173" s="89"/>
      <c r="Q173" s="89"/>
      <c r="R173" s="89"/>
      <c r="S173" s="89"/>
      <c r="T173" s="89"/>
      <c r="U173" s="89"/>
      <c r="V173" s="89"/>
      <c r="W173" s="89"/>
      <c r="X173" s="89"/>
    </row>
    <row r="174" spans="1:24">
      <c r="A174" s="89"/>
      <c r="B174" s="89"/>
      <c r="C174" s="300"/>
      <c r="D174" s="89"/>
      <c r="E174" s="300"/>
      <c r="F174" s="89"/>
      <c r="G174" s="89"/>
      <c r="H174" s="89"/>
      <c r="I174" s="89"/>
      <c r="J174" s="89"/>
      <c r="K174" s="89"/>
      <c r="L174" s="89"/>
      <c r="M174" s="89"/>
      <c r="N174" s="89"/>
      <c r="O174" s="89"/>
      <c r="P174" s="89"/>
      <c r="Q174" s="89"/>
      <c r="R174" s="89"/>
      <c r="S174" s="89"/>
      <c r="T174" s="89"/>
      <c r="U174" s="89"/>
      <c r="V174" s="89"/>
      <c r="W174" s="89"/>
      <c r="X174" s="89"/>
    </row>
    <row r="175" spans="1:24">
      <c r="A175" s="89"/>
      <c r="B175" s="89"/>
      <c r="C175" s="300"/>
      <c r="D175" s="89"/>
      <c r="E175" s="300"/>
      <c r="F175" s="89"/>
      <c r="G175" s="89"/>
      <c r="H175" s="89"/>
      <c r="I175" s="89"/>
      <c r="J175" s="89"/>
      <c r="K175" s="89"/>
      <c r="L175" s="89"/>
      <c r="M175" s="89"/>
      <c r="N175" s="89"/>
      <c r="O175" s="89"/>
      <c r="P175" s="89"/>
      <c r="Q175" s="89"/>
      <c r="R175" s="89"/>
      <c r="S175" s="89"/>
      <c r="T175" s="89"/>
      <c r="U175" s="89"/>
      <c r="V175" s="89"/>
      <c r="W175" s="89"/>
      <c r="X175" s="89"/>
    </row>
    <row r="176" spans="1:24">
      <c r="A176" s="89"/>
      <c r="B176" s="89"/>
      <c r="C176" s="300"/>
      <c r="D176" s="89"/>
      <c r="E176" s="300"/>
      <c r="F176" s="89"/>
      <c r="G176" s="89"/>
      <c r="H176" s="89"/>
      <c r="I176" s="89"/>
      <c r="J176" s="89"/>
      <c r="K176" s="89"/>
      <c r="L176" s="89"/>
      <c r="M176" s="89"/>
      <c r="N176" s="89"/>
      <c r="O176" s="89"/>
      <c r="P176" s="89"/>
      <c r="Q176" s="89"/>
      <c r="R176" s="89"/>
      <c r="S176" s="89"/>
      <c r="T176" s="89"/>
      <c r="U176" s="89"/>
      <c r="V176" s="89"/>
      <c r="W176" s="89"/>
      <c r="X176" s="89"/>
    </row>
    <row r="177" spans="1:24">
      <c r="A177" s="89"/>
      <c r="B177" s="89"/>
      <c r="C177" s="300"/>
      <c r="D177" s="89"/>
      <c r="E177" s="300"/>
      <c r="F177" s="89"/>
      <c r="G177" s="89"/>
      <c r="H177" s="89"/>
      <c r="I177" s="89"/>
      <c r="J177" s="89"/>
      <c r="K177" s="89"/>
      <c r="L177" s="89"/>
      <c r="M177" s="89"/>
      <c r="N177" s="89"/>
      <c r="O177" s="89"/>
      <c r="P177" s="89"/>
      <c r="Q177" s="89"/>
      <c r="R177" s="89"/>
      <c r="S177" s="89"/>
      <c r="T177" s="89"/>
      <c r="U177" s="89"/>
      <c r="V177" s="89"/>
      <c r="W177" s="89"/>
      <c r="X177" s="89"/>
    </row>
    <row r="178" spans="1:24">
      <c r="A178" s="89"/>
      <c r="B178" s="89"/>
      <c r="C178" s="300"/>
      <c r="D178" s="89"/>
      <c r="E178" s="300"/>
      <c r="F178" s="89"/>
      <c r="G178" s="89"/>
      <c r="H178" s="89"/>
      <c r="I178" s="89"/>
      <c r="J178" s="89"/>
      <c r="K178" s="89"/>
      <c r="L178" s="89"/>
      <c r="M178" s="89"/>
      <c r="N178" s="89"/>
      <c r="O178" s="89"/>
      <c r="P178" s="89"/>
      <c r="Q178" s="89"/>
      <c r="R178" s="89"/>
      <c r="S178" s="89"/>
      <c r="T178" s="89"/>
      <c r="U178" s="89"/>
      <c r="V178" s="89"/>
      <c r="W178" s="89"/>
      <c r="X178" s="89"/>
    </row>
    <row r="179" spans="1:24">
      <c r="A179" s="89"/>
      <c r="B179" s="89"/>
      <c r="C179" s="300"/>
      <c r="D179" s="89"/>
      <c r="E179" s="300"/>
      <c r="F179" s="89"/>
      <c r="G179" s="89"/>
      <c r="H179" s="89"/>
      <c r="I179" s="89"/>
      <c r="J179" s="89"/>
      <c r="K179" s="89"/>
      <c r="L179" s="89"/>
      <c r="M179" s="89"/>
      <c r="N179" s="89"/>
      <c r="O179" s="89"/>
      <c r="P179" s="89"/>
      <c r="Q179" s="89"/>
      <c r="R179" s="89"/>
      <c r="S179" s="89"/>
      <c r="T179" s="89"/>
      <c r="U179" s="89"/>
      <c r="V179" s="89"/>
      <c r="W179" s="89"/>
      <c r="X179" s="89"/>
    </row>
    <row r="180" spans="1:24">
      <c r="A180" s="89"/>
      <c r="B180" s="89"/>
      <c r="C180" s="300"/>
      <c r="D180" s="89"/>
      <c r="E180" s="300"/>
      <c r="F180" s="89"/>
      <c r="G180" s="89"/>
      <c r="H180" s="89"/>
      <c r="I180" s="89"/>
      <c r="J180" s="89"/>
      <c r="K180" s="89"/>
      <c r="L180" s="89"/>
      <c r="M180" s="89"/>
      <c r="N180" s="89"/>
      <c r="O180" s="89"/>
      <c r="P180" s="89"/>
      <c r="Q180" s="89"/>
      <c r="R180" s="89"/>
      <c r="S180" s="89"/>
      <c r="T180" s="89"/>
      <c r="U180" s="89"/>
      <c r="V180" s="89"/>
      <c r="W180" s="89"/>
      <c r="X180" s="89"/>
    </row>
    <row r="181" spans="1:24">
      <c r="A181" s="89"/>
      <c r="B181" s="89"/>
      <c r="C181" s="300"/>
      <c r="D181" s="89"/>
      <c r="E181" s="300"/>
      <c r="F181" s="89"/>
      <c r="G181" s="89"/>
      <c r="H181" s="89"/>
      <c r="I181" s="89"/>
      <c r="J181" s="89"/>
      <c r="K181" s="89"/>
      <c r="L181" s="89"/>
      <c r="M181" s="89"/>
      <c r="N181" s="89"/>
      <c r="O181" s="89"/>
      <c r="P181" s="89"/>
      <c r="Q181" s="89"/>
      <c r="R181" s="89"/>
      <c r="S181" s="89"/>
      <c r="T181" s="89"/>
      <c r="U181" s="89"/>
      <c r="V181" s="89"/>
      <c r="W181" s="89"/>
      <c r="X181" s="89"/>
    </row>
    <row r="182" spans="1:24">
      <c r="A182" s="89"/>
      <c r="B182" s="89"/>
      <c r="C182" s="300"/>
      <c r="D182" s="89"/>
      <c r="E182" s="300"/>
      <c r="F182" s="89"/>
      <c r="G182" s="89"/>
      <c r="H182" s="89"/>
      <c r="I182" s="89"/>
      <c r="J182" s="89"/>
      <c r="K182" s="89"/>
      <c r="L182" s="89"/>
      <c r="M182" s="89"/>
      <c r="N182" s="89"/>
      <c r="O182" s="89"/>
      <c r="P182" s="89"/>
      <c r="Q182" s="89"/>
      <c r="R182" s="89"/>
      <c r="S182" s="89"/>
      <c r="T182" s="89"/>
      <c r="U182" s="89"/>
      <c r="V182" s="89"/>
      <c r="W182" s="89"/>
      <c r="X182" s="89"/>
    </row>
    <row r="183" spans="1:24">
      <c r="A183" s="89"/>
      <c r="B183" s="89"/>
      <c r="C183" s="300"/>
      <c r="D183" s="89"/>
      <c r="E183" s="300"/>
      <c r="F183" s="89"/>
      <c r="G183" s="89"/>
      <c r="H183" s="89"/>
      <c r="I183" s="89"/>
      <c r="J183" s="89"/>
      <c r="K183" s="89"/>
      <c r="L183" s="89"/>
      <c r="M183" s="89"/>
      <c r="N183" s="89"/>
      <c r="O183" s="89"/>
      <c r="P183" s="89"/>
      <c r="Q183" s="89"/>
      <c r="R183" s="89"/>
      <c r="S183" s="89"/>
      <c r="T183" s="89"/>
      <c r="U183" s="89"/>
      <c r="V183" s="89"/>
      <c r="W183" s="89"/>
      <c r="X183" s="89"/>
    </row>
    <row r="184" spans="1:24">
      <c r="A184" s="89"/>
      <c r="B184" s="89"/>
      <c r="C184" s="300"/>
      <c r="D184" s="89"/>
      <c r="E184" s="300"/>
      <c r="F184" s="89"/>
      <c r="G184" s="89"/>
      <c r="H184" s="89"/>
      <c r="I184" s="89"/>
      <c r="J184" s="89"/>
      <c r="K184" s="89"/>
      <c r="L184" s="89"/>
      <c r="M184" s="89"/>
      <c r="N184" s="89"/>
      <c r="O184" s="89"/>
      <c r="P184" s="89"/>
      <c r="Q184" s="89"/>
      <c r="R184" s="89"/>
      <c r="S184" s="89"/>
      <c r="T184" s="89"/>
      <c r="U184" s="89"/>
      <c r="V184" s="89"/>
      <c r="W184" s="89"/>
      <c r="X184" s="89"/>
    </row>
    <row r="185" spans="1:24">
      <c r="A185" s="89"/>
      <c r="B185" s="89"/>
      <c r="C185" s="300"/>
      <c r="D185" s="89"/>
      <c r="E185" s="300"/>
      <c r="F185" s="89"/>
      <c r="G185" s="89"/>
      <c r="H185" s="89"/>
      <c r="I185" s="89"/>
      <c r="J185" s="89"/>
      <c r="K185" s="89"/>
      <c r="L185" s="89"/>
      <c r="M185" s="89"/>
      <c r="N185" s="89"/>
      <c r="O185" s="89"/>
      <c r="P185" s="89"/>
      <c r="Q185" s="89"/>
      <c r="R185" s="89"/>
      <c r="S185" s="89"/>
      <c r="T185" s="89"/>
      <c r="U185" s="89"/>
      <c r="V185" s="89"/>
      <c r="W185" s="89"/>
      <c r="X185" s="89"/>
    </row>
    <row r="186" spans="1:24">
      <c r="A186" s="89"/>
      <c r="B186" s="89"/>
      <c r="C186" s="300"/>
      <c r="D186" s="89"/>
      <c r="E186" s="300"/>
      <c r="F186" s="89"/>
      <c r="G186" s="89"/>
      <c r="H186" s="89"/>
      <c r="I186" s="89"/>
      <c r="J186" s="89"/>
      <c r="K186" s="89"/>
      <c r="L186" s="89"/>
      <c r="M186" s="89"/>
      <c r="N186" s="89"/>
      <c r="O186" s="89"/>
      <c r="P186" s="89"/>
      <c r="Q186" s="89"/>
      <c r="R186" s="89"/>
      <c r="S186" s="89"/>
      <c r="T186" s="89"/>
      <c r="U186" s="89"/>
      <c r="V186" s="89"/>
      <c r="W186" s="89"/>
      <c r="X186" s="89"/>
    </row>
    <row r="187" spans="1:24">
      <c r="A187" s="89"/>
      <c r="B187" s="89"/>
      <c r="C187" s="300"/>
      <c r="D187" s="89"/>
      <c r="E187" s="300"/>
      <c r="F187" s="89"/>
      <c r="G187" s="89"/>
      <c r="H187" s="89"/>
      <c r="I187" s="89"/>
      <c r="J187" s="89"/>
      <c r="K187" s="89"/>
      <c r="L187" s="89"/>
      <c r="M187" s="89"/>
      <c r="N187" s="89"/>
      <c r="O187" s="89"/>
      <c r="P187" s="89"/>
      <c r="Q187" s="89"/>
      <c r="R187" s="89"/>
      <c r="S187" s="89"/>
      <c r="T187" s="89"/>
      <c r="U187" s="89"/>
      <c r="V187" s="89"/>
      <c r="W187" s="89"/>
      <c r="X187" s="89"/>
    </row>
    <row r="188" spans="1:24">
      <c r="A188" s="89"/>
      <c r="B188" s="89"/>
      <c r="C188" s="300"/>
      <c r="D188" s="89"/>
      <c r="E188" s="300"/>
      <c r="F188" s="89"/>
      <c r="G188" s="89"/>
      <c r="H188" s="89"/>
      <c r="I188" s="89"/>
      <c r="J188" s="89"/>
      <c r="K188" s="89"/>
      <c r="L188" s="89"/>
      <c r="M188" s="89"/>
      <c r="N188" s="89"/>
      <c r="O188" s="89"/>
      <c r="P188" s="89"/>
      <c r="Q188" s="89"/>
      <c r="R188" s="89"/>
      <c r="S188" s="89"/>
      <c r="T188" s="89"/>
      <c r="U188" s="89"/>
      <c r="V188" s="89"/>
      <c r="W188" s="89"/>
      <c r="X188" s="89"/>
    </row>
    <row r="189" spans="1:24">
      <c r="A189" s="89"/>
      <c r="B189" s="89"/>
      <c r="C189" s="300"/>
      <c r="D189" s="89"/>
      <c r="E189" s="300"/>
      <c r="F189" s="89"/>
      <c r="G189" s="89"/>
      <c r="H189" s="89"/>
      <c r="I189" s="89"/>
      <c r="J189" s="89"/>
      <c r="K189" s="89"/>
      <c r="L189" s="89"/>
      <c r="M189" s="89"/>
      <c r="N189" s="89"/>
      <c r="O189" s="89"/>
      <c r="P189" s="89"/>
      <c r="Q189" s="89"/>
      <c r="R189" s="89"/>
      <c r="S189" s="89"/>
      <c r="T189" s="89"/>
      <c r="U189" s="89"/>
      <c r="V189" s="89"/>
      <c r="W189" s="89"/>
      <c r="X189" s="89"/>
    </row>
    <row r="190" spans="1:24">
      <c r="A190" s="89"/>
      <c r="B190" s="89"/>
      <c r="C190" s="300"/>
      <c r="D190" s="89"/>
      <c r="E190" s="300"/>
      <c r="F190" s="89"/>
      <c r="G190" s="89"/>
      <c r="H190" s="89"/>
      <c r="I190" s="89"/>
      <c r="J190" s="89"/>
      <c r="K190" s="89"/>
      <c r="L190" s="89"/>
      <c r="M190" s="89"/>
      <c r="N190" s="89"/>
      <c r="O190" s="89"/>
      <c r="P190" s="89"/>
      <c r="Q190" s="89"/>
      <c r="R190" s="89"/>
      <c r="S190" s="89"/>
      <c r="T190" s="89"/>
      <c r="U190" s="89"/>
      <c r="V190" s="89"/>
      <c r="W190" s="89"/>
      <c r="X190" s="89"/>
    </row>
    <row r="191" spans="1:24">
      <c r="A191" s="89"/>
      <c r="B191" s="89"/>
      <c r="C191" s="300"/>
      <c r="D191" s="89"/>
      <c r="E191" s="300"/>
      <c r="F191" s="89"/>
      <c r="G191" s="89"/>
      <c r="H191" s="89"/>
      <c r="I191" s="89"/>
      <c r="J191" s="89"/>
      <c r="K191" s="89"/>
      <c r="L191" s="89"/>
      <c r="M191" s="89"/>
      <c r="N191" s="89"/>
      <c r="O191" s="89"/>
      <c r="P191" s="89"/>
      <c r="Q191" s="89"/>
      <c r="R191" s="89"/>
      <c r="S191" s="89"/>
      <c r="T191" s="89"/>
      <c r="U191" s="89"/>
      <c r="V191" s="89"/>
      <c r="W191" s="89"/>
      <c r="X191" s="89"/>
    </row>
    <row r="192" spans="1:24">
      <c r="A192" s="89"/>
      <c r="B192" s="89"/>
      <c r="C192" s="300"/>
      <c r="D192" s="89"/>
      <c r="E192" s="300"/>
      <c r="F192" s="89"/>
      <c r="G192" s="89"/>
      <c r="H192" s="89"/>
      <c r="I192" s="89"/>
      <c r="J192" s="89"/>
      <c r="K192" s="89"/>
      <c r="L192" s="89"/>
      <c r="M192" s="89"/>
      <c r="N192" s="89"/>
      <c r="O192" s="89"/>
      <c r="P192" s="89"/>
      <c r="Q192" s="89"/>
      <c r="R192" s="89"/>
      <c r="S192" s="89"/>
      <c r="T192" s="89"/>
      <c r="U192" s="89"/>
      <c r="V192" s="89"/>
      <c r="W192" s="89"/>
      <c r="X192" s="89"/>
    </row>
    <row r="193" spans="1:24">
      <c r="A193" s="89"/>
      <c r="B193" s="89"/>
      <c r="C193" s="300"/>
      <c r="D193" s="89"/>
      <c r="E193" s="300"/>
      <c r="F193" s="89"/>
      <c r="G193" s="89"/>
      <c r="H193" s="89"/>
      <c r="I193" s="89"/>
      <c r="J193" s="89"/>
      <c r="K193" s="89"/>
      <c r="L193" s="89"/>
      <c r="M193" s="89"/>
      <c r="N193" s="89"/>
      <c r="O193" s="89"/>
      <c r="P193" s="89"/>
      <c r="Q193" s="89"/>
      <c r="R193" s="89"/>
      <c r="S193" s="89"/>
      <c r="T193" s="89"/>
      <c r="U193" s="89"/>
      <c r="V193" s="89"/>
      <c r="W193" s="89"/>
      <c r="X193" s="89"/>
    </row>
    <row r="194" spans="1:24">
      <c r="A194" s="89"/>
      <c r="B194" s="89"/>
      <c r="C194" s="300"/>
      <c r="D194" s="89"/>
      <c r="E194" s="300"/>
      <c r="F194" s="89"/>
      <c r="G194" s="89"/>
      <c r="H194" s="89"/>
      <c r="I194" s="89"/>
      <c r="J194" s="89"/>
      <c r="K194" s="89"/>
      <c r="L194" s="89"/>
      <c r="M194" s="89"/>
      <c r="N194" s="89"/>
      <c r="O194" s="89"/>
      <c r="P194" s="89"/>
      <c r="Q194" s="89"/>
      <c r="R194" s="89"/>
      <c r="S194" s="89"/>
      <c r="T194" s="89"/>
      <c r="U194" s="89"/>
      <c r="V194" s="89"/>
      <c r="W194" s="89"/>
      <c r="X194" s="89"/>
    </row>
    <row r="195" spans="1:24">
      <c r="A195" s="89"/>
      <c r="B195" s="89"/>
      <c r="C195" s="300"/>
      <c r="D195" s="89"/>
      <c r="E195" s="300"/>
      <c r="F195" s="89"/>
      <c r="G195" s="89"/>
      <c r="H195" s="89"/>
      <c r="I195" s="89"/>
      <c r="J195" s="89"/>
      <c r="K195" s="89"/>
      <c r="L195" s="89"/>
      <c r="M195" s="89"/>
      <c r="N195" s="89"/>
      <c r="O195" s="89"/>
      <c r="P195" s="89"/>
      <c r="Q195" s="89"/>
      <c r="R195" s="89"/>
      <c r="S195" s="89"/>
      <c r="T195" s="89"/>
      <c r="U195" s="89"/>
      <c r="V195" s="89"/>
      <c r="W195" s="89"/>
      <c r="X195" s="89"/>
    </row>
    <row r="196" spans="1:24">
      <c r="A196" s="89"/>
      <c r="B196" s="89"/>
      <c r="C196" s="300"/>
      <c r="D196" s="89"/>
      <c r="E196" s="300"/>
      <c r="F196" s="89"/>
      <c r="G196" s="89"/>
      <c r="H196" s="89"/>
      <c r="I196" s="89"/>
      <c r="J196" s="89"/>
      <c r="K196" s="89"/>
      <c r="L196" s="89"/>
      <c r="M196" s="89"/>
      <c r="N196" s="89"/>
      <c r="O196" s="89"/>
      <c r="P196" s="89"/>
      <c r="Q196" s="89"/>
      <c r="R196" s="89"/>
      <c r="S196" s="89"/>
      <c r="T196" s="89"/>
      <c r="U196" s="89"/>
      <c r="V196" s="89"/>
      <c r="W196" s="89"/>
      <c r="X196" s="89"/>
    </row>
    <row r="197" spans="1:24">
      <c r="A197" s="89"/>
      <c r="B197" s="89"/>
      <c r="C197" s="300"/>
      <c r="D197" s="89"/>
      <c r="E197" s="300"/>
      <c r="F197" s="89"/>
      <c r="G197" s="89"/>
      <c r="H197" s="89"/>
      <c r="I197" s="89"/>
      <c r="J197" s="89"/>
      <c r="K197" s="89"/>
      <c r="L197" s="89"/>
      <c r="M197" s="89"/>
      <c r="N197" s="89"/>
      <c r="O197" s="89"/>
      <c r="P197" s="89"/>
      <c r="Q197" s="89"/>
      <c r="R197" s="89"/>
      <c r="S197" s="89"/>
      <c r="T197" s="89"/>
      <c r="U197" s="89"/>
      <c r="V197" s="89"/>
      <c r="W197" s="89"/>
      <c r="X197" s="89"/>
    </row>
    <row r="198" spans="1:24">
      <c r="A198" s="89"/>
      <c r="B198" s="89"/>
      <c r="C198" s="300"/>
      <c r="D198" s="89"/>
      <c r="E198" s="300"/>
      <c r="F198" s="89"/>
      <c r="G198" s="89"/>
      <c r="H198" s="89"/>
      <c r="I198" s="89"/>
      <c r="J198" s="89"/>
      <c r="K198" s="89"/>
      <c r="L198" s="89"/>
      <c r="M198" s="89"/>
      <c r="N198" s="89"/>
      <c r="O198" s="89"/>
      <c r="P198" s="89"/>
      <c r="Q198" s="89"/>
      <c r="R198" s="89"/>
      <c r="S198" s="89"/>
      <c r="T198" s="89"/>
      <c r="U198" s="89"/>
      <c r="V198" s="89"/>
      <c r="W198" s="89"/>
      <c r="X198" s="89"/>
    </row>
    <row r="199" spans="1:24">
      <c r="A199" s="89"/>
      <c r="B199" s="89"/>
      <c r="C199" s="300"/>
      <c r="D199" s="89"/>
      <c r="E199" s="300"/>
      <c r="F199" s="89"/>
      <c r="G199" s="89"/>
      <c r="H199" s="89"/>
      <c r="I199" s="89"/>
      <c r="J199" s="89"/>
      <c r="K199" s="89"/>
      <c r="L199" s="89"/>
      <c r="M199" s="89"/>
      <c r="N199" s="89"/>
      <c r="O199" s="89"/>
      <c r="P199" s="89"/>
      <c r="Q199" s="89"/>
      <c r="R199" s="89"/>
      <c r="S199" s="89"/>
      <c r="T199" s="89"/>
      <c r="U199" s="89"/>
      <c r="V199" s="89"/>
      <c r="W199" s="89"/>
      <c r="X199" s="89"/>
    </row>
    <row r="200" spans="1:24">
      <c r="A200" s="89"/>
      <c r="B200" s="89"/>
      <c r="C200" s="300"/>
      <c r="D200" s="89"/>
      <c r="E200" s="300"/>
      <c r="F200" s="89"/>
      <c r="G200" s="89"/>
      <c r="H200" s="89"/>
      <c r="I200" s="89"/>
      <c r="J200" s="89"/>
      <c r="K200" s="89"/>
      <c r="L200" s="89"/>
      <c r="M200" s="89"/>
      <c r="N200" s="89"/>
      <c r="O200" s="89"/>
      <c r="P200" s="89"/>
      <c r="Q200" s="89"/>
      <c r="R200" s="89"/>
      <c r="S200" s="89"/>
      <c r="T200" s="89"/>
      <c r="U200" s="89"/>
      <c r="V200" s="89"/>
      <c r="W200" s="89"/>
      <c r="X200" s="89"/>
    </row>
    <row r="201" spans="1:24">
      <c r="A201" s="89"/>
      <c r="B201" s="89"/>
      <c r="C201" s="300"/>
      <c r="D201" s="89"/>
      <c r="E201" s="300"/>
      <c r="F201" s="89"/>
      <c r="G201" s="89"/>
      <c r="H201" s="89"/>
      <c r="I201" s="89"/>
      <c r="J201" s="89"/>
      <c r="K201" s="89"/>
      <c r="L201" s="89"/>
      <c r="M201" s="89"/>
      <c r="N201" s="89"/>
      <c r="O201" s="89"/>
      <c r="P201" s="89"/>
      <c r="Q201" s="89"/>
      <c r="R201" s="89"/>
      <c r="S201" s="89"/>
      <c r="T201" s="89"/>
      <c r="U201" s="89"/>
      <c r="V201" s="89"/>
      <c r="W201" s="89"/>
      <c r="X201" s="89"/>
    </row>
    <row r="202" spans="1:24">
      <c r="A202" s="89"/>
      <c r="B202" s="89"/>
      <c r="C202" s="300"/>
      <c r="D202" s="89"/>
      <c r="E202" s="300"/>
      <c r="F202" s="89"/>
      <c r="G202" s="89"/>
      <c r="H202" s="89"/>
      <c r="I202" s="89"/>
      <c r="J202" s="89"/>
      <c r="K202" s="89"/>
      <c r="L202" s="89"/>
      <c r="M202" s="89"/>
      <c r="N202" s="89"/>
      <c r="O202" s="89"/>
      <c r="P202" s="89"/>
      <c r="Q202" s="89"/>
      <c r="R202" s="89"/>
      <c r="S202" s="89"/>
      <c r="T202" s="89"/>
      <c r="U202" s="89"/>
      <c r="V202" s="89"/>
      <c r="W202" s="89"/>
      <c r="X202" s="89"/>
    </row>
    <row r="203" spans="1:24">
      <c r="A203" s="89"/>
      <c r="B203" s="89"/>
      <c r="C203" s="300"/>
      <c r="D203" s="89"/>
      <c r="E203" s="300"/>
      <c r="F203" s="89"/>
      <c r="G203" s="89"/>
      <c r="H203" s="89"/>
      <c r="I203" s="89"/>
      <c r="J203" s="89"/>
      <c r="K203" s="89"/>
      <c r="L203" s="89"/>
      <c r="M203" s="89"/>
      <c r="N203" s="89"/>
      <c r="O203" s="89"/>
      <c r="P203" s="89"/>
      <c r="Q203" s="89"/>
      <c r="R203" s="89"/>
      <c r="S203" s="89"/>
      <c r="T203" s="89"/>
      <c r="U203" s="89"/>
      <c r="V203" s="89"/>
      <c r="W203" s="89"/>
      <c r="X203" s="89"/>
    </row>
    <row r="204" spans="1:24">
      <c r="A204" s="89"/>
      <c r="B204" s="89"/>
      <c r="C204" s="300"/>
      <c r="D204" s="89"/>
      <c r="E204" s="300"/>
      <c r="F204" s="89"/>
      <c r="G204" s="89"/>
      <c r="H204" s="89"/>
      <c r="I204" s="89"/>
      <c r="J204" s="89"/>
      <c r="K204" s="89"/>
      <c r="L204" s="89"/>
      <c r="M204" s="89"/>
      <c r="N204" s="89"/>
      <c r="O204" s="89"/>
      <c r="P204" s="89"/>
      <c r="Q204" s="89"/>
      <c r="R204" s="89"/>
      <c r="S204" s="89"/>
      <c r="T204" s="89"/>
      <c r="U204" s="89"/>
      <c r="V204" s="89"/>
      <c r="W204" s="89"/>
      <c r="X204" s="89"/>
    </row>
    <row r="205" spans="1:24">
      <c r="A205" s="89"/>
      <c r="B205" s="89"/>
      <c r="C205" s="300"/>
      <c r="D205" s="89"/>
      <c r="E205" s="300"/>
      <c r="F205" s="89"/>
      <c r="G205" s="89"/>
      <c r="H205" s="89"/>
      <c r="I205" s="89"/>
      <c r="J205" s="89"/>
      <c r="K205" s="89"/>
      <c r="L205" s="89"/>
      <c r="M205" s="89"/>
      <c r="N205" s="89"/>
      <c r="O205" s="89"/>
      <c r="P205" s="89"/>
      <c r="Q205" s="89"/>
      <c r="R205" s="89"/>
      <c r="S205" s="89"/>
      <c r="T205" s="89"/>
      <c r="U205" s="89"/>
      <c r="V205" s="89"/>
      <c r="W205" s="89"/>
      <c r="X205" s="89"/>
    </row>
    <row r="206" spans="1:24">
      <c r="A206" s="89"/>
      <c r="B206" s="89"/>
      <c r="C206" s="300"/>
      <c r="D206" s="89"/>
      <c r="E206" s="300"/>
      <c r="F206" s="89"/>
      <c r="G206" s="89"/>
      <c r="H206" s="89"/>
      <c r="I206" s="89"/>
      <c r="J206" s="89"/>
      <c r="K206" s="89"/>
      <c r="L206" s="89"/>
      <c r="M206" s="89"/>
      <c r="N206" s="89"/>
      <c r="O206" s="89"/>
      <c r="P206" s="89"/>
      <c r="Q206" s="89"/>
      <c r="R206" s="89"/>
      <c r="S206" s="89"/>
      <c r="T206" s="89"/>
      <c r="U206" s="89"/>
      <c r="V206" s="89"/>
      <c r="W206" s="89"/>
      <c r="X206" s="89"/>
    </row>
    <row r="207" spans="1:24">
      <c r="A207" s="89"/>
      <c r="B207" s="89"/>
      <c r="C207" s="300"/>
      <c r="D207" s="89"/>
      <c r="E207" s="300"/>
      <c r="F207" s="89"/>
      <c r="G207" s="89"/>
      <c r="H207" s="89"/>
      <c r="I207" s="89"/>
      <c r="J207" s="89"/>
      <c r="K207" s="89"/>
      <c r="L207" s="89"/>
      <c r="M207" s="89"/>
      <c r="N207" s="89"/>
      <c r="O207" s="89"/>
      <c r="P207" s="89"/>
      <c r="Q207" s="89"/>
      <c r="R207" s="89"/>
      <c r="S207" s="89"/>
      <c r="T207" s="89"/>
      <c r="U207" s="89"/>
      <c r="V207" s="89"/>
      <c r="W207" s="89"/>
      <c r="X207" s="89"/>
    </row>
    <row r="208" spans="1:24">
      <c r="A208" s="89"/>
      <c r="B208" s="89"/>
      <c r="C208" s="300"/>
      <c r="D208" s="89"/>
      <c r="E208" s="300"/>
      <c r="F208" s="89"/>
      <c r="G208" s="89"/>
      <c r="H208" s="89"/>
      <c r="I208" s="89"/>
      <c r="J208" s="89"/>
      <c r="K208" s="89"/>
      <c r="L208" s="89"/>
      <c r="M208" s="89"/>
      <c r="N208" s="89"/>
      <c r="O208" s="89"/>
      <c r="P208" s="89"/>
      <c r="Q208" s="89"/>
      <c r="R208" s="89"/>
      <c r="S208" s="89"/>
      <c r="T208" s="89"/>
      <c r="U208" s="89"/>
      <c r="V208" s="89"/>
      <c r="W208" s="89"/>
      <c r="X208" s="89"/>
    </row>
    <row r="209" spans="1:24">
      <c r="A209" s="89"/>
      <c r="B209" s="89"/>
      <c r="C209" s="300"/>
      <c r="D209" s="89"/>
      <c r="E209" s="300"/>
      <c r="F209" s="89"/>
      <c r="G209" s="89"/>
      <c r="H209" s="89"/>
      <c r="I209" s="89"/>
      <c r="J209" s="89"/>
      <c r="K209" s="89"/>
      <c r="L209" s="89"/>
      <c r="M209" s="89"/>
      <c r="N209" s="89"/>
      <c r="O209" s="89"/>
      <c r="P209" s="89"/>
      <c r="Q209" s="89"/>
      <c r="R209" s="89"/>
      <c r="S209" s="89"/>
      <c r="T209" s="89"/>
      <c r="U209" s="89"/>
      <c r="V209" s="89"/>
      <c r="W209" s="89"/>
      <c r="X209" s="89"/>
    </row>
    <row r="210" spans="1:24">
      <c r="A210" s="89"/>
      <c r="B210" s="89"/>
      <c r="C210" s="300"/>
      <c r="D210" s="89"/>
      <c r="E210" s="300"/>
      <c r="F210" s="89"/>
      <c r="G210" s="89"/>
      <c r="H210" s="89"/>
      <c r="I210" s="89"/>
      <c r="J210" s="89"/>
      <c r="K210" s="89"/>
      <c r="L210" s="89"/>
      <c r="M210" s="89"/>
      <c r="N210" s="89"/>
      <c r="O210" s="89"/>
      <c r="P210" s="89"/>
      <c r="Q210" s="89"/>
      <c r="R210" s="89"/>
      <c r="S210" s="89"/>
      <c r="T210" s="89"/>
      <c r="U210" s="89"/>
      <c r="V210" s="89"/>
      <c r="W210" s="89"/>
      <c r="X210" s="89"/>
    </row>
    <row r="211" spans="1:24">
      <c r="A211" s="89"/>
      <c r="B211" s="89"/>
      <c r="C211" s="300"/>
      <c r="D211" s="89"/>
      <c r="E211" s="300"/>
      <c r="F211" s="89"/>
      <c r="G211" s="89"/>
      <c r="H211" s="89"/>
      <c r="I211" s="89"/>
      <c r="J211" s="89"/>
      <c r="K211" s="89"/>
      <c r="L211" s="89"/>
      <c r="M211" s="89"/>
      <c r="N211" s="89"/>
      <c r="O211" s="89"/>
      <c r="P211" s="89"/>
      <c r="Q211" s="89"/>
      <c r="R211" s="89"/>
      <c r="S211" s="89"/>
      <c r="T211" s="89"/>
      <c r="U211" s="89"/>
      <c r="V211" s="89"/>
      <c r="W211" s="89"/>
      <c r="X211" s="89"/>
    </row>
    <row r="212" spans="1:24">
      <c r="A212" s="89"/>
      <c r="B212" s="89"/>
      <c r="C212" s="300"/>
      <c r="D212" s="89"/>
      <c r="E212" s="300"/>
      <c r="F212" s="89"/>
      <c r="G212" s="89"/>
      <c r="H212" s="89"/>
      <c r="I212" s="89"/>
      <c r="J212" s="89"/>
      <c r="K212" s="89"/>
      <c r="L212" s="89"/>
      <c r="M212" s="89"/>
      <c r="N212" s="89"/>
      <c r="O212" s="89"/>
      <c r="P212" s="89"/>
      <c r="Q212" s="89"/>
      <c r="R212" s="89"/>
      <c r="S212" s="89"/>
      <c r="T212" s="89"/>
      <c r="U212" s="89"/>
      <c r="V212" s="89"/>
      <c r="W212" s="89"/>
      <c r="X212" s="89"/>
    </row>
    <row r="213" spans="1:24">
      <c r="A213" s="89"/>
      <c r="B213" s="89"/>
      <c r="C213" s="300"/>
      <c r="D213" s="89"/>
      <c r="E213" s="300"/>
      <c r="F213" s="89"/>
      <c r="G213" s="89"/>
      <c r="H213" s="89"/>
      <c r="I213" s="89"/>
      <c r="J213" s="89"/>
      <c r="K213" s="89"/>
      <c r="L213" s="89"/>
      <c r="M213" s="89"/>
      <c r="N213" s="89"/>
      <c r="O213" s="89"/>
      <c r="P213" s="89"/>
      <c r="Q213" s="89"/>
      <c r="R213" s="89"/>
      <c r="S213" s="89"/>
      <c r="T213" s="89"/>
      <c r="U213" s="89"/>
      <c r="V213" s="89"/>
      <c r="W213" s="89"/>
      <c r="X213" s="89"/>
    </row>
    <row r="214" spans="1:24">
      <c r="A214" s="89"/>
      <c r="B214" s="89"/>
      <c r="C214" s="300"/>
      <c r="D214" s="89"/>
      <c r="E214" s="300"/>
      <c r="F214" s="89"/>
      <c r="G214" s="89"/>
      <c r="H214" s="89"/>
      <c r="I214" s="89"/>
      <c r="J214" s="89"/>
      <c r="K214" s="89"/>
      <c r="L214" s="89"/>
      <c r="M214" s="89"/>
      <c r="N214" s="89"/>
      <c r="O214" s="89"/>
      <c r="P214" s="89"/>
      <c r="Q214" s="89"/>
      <c r="R214" s="89"/>
      <c r="S214" s="89"/>
      <c r="T214" s="89"/>
      <c r="U214" s="89"/>
      <c r="V214" s="89"/>
      <c r="W214" s="89"/>
      <c r="X214" s="89"/>
    </row>
    <row r="215" spans="1:24">
      <c r="A215" s="89"/>
      <c r="B215" s="89"/>
      <c r="C215" s="300"/>
      <c r="D215" s="89"/>
      <c r="E215" s="300"/>
      <c r="F215" s="89"/>
      <c r="G215" s="89"/>
      <c r="H215" s="89"/>
      <c r="I215" s="89"/>
      <c r="J215" s="89"/>
      <c r="K215" s="89"/>
      <c r="L215" s="89"/>
      <c r="M215" s="89"/>
      <c r="N215" s="89"/>
      <c r="O215" s="89"/>
      <c r="P215" s="89"/>
      <c r="Q215" s="89"/>
      <c r="R215" s="89"/>
      <c r="S215" s="89"/>
      <c r="T215" s="89"/>
      <c r="U215" s="89"/>
      <c r="V215" s="89"/>
      <c r="W215" s="89"/>
      <c r="X215" s="89"/>
    </row>
    <row r="216" spans="1:24">
      <c r="A216" s="89"/>
      <c r="B216" s="89"/>
      <c r="C216" s="300"/>
      <c r="D216" s="89"/>
      <c r="E216" s="300"/>
      <c r="F216" s="89"/>
      <c r="G216" s="89"/>
      <c r="H216" s="89"/>
      <c r="I216" s="89"/>
      <c r="J216" s="89"/>
      <c r="K216" s="89"/>
      <c r="L216" s="89"/>
      <c r="M216" s="89"/>
      <c r="N216" s="89"/>
      <c r="O216" s="89"/>
      <c r="P216" s="89"/>
      <c r="Q216" s="89"/>
      <c r="R216" s="89"/>
      <c r="S216" s="89"/>
      <c r="T216" s="89"/>
      <c r="U216" s="89"/>
      <c r="V216" s="89"/>
      <c r="W216" s="89"/>
      <c r="X216" s="89"/>
    </row>
    <row r="217" spans="1:24">
      <c r="A217" s="89"/>
      <c r="B217" s="89"/>
      <c r="C217" s="300"/>
      <c r="D217" s="89"/>
      <c r="E217" s="300"/>
      <c r="F217" s="89"/>
      <c r="G217" s="89"/>
      <c r="H217" s="89"/>
      <c r="I217" s="89"/>
      <c r="J217" s="89"/>
      <c r="K217" s="89"/>
      <c r="L217" s="89"/>
      <c r="M217" s="89"/>
      <c r="N217" s="89"/>
      <c r="O217" s="89"/>
      <c r="P217" s="89"/>
      <c r="Q217" s="89"/>
      <c r="R217" s="89"/>
      <c r="S217" s="89"/>
      <c r="T217" s="89"/>
      <c r="U217" s="89"/>
      <c r="V217" s="89"/>
      <c r="W217" s="89"/>
      <c r="X217" s="89"/>
    </row>
    <row r="218" spans="1:24">
      <c r="A218" s="89"/>
      <c r="B218" s="89"/>
      <c r="C218" s="300"/>
      <c r="D218" s="89"/>
      <c r="E218" s="300"/>
      <c r="F218" s="89"/>
      <c r="G218" s="89"/>
      <c r="H218" s="89"/>
      <c r="I218" s="89"/>
      <c r="J218" s="89"/>
      <c r="K218" s="89"/>
      <c r="L218" s="89"/>
      <c r="M218" s="89"/>
      <c r="N218" s="89"/>
      <c r="O218" s="89"/>
      <c r="P218" s="89"/>
      <c r="Q218" s="89"/>
      <c r="R218" s="89"/>
      <c r="S218" s="89"/>
      <c r="T218" s="89"/>
      <c r="U218" s="89"/>
      <c r="V218" s="89"/>
      <c r="W218" s="89"/>
      <c r="X218" s="89"/>
    </row>
    <row r="219" spans="1:24">
      <c r="A219" s="89"/>
      <c r="B219" s="89"/>
      <c r="C219" s="300"/>
      <c r="D219" s="89"/>
      <c r="E219" s="300"/>
      <c r="F219" s="89"/>
      <c r="G219" s="89"/>
      <c r="H219" s="89"/>
      <c r="I219" s="89"/>
      <c r="J219" s="89"/>
      <c r="K219" s="89"/>
      <c r="L219" s="89"/>
      <c r="M219" s="89"/>
      <c r="N219" s="89"/>
      <c r="O219" s="89"/>
      <c r="P219" s="89"/>
      <c r="Q219" s="89"/>
      <c r="R219" s="89"/>
      <c r="S219" s="89"/>
      <c r="T219" s="89"/>
      <c r="U219" s="89"/>
      <c r="V219" s="89"/>
      <c r="W219" s="89"/>
      <c r="X219" s="89"/>
    </row>
    <row r="220" spans="1:24">
      <c r="A220" s="89"/>
      <c r="B220" s="89"/>
      <c r="C220" s="300"/>
      <c r="D220" s="89"/>
      <c r="E220" s="300"/>
      <c r="F220" s="89"/>
      <c r="G220" s="89"/>
      <c r="H220" s="89"/>
      <c r="I220" s="89"/>
      <c r="J220" s="89"/>
      <c r="K220" s="89"/>
      <c r="L220" s="89"/>
      <c r="M220" s="89"/>
      <c r="N220" s="89"/>
      <c r="O220" s="89"/>
      <c r="P220" s="89"/>
      <c r="Q220" s="89"/>
      <c r="R220" s="89"/>
      <c r="S220" s="89"/>
      <c r="T220" s="89"/>
      <c r="U220" s="89"/>
      <c r="V220" s="89"/>
      <c r="W220" s="89"/>
      <c r="X220" s="89"/>
    </row>
    <row r="221" spans="1:24">
      <c r="A221" s="89"/>
      <c r="B221" s="89"/>
      <c r="C221" s="300"/>
      <c r="D221" s="89"/>
      <c r="E221" s="300"/>
      <c r="F221" s="89"/>
      <c r="G221" s="89"/>
      <c r="H221" s="89"/>
      <c r="I221" s="89"/>
      <c r="J221" s="89"/>
      <c r="K221" s="89"/>
      <c r="L221" s="89"/>
      <c r="M221" s="89"/>
      <c r="N221" s="89"/>
      <c r="O221" s="89"/>
      <c r="P221" s="89"/>
      <c r="Q221" s="89"/>
      <c r="R221" s="89"/>
      <c r="S221" s="89"/>
      <c r="T221" s="89"/>
      <c r="U221" s="89"/>
      <c r="V221" s="89"/>
      <c r="W221" s="89"/>
      <c r="X221" s="89"/>
    </row>
    <row r="222" spans="1:24">
      <c r="A222" s="89"/>
      <c r="B222" s="89"/>
      <c r="C222" s="300"/>
      <c r="D222" s="89"/>
      <c r="E222" s="300"/>
      <c r="F222" s="89"/>
      <c r="G222" s="89"/>
      <c r="H222" s="89"/>
      <c r="I222" s="89"/>
      <c r="J222" s="89"/>
      <c r="K222" s="89"/>
      <c r="L222" s="89"/>
      <c r="M222" s="89"/>
      <c r="N222" s="89"/>
      <c r="O222" s="89"/>
      <c r="P222" s="89"/>
      <c r="Q222" s="89"/>
      <c r="R222" s="89"/>
      <c r="S222" s="89"/>
      <c r="T222" s="89"/>
      <c r="U222" s="89"/>
      <c r="V222" s="89"/>
      <c r="W222" s="89"/>
      <c r="X222" s="89"/>
    </row>
    <row r="223" spans="1:24">
      <c r="A223" s="89"/>
      <c r="B223" s="89"/>
      <c r="C223" s="300"/>
      <c r="D223" s="89"/>
      <c r="E223" s="300"/>
      <c r="F223" s="89"/>
      <c r="G223" s="89"/>
      <c r="H223" s="89"/>
      <c r="I223" s="89"/>
      <c r="J223" s="89"/>
      <c r="K223" s="89"/>
      <c r="L223" s="89"/>
      <c r="M223" s="89"/>
      <c r="N223" s="89"/>
      <c r="O223" s="89"/>
      <c r="P223" s="89"/>
      <c r="Q223" s="89"/>
      <c r="R223" s="89"/>
      <c r="S223" s="89"/>
      <c r="T223" s="89"/>
      <c r="U223" s="89"/>
      <c r="V223" s="89"/>
      <c r="W223" s="89"/>
      <c r="X223" s="89"/>
    </row>
    <row r="224" spans="1:24">
      <c r="A224" s="89"/>
      <c r="B224" s="89"/>
      <c r="C224" s="300"/>
      <c r="D224" s="89"/>
      <c r="E224" s="300"/>
      <c r="F224" s="89"/>
      <c r="G224" s="89"/>
      <c r="H224" s="89"/>
      <c r="I224" s="89"/>
      <c r="J224" s="89"/>
      <c r="K224" s="89"/>
      <c r="L224" s="89"/>
      <c r="M224" s="89"/>
      <c r="N224" s="89"/>
      <c r="O224" s="89"/>
      <c r="P224" s="89"/>
      <c r="Q224" s="89"/>
      <c r="R224" s="89"/>
      <c r="S224" s="89"/>
      <c r="T224" s="89"/>
      <c r="U224" s="89"/>
      <c r="V224" s="89"/>
      <c r="W224" s="89"/>
      <c r="X224" s="89"/>
    </row>
    <row r="225" spans="1:24">
      <c r="A225" s="89"/>
      <c r="B225" s="89"/>
      <c r="C225" s="300"/>
      <c r="D225" s="89"/>
      <c r="E225" s="300"/>
      <c r="F225" s="89"/>
      <c r="G225" s="89"/>
      <c r="H225" s="89"/>
      <c r="I225" s="89"/>
      <c r="J225" s="89"/>
      <c r="K225" s="89"/>
      <c r="L225" s="89"/>
      <c r="M225" s="89"/>
      <c r="N225" s="89"/>
      <c r="O225" s="89"/>
      <c r="P225" s="89"/>
      <c r="Q225" s="89"/>
      <c r="R225" s="89"/>
      <c r="S225" s="89"/>
      <c r="T225" s="89"/>
      <c r="U225" s="89"/>
      <c r="V225" s="89"/>
      <c r="W225" s="89"/>
      <c r="X225" s="89"/>
    </row>
    <row r="226" spans="1:24">
      <c r="A226" s="89"/>
      <c r="B226" s="89"/>
      <c r="C226" s="300"/>
      <c r="D226" s="89"/>
      <c r="E226" s="300"/>
      <c r="F226" s="89"/>
      <c r="G226" s="89"/>
      <c r="H226" s="89"/>
      <c r="I226" s="89"/>
      <c r="J226" s="89"/>
      <c r="K226" s="89"/>
      <c r="L226" s="89"/>
      <c r="M226" s="89"/>
      <c r="N226" s="89"/>
      <c r="O226" s="89"/>
      <c r="P226" s="89"/>
      <c r="Q226" s="89"/>
      <c r="R226" s="89"/>
      <c r="S226" s="89"/>
      <c r="T226" s="89"/>
      <c r="U226" s="89"/>
      <c r="V226" s="89"/>
      <c r="W226" s="89"/>
      <c r="X226" s="89"/>
    </row>
    <row r="227" spans="1:24">
      <c r="A227" s="89"/>
      <c r="B227" s="89"/>
      <c r="C227" s="300"/>
      <c r="D227" s="89"/>
      <c r="E227" s="300"/>
      <c r="F227" s="89"/>
      <c r="G227" s="89"/>
      <c r="H227" s="89"/>
      <c r="I227" s="89"/>
      <c r="J227" s="89"/>
      <c r="K227" s="89"/>
      <c r="L227" s="89"/>
      <c r="M227" s="89"/>
      <c r="N227" s="89"/>
      <c r="O227" s="89"/>
      <c r="P227" s="89"/>
      <c r="Q227" s="89"/>
      <c r="R227" s="89"/>
      <c r="S227" s="89"/>
      <c r="T227" s="89"/>
      <c r="U227" s="89"/>
      <c r="V227" s="89"/>
      <c r="W227" s="89"/>
      <c r="X227" s="89"/>
    </row>
    <row r="228" spans="1:24">
      <c r="A228" s="89"/>
      <c r="B228" s="89"/>
      <c r="C228" s="300"/>
      <c r="D228" s="89"/>
      <c r="E228" s="300"/>
      <c r="F228" s="89"/>
      <c r="G228" s="89"/>
      <c r="H228" s="89"/>
      <c r="I228" s="89"/>
      <c r="J228" s="89"/>
      <c r="K228" s="89"/>
      <c r="L228" s="89"/>
      <c r="M228" s="89"/>
      <c r="N228" s="89"/>
      <c r="O228" s="89"/>
      <c r="P228" s="89"/>
      <c r="Q228" s="89"/>
      <c r="R228" s="89"/>
      <c r="S228" s="89"/>
      <c r="T228" s="89"/>
      <c r="U228" s="89"/>
      <c r="V228" s="89"/>
      <c r="W228" s="89"/>
      <c r="X228" s="89"/>
    </row>
    <row r="229" spans="1:24">
      <c r="A229" s="89"/>
      <c r="B229" s="89"/>
      <c r="C229" s="300"/>
      <c r="D229" s="89"/>
      <c r="E229" s="300"/>
      <c r="F229" s="89"/>
      <c r="G229" s="89"/>
      <c r="H229" s="89"/>
      <c r="I229" s="89"/>
      <c r="J229" s="89"/>
      <c r="K229" s="89"/>
      <c r="L229" s="89"/>
      <c r="M229" s="89"/>
      <c r="N229" s="89"/>
      <c r="O229" s="89"/>
      <c r="P229" s="89"/>
      <c r="Q229" s="89"/>
      <c r="R229" s="89"/>
      <c r="S229" s="89"/>
      <c r="T229" s="89"/>
      <c r="U229" s="89"/>
      <c r="V229" s="89"/>
      <c r="W229" s="89"/>
      <c r="X229" s="89"/>
    </row>
    <row r="230" spans="1:24">
      <c r="A230" s="89"/>
      <c r="B230" s="89"/>
      <c r="C230" s="300"/>
      <c r="D230" s="89"/>
      <c r="E230" s="300"/>
      <c r="F230" s="89"/>
      <c r="G230" s="89"/>
      <c r="H230" s="89"/>
      <c r="I230" s="89"/>
      <c r="J230" s="89"/>
      <c r="K230" s="89"/>
      <c r="L230" s="89"/>
      <c r="M230" s="89"/>
      <c r="N230" s="89"/>
      <c r="O230" s="89"/>
      <c r="P230" s="89"/>
      <c r="Q230" s="89"/>
      <c r="R230" s="89"/>
      <c r="S230" s="89"/>
      <c r="T230" s="89"/>
      <c r="U230" s="89"/>
      <c r="V230" s="89"/>
      <c r="W230" s="89"/>
      <c r="X230" s="89"/>
    </row>
    <row r="231" spans="1:24">
      <c r="A231" s="89"/>
      <c r="B231" s="89"/>
      <c r="C231" s="300"/>
      <c r="D231" s="89"/>
      <c r="E231" s="300"/>
      <c r="F231" s="89"/>
      <c r="G231" s="89"/>
      <c r="H231" s="89"/>
      <c r="I231" s="89"/>
      <c r="J231" s="89"/>
      <c r="K231" s="89"/>
      <c r="L231" s="89"/>
      <c r="M231" s="89"/>
      <c r="N231" s="89"/>
      <c r="O231" s="89"/>
      <c r="P231" s="89"/>
      <c r="Q231" s="89"/>
      <c r="R231" s="89"/>
      <c r="S231" s="89"/>
      <c r="T231" s="89"/>
      <c r="U231" s="89"/>
      <c r="V231" s="89"/>
      <c r="W231" s="89"/>
      <c r="X231" s="89"/>
    </row>
    <row r="232" spans="1:24">
      <c r="A232" s="89"/>
      <c r="B232" s="89"/>
      <c r="C232" s="300"/>
      <c r="D232" s="89"/>
      <c r="E232" s="300"/>
      <c r="F232" s="89"/>
      <c r="G232" s="89"/>
      <c r="H232" s="89"/>
      <c r="I232" s="89"/>
      <c r="J232" s="89"/>
      <c r="K232" s="89"/>
      <c r="L232" s="89"/>
      <c r="M232" s="89"/>
      <c r="N232" s="89"/>
      <c r="O232" s="89"/>
      <c r="P232" s="89"/>
      <c r="Q232" s="89"/>
      <c r="R232" s="89"/>
      <c r="S232" s="89"/>
      <c r="T232" s="89"/>
      <c r="U232" s="89"/>
      <c r="V232" s="89"/>
      <c r="W232" s="89"/>
      <c r="X232" s="89"/>
    </row>
    <row r="233" spans="1:24">
      <c r="A233" s="89"/>
      <c r="B233" s="89"/>
      <c r="C233" s="300"/>
      <c r="D233" s="89"/>
      <c r="E233" s="300"/>
      <c r="F233" s="89"/>
      <c r="G233" s="89"/>
      <c r="H233" s="89"/>
      <c r="I233" s="89"/>
      <c r="J233" s="89"/>
      <c r="K233" s="89"/>
      <c r="L233" s="89"/>
      <c r="M233" s="89"/>
      <c r="N233" s="89"/>
      <c r="O233" s="89"/>
      <c r="P233" s="89"/>
      <c r="Q233" s="89"/>
      <c r="R233" s="89"/>
      <c r="S233" s="89"/>
      <c r="T233" s="89"/>
      <c r="U233" s="89"/>
      <c r="V233" s="89"/>
      <c r="W233" s="89"/>
      <c r="X233" s="89"/>
    </row>
    <row r="234" spans="1:24">
      <c r="A234" s="89"/>
      <c r="B234" s="89"/>
      <c r="C234" s="300"/>
      <c r="D234" s="89"/>
      <c r="E234" s="300"/>
      <c r="F234" s="89"/>
      <c r="G234" s="89"/>
      <c r="H234" s="89"/>
      <c r="I234" s="89"/>
      <c r="J234" s="89"/>
      <c r="K234" s="89"/>
      <c r="L234" s="89"/>
      <c r="M234" s="89"/>
      <c r="N234" s="89"/>
      <c r="O234" s="89"/>
      <c r="P234" s="89"/>
      <c r="Q234" s="89"/>
      <c r="R234" s="89"/>
      <c r="S234" s="89"/>
      <c r="T234" s="89"/>
      <c r="U234" s="89"/>
      <c r="V234" s="89"/>
      <c r="W234" s="89"/>
      <c r="X234" s="89"/>
    </row>
    <row r="235" spans="1:24">
      <c r="A235" s="89"/>
      <c r="B235" s="89"/>
      <c r="C235" s="300"/>
      <c r="D235" s="89"/>
      <c r="E235" s="300"/>
      <c r="F235" s="89"/>
      <c r="G235" s="89"/>
      <c r="H235" s="89"/>
      <c r="I235" s="89"/>
      <c r="J235" s="89"/>
      <c r="K235" s="89"/>
      <c r="L235" s="89"/>
      <c r="M235" s="89"/>
      <c r="N235" s="89"/>
      <c r="O235" s="89"/>
      <c r="P235" s="89"/>
      <c r="Q235" s="89"/>
      <c r="R235" s="89"/>
      <c r="S235" s="89"/>
      <c r="T235" s="89"/>
      <c r="U235" s="89"/>
      <c r="V235" s="89"/>
      <c r="W235" s="89"/>
      <c r="X235" s="89"/>
    </row>
    <row r="236" spans="1:24">
      <c r="A236" s="89"/>
      <c r="B236" s="89"/>
      <c r="C236" s="300"/>
      <c r="D236" s="89"/>
      <c r="E236" s="300"/>
      <c r="F236" s="89"/>
      <c r="G236" s="89"/>
      <c r="H236" s="89"/>
      <c r="I236" s="89"/>
      <c r="J236" s="89"/>
      <c r="K236" s="89"/>
      <c r="L236" s="89"/>
      <c r="M236" s="89"/>
      <c r="N236" s="89"/>
      <c r="O236" s="89"/>
      <c r="P236" s="89"/>
      <c r="Q236" s="89"/>
      <c r="R236" s="89"/>
      <c r="S236" s="89"/>
      <c r="T236" s="89"/>
      <c r="U236" s="89"/>
      <c r="V236" s="89"/>
      <c r="W236" s="89"/>
      <c r="X236" s="89"/>
    </row>
    <row r="237" spans="1:24">
      <c r="A237" s="89"/>
      <c r="B237" s="89"/>
      <c r="C237" s="300"/>
      <c r="D237" s="89"/>
      <c r="E237" s="300"/>
      <c r="F237" s="89"/>
      <c r="G237" s="89"/>
      <c r="H237" s="89"/>
      <c r="I237" s="89"/>
      <c r="J237" s="89"/>
      <c r="K237" s="89"/>
      <c r="L237" s="89"/>
      <c r="M237" s="89"/>
      <c r="N237" s="89"/>
      <c r="O237" s="89"/>
      <c r="P237" s="89"/>
      <c r="Q237" s="89"/>
      <c r="R237" s="89"/>
      <c r="S237" s="89"/>
      <c r="T237" s="89"/>
      <c r="U237" s="89"/>
      <c r="V237" s="89"/>
      <c r="W237" s="89"/>
      <c r="X237" s="89"/>
    </row>
    <row r="238" spans="1:24">
      <c r="A238" s="89"/>
      <c r="B238" s="89"/>
      <c r="C238" s="300"/>
      <c r="D238" s="89"/>
      <c r="E238" s="300"/>
      <c r="F238" s="89"/>
      <c r="G238" s="89"/>
      <c r="H238" s="89"/>
      <c r="I238" s="89"/>
      <c r="J238" s="89"/>
      <c r="K238" s="89"/>
      <c r="L238" s="89"/>
      <c r="M238" s="89"/>
      <c r="N238" s="89"/>
      <c r="O238" s="89"/>
      <c r="P238" s="89"/>
      <c r="Q238" s="89"/>
      <c r="R238" s="89"/>
      <c r="S238" s="89"/>
      <c r="T238" s="89"/>
      <c r="U238" s="89"/>
      <c r="V238" s="89"/>
      <c r="W238" s="89"/>
      <c r="X238" s="89"/>
    </row>
    <row r="239" spans="1:24">
      <c r="A239" s="89"/>
      <c r="B239" s="89"/>
      <c r="C239" s="300"/>
      <c r="D239" s="89"/>
      <c r="E239" s="300"/>
      <c r="F239" s="89"/>
      <c r="G239" s="89"/>
      <c r="H239" s="89"/>
      <c r="I239" s="89"/>
      <c r="J239" s="89"/>
      <c r="K239" s="89"/>
      <c r="L239" s="89"/>
      <c r="M239" s="89"/>
      <c r="N239" s="89"/>
      <c r="O239" s="89"/>
      <c r="P239" s="89"/>
      <c r="Q239" s="89"/>
      <c r="R239" s="89"/>
      <c r="S239" s="89"/>
      <c r="T239" s="89"/>
      <c r="U239" s="89"/>
      <c r="V239" s="89"/>
      <c r="W239" s="89"/>
      <c r="X239" s="89"/>
    </row>
    <row r="240" spans="1:24">
      <c r="A240" s="89"/>
      <c r="B240" s="89"/>
      <c r="C240" s="300"/>
      <c r="D240" s="89"/>
      <c r="E240" s="300"/>
      <c r="F240" s="89"/>
      <c r="G240" s="89"/>
      <c r="H240" s="89"/>
      <c r="I240" s="89"/>
      <c r="J240" s="89"/>
      <c r="K240" s="89"/>
      <c r="L240" s="89"/>
      <c r="M240" s="89"/>
      <c r="N240" s="89"/>
      <c r="O240" s="89"/>
      <c r="P240" s="89"/>
      <c r="Q240" s="89"/>
      <c r="R240" s="89"/>
      <c r="S240" s="89"/>
      <c r="T240" s="89"/>
      <c r="U240" s="89"/>
      <c r="V240" s="89"/>
      <c r="W240" s="89"/>
      <c r="X240" s="89"/>
    </row>
    <row r="241" spans="1:24">
      <c r="A241" s="89"/>
      <c r="B241" s="89"/>
      <c r="C241" s="300"/>
      <c r="D241" s="89"/>
      <c r="E241" s="300"/>
      <c r="F241" s="89"/>
      <c r="G241" s="89"/>
      <c r="H241" s="89"/>
      <c r="I241" s="89"/>
      <c r="J241" s="89"/>
      <c r="K241" s="89"/>
      <c r="L241" s="89"/>
      <c r="M241" s="89"/>
      <c r="N241" s="89"/>
      <c r="O241" s="89"/>
      <c r="P241" s="89"/>
      <c r="Q241" s="89"/>
      <c r="R241" s="89"/>
      <c r="S241" s="89"/>
      <c r="T241" s="89"/>
      <c r="U241" s="89"/>
      <c r="V241" s="89"/>
      <c r="W241" s="89"/>
      <c r="X241" s="89"/>
    </row>
    <row r="242" spans="1:24">
      <c r="A242" s="89"/>
      <c r="B242" s="89"/>
      <c r="C242" s="300"/>
      <c r="D242" s="89"/>
      <c r="E242" s="300"/>
      <c r="F242" s="89"/>
      <c r="G242" s="89"/>
      <c r="H242" s="89"/>
      <c r="I242" s="89"/>
      <c r="J242" s="89"/>
      <c r="K242" s="89"/>
      <c r="L242" s="89"/>
      <c r="M242" s="89"/>
      <c r="N242" s="89"/>
      <c r="O242" s="89"/>
      <c r="P242" s="89"/>
      <c r="Q242" s="89"/>
      <c r="R242" s="89"/>
      <c r="S242" s="89"/>
      <c r="T242" s="89"/>
      <c r="U242" s="89"/>
      <c r="V242" s="89"/>
      <c r="W242" s="89"/>
      <c r="X242" s="89"/>
    </row>
    <row r="243" spans="1:24">
      <c r="A243" s="89"/>
      <c r="B243" s="89"/>
      <c r="C243" s="300"/>
      <c r="D243" s="89"/>
      <c r="E243" s="300"/>
      <c r="F243" s="89"/>
      <c r="G243" s="89"/>
      <c r="H243" s="89"/>
      <c r="I243" s="89"/>
      <c r="J243" s="89"/>
      <c r="K243" s="89"/>
      <c r="L243" s="89"/>
      <c r="M243" s="89"/>
      <c r="N243" s="89"/>
      <c r="O243" s="89"/>
      <c r="P243" s="89"/>
      <c r="Q243" s="89"/>
      <c r="R243" s="89"/>
      <c r="S243" s="89"/>
      <c r="T243" s="89"/>
      <c r="U243" s="89"/>
      <c r="V243" s="89"/>
      <c r="W243" s="89"/>
      <c r="X243" s="89"/>
    </row>
    <row r="244" spans="1:24">
      <c r="A244" s="89"/>
      <c r="B244" s="89"/>
      <c r="C244" s="300"/>
      <c r="D244" s="89"/>
      <c r="E244" s="300"/>
      <c r="F244" s="89"/>
      <c r="G244" s="89"/>
      <c r="H244" s="89"/>
      <c r="I244" s="89"/>
      <c r="J244" s="89"/>
      <c r="K244" s="89"/>
      <c r="L244" s="89"/>
      <c r="M244" s="89"/>
      <c r="N244" s="89"/>
      <c r="O244" s="89"/>
      <c r="P244" s="89"/>
      <c r="Q244" s="89"/>
      <c r="R244" s="89"/>
      <c r="S244" s="89"/>
      <c r="T244" s="89"/>
      <c r="U244" s="89"/>
      <c r="V244" s="89"/>
      <c r="W244" s="89"/>
      <c r="X244" s="89"/>
    </row>
    <row r="245" spans="1:24">
      <c r="A245" s="89"/>
      <c r="B245" s="89"/>
      <c r="C245" s="300"/>
      <c r="D245" s="89"/>
      <c r="E245" s="300"/>
      <c r="F245" s="89"/>
      <c r="G245" s="89"/>
      <c r="H245" s="89"/>
      <c r="I245" s="89"/>
      <c r="J245" s="89"/>
      <c r="K245" s="89"/>
      <c r="L245" s="89"/>
      <c r="M245" s="89"/>
      <c r="N245" s="89"/>
      <c r="O245" s="89"/>
      <c r="P245" s="89"/>
      <c r="Q245" s="89"/>
      <c r="R245" s="89"/>
      <c r="S245" s="89"/>
      <c r="T245" s="89"/>
      <c r="U245" s="89"/>
      <c r="V245" s="89"/>
      <c r="W245" s="89"/>
      <c r="X245" s="89"/>
    </row>
    <row r="246" spans="1:24">
      <c r="A246" s="89"/>
      <c r="B246" s="89"/>
      <c r="C246" s="300"/>
      <c r="D246" s="89"/>
      <c r="E246" s="300"/>
      <c r="F246" s="89"/>
      <c r="G246" s="89"/>
      <c r="H246" s="89"/>
      <c r="I246" s="89"/>
      <c r="J246" s="89"/>
      <c r="K246" s="89"/>
      <c r="L246" s="89"/>
      <c r="M246" s="89"/>
      <c r="N246" s="89"/>
      <c r="O246" s="89"/>
      <c r="P246" s="89"/>
      <c r="Q246" s="89"/>
      <c r="R246" s="89"/>
      <c r="S246" s="89"/>
      <c r="T246" s="89"/>
      <c r="U246" s="89"/>
      <c r="V246" s="89"/>
      <c r="W246" s="89"/>
      <c r="X246" s="89"/>
    </row>
    <row r="247" spans="1:24">
      <c r="A247" s="89"/>
      <c r="B247" s="89"/>
      <c r="C247" s="300"/>
      <c r="D247" s="89"/>
      <c r="E247" s="300"/>
      <c r="F247" s="89"/>
      <c r="G247" s="89"/>
      <c r="H247" s="89"/>
      <c r="I247" s="89"/>
      <c r="J247" s="89"/>
      <c r="K247" s="89"/>
      <c r="L247" s="89"/>
      <c r="M247" s="89"/>
      <c r="N247" s="89"/>
      <c r="O247" s="89"/>
      <c r="P247" s="89"/>
      <c r="Q247" s="89"/>
      <c r="R247" s="89"/>
      <c r="S247" s="89"/>
      <c r="T247" s="89"/>
      <c r="U247" s="89"/>
      <c r="V247" s="89"/>
      <c r="W247" s="89"/>
      <c r="X247" s="89"/>
    </row>
    <row r="248" spans="1:24">
      <c r="A248" s="89"/>
      <c r="B248" s="89"/>
      <c r="C248" s="300"/>
      <c r="D248" s="89"/>
      <c r="E248" s="300"/>
      <c r="F248" s="89"/>
      <c r="G248" s="89"/>
      <c r="H248" s="89"/>
      <c r="I248" s="89"/>
      <c r="J248" s="89"/>
      <c r="K248" s="89"/>
      <c r="L248" s="89"/>
      <c r="M248" s="89"/>
      <c r="N248" s="89"/>
      <c r="O248" s="89"/>
      <c r="P248" s="89"/>
      <c r="Q248" s="89"/>
      <c r="R248" s="89"/>
      <c r="S248" s="89"/>
      <c r="T248" s="89"/>
      <c r="U248" s="89"/>
      <c r="V248" s="89"/>
      <c r="W248" s="89"/>
      <c r="X248" s="89"/>
    </row>
    <row r="249" spans="1:24">
      <c r="A249" s="89"/>
      <c r="B249" s="89"/>
      <c r="C249" s="300"/>
      <c r="D249" s="89"/>
      <c r="E249" s="300"/>
      <c r="F249" s="89"/>
      <c r="G249" s="89"/>
      <c r="H249" s="89"/>
      <c r="I249" s="89"/>
      <c r="J249" s="89"/>
      <c r="K249" s="89"/>
      <c r="L249" s="89"/>
      <c r="M249" s="89"/>
      <c r="N249" s="89"/>
      <c r="O249" s="89"/>
      <c r="P249" s="89"/>
      <c r="Q249" s="89"/>
      <c r="R249" s="89"/>
      <c r="S249" s="89"/>
      <c r="T249" s="89"/>
      <c r="U249" s="89"/>
      <c r="V249" s="89"/>
      <c r="W249" s="89"/>
      <c r="X249" s="89"/>
    </row>
    <row r="250" spans="1:24">
      <c r="A250" s="89"/>
      <c r="B250" s="89"/>
      <c r="C250" s="300"/>
      <c r="D250" s="89"/>
      <c r="E250" s="300"/>
      <c r="F250" s="89"/>
      <c r="G250" s="89"/>
      <c r="H250" s="89"/>
      <c r="I250" s="89"/>
      <c r="J250" s="89"/>
      <c r="K250" s="89"/>
      <c r="L250" s="89"/>
      <c r="M250" s="89"/>
      <c r="N250" s="89"/>
      <c r="O250" s="89"/>
      <c r="P250" s="89"/>
      <c r="Q250" s="89"/>
      <c r="R250" s="89"/>
      <c r="S250" s="89"/>
      <c r="T250" s="89"/>
      <c r="U250" s="89"/>
      <c r="V250" s="89"/>
      <c r="W250" s="89"/>
      <c r="X250" s="89"/>
    </row>
    <row r="251" spans="1:24">
      <c r="A251" s="89"/>
      <c r="B251" s="89"/>
      <c r="C251" s="300"/>
      <c r="D251" s="89"/>
      <c r="E251" s="300"/>
      <c r="F251" s="89"/>
      <c r="G251" s="89"/>
      <c r="H251" s="89"/>
      <c r="I251" s="89"/>
      <c r="J251" s="89"/>
      <c r="K251" s="89"/>
      <c r="L251" s="89"/>
      <c r="M251" s="89"/>
      <c r="N251" s="89"/>
      <c r="O251" s="89"/>
      <c r="P251" s="89"/>
      <c r="Q251" s="89"/>
      <c r="R251" s="89"/>
      <c r="S251" s="89"/>
      <c r="T251" s="89"/>
      <c r="U251" s="89"/>
      <c r="V251" s="89"/>
      <c r="W251" s="89"/>
      <c r="X251" s="89"/>
    </row>
    <row r="252" spans="1:24">
      <c r="A252" s="89"/>
      <c r="B252" s="89"/>
      <c r="C252" s="300"/>
      <c r="D252" s="89"/>
      <c r="E252" s="300"/>
      <c r="F252" s="89"/>
      <c r="G252" s="89"/>
      <c r="H252" s="89"/>
      <c r="I252" s="89"/>
      <c r="J252" s="89"/>
      <c r="K252" s="89"/>
      <c r="L252" s="89"/>
      <c r="M252" s="89"/>
      <c r="N252" s="89"/>
      <c r="O252" s="89"/>
      <c r="P252" s="89"/>
      <c r="Q252" s="89"/>
      <c r="R252" s="89"/>
      <c r="S252" s="89"/>
      <c r="T252" s="89"/>
      <c r="U252" s="89"/>
      <c r="V252" s="89"/>
      <c r="W252" s="89"/>
      <c r="X252" s="89"/>
    </row>
    <row r="253" spans="1:24">
      <c r="A253" s="89"/>
      <c r="B253" s="89"/>
      <c r="C253" s="300"/>
      <c r="D253" s="89"/>
      <c r="E253" s="300"/>
      <c r="F253" s="89"/>
      <c r="G253" s="89"/>
      <c r="H253" s="89"/>
      <c r="I253" s="89"/>
      <c r="J253" s="89"/>
      <c r="K253" s="89"/>
      <c r="L253" s="89"/>
      <c r="M253" s="89"/>
      <c r="N253" s="89"/>
      <c r="O253" s="89"/>
      <c r="P253" s="89"/>
      <c r="Q253" s="89"/>
      <c r="R253" s="89"/>
      <c r="S253" s="89"/>
      <c r="T253" s="89"/>
      <c r="U253" s="89"/>
      <c r="V253" s="89"/>
      <c r="W253" s="89"/>
      <c r="X253" s="89"/>
    </row>
    <row r="254" spans="1:24">
      <c r="A254" s="89"/>
      <c r="B254" s="89"/>
      <c r="C254" s="300"/>
      <c r="D254" s="89"/>
      <c r="E254" s="300"/>
      <c r="F254" s="89"/>
      <c r="G254" s="89"/>
      <c r="H254" s="89"/>
      <c r="I254" s="89"/>
      <c r="J254" s="89"/>
      <c r="K254" s="89"/>
      <c r="L254" s="89"/>
      <c r="M254" s="89"/>
      <c r="N254" s="89"/>
      <c r="O254" s="89"/>
      <c r="P254" s="89"/>
      <c r="Q254" s="89"/>
      <c r="R254" s="89"/>
      <c r="S254" s="89"/>
      <c r="T254" s="89"/>
      <c r="U254" s="89"/>
      <c r="V254" s="89"/>
      <c r="W254" s="89"/>
      <c r="X254" s="89"/>
    </row>
    <row r="255" spans="1:24">
      <c r="A255" s="89"/>
      <c r="B255" s="89"/>
      <c r="C255" s="300"/>
      <c r="D255" s="89"/>
      <c r="E255" s="300"/>
      <c r="F255" s="89"/>
      <c r="G255" s="89"/>
      <c r="H255" s="89"/>
      <c r="I255" s="89"/>
      <c r="J255" s="89"/>
      <c r="K255" s="89"/>
      <c r="L255" s="89"/>
      <c r="M255" s="89"/>
      <c r="N255" s="89"/>
      <c r="O255" s="89"/>
      <c r="P255" s="89"/>
      <c r="Q255" s="89"/>
      <c r="R255" s="89"/>
      <c r="S255" s="89"/>
      <c r="T255" s="89"/>
      <c r="U255" s="89"/>
      <c r="V255" s="89"/>
      <c r="W255" s="89"/>
      <c r="X255" s="89"/>
    </row>
    <row r="256" spans="1:24">
      <c r="A256" s="89"/>
      <c r="B256" s="89"/>
      <c r="C256" s="300"/>
      <c r="D256" s="89"/>
      <c r="E256" s="300"/>
      <c r="F256" s="89"/>
      <c r="G256" s="89"/>
      <c r="H256" s="89"/>
      <c r="I256" s="89"/>
      <c r="J256" s="89"/>
      <c r="K256" s="89"/>
      <c r="L256" s="89"/>
      <c r="M256" s="89"/>
      <c r="N256" s="89"/>
      <c r="O256" s="89"/>
      <c r="P256" s="89"/>
      <c r="Q256" s="89"/>
      <c r="R256" s="89"/>
      <c r="S256" s="89"/>
      <c r="T256" s="89"/>
      <c r="U256" s="89"/>
      <c r="V256" s="89"/>
      <c r="W256" s="89"/>
      <c r="X256" s="89"/>
    </row>
    <row r="257" spans="1:24">
      <c r="A257" s="89"/>
      <c r="B257" s="89"/>
      <c r="C257" s="300"/>
      <c r="D257" s="89"/>
      <c r="E257" s="300"/>
      <c r="F257" s="89"/>
      <c r="G257" s="89"/>
      <c r="H257" s="89"/>
      <c r="I257" s="89"/>
      <c r="J257" s="89"/>
      <c r="K257" s="89"/>
      <c r="L257" s="89"/>
      <c r="M257" s="89"/>
      <c r="N257" s="89"/>
      <c r="O257" s="89"/>
      <c r="P257" s="89"/>
      <c r="Q257" s="89"/>
      <c r="R257" s="89"/>
      <c r="S257" s="89"/>
      <c r="T257" s="89"/>
      <c r="U257" s="89"/>
      <c r="V257" s="89"/>
      <c r="W257" s="89"/>
      <c r="X257" s="89"/>
    </row>
    <row r="258" spans="1:24">
      <c r="A258" s="89"/>
      <c r="B258" s="89"/>
      <c r="C258" s="300"/>
      <c r="D258" s="89"/>
      <c r="E258" s="300"/>
      <c r="F258" s="89"/>
      <c r="G258" s="89"/>
      <c r="H258" s="89"/>
      <c r="I258" s="89"/>
      <c r="J258" s="89"/>
      <c r="K258" s="89"/>
      <c r="L258" s="89"/>
      <c r="M258" s="89"/>
      <c r="N258" s="89"/>
      <c r="O258" s="89"/>
      <c r="P258" s="89"/>
      <c r="Q258" s="89"/>
      <c r="R258" s="89"/>
      <c r="S258" s="89"/>
      <c r="T258" s="89"/>
      <c r="U258" s="89"/>
      <c r="V258" s="89"/>
      <c r="W258" s="89"/>
      <c r="X258" s="89"/>
    </row>
    <row r="259" spans="1:24">
      <c r="A259" s="89"/>
      <c r="B259" s="89"/>
      <c r="C259" s="300"/>
      <c r="D259" s="89"/>
      <c r="E259" s="300"/>
      <c r="F259" s="89"/>
      <c r="G259" s="89"/>
      <c r="H259" s="89"/>
      <c r="I259" s="89"/>
      <c r="J259" s="89"/>
      <c r="K259" s="89"/>
      <c r="L259" s="89"/>
      <c r="M259" s="89"/>
      <c r="N259" s="89"/>
      <c r="O259" s="89"/>
      <c r="P259" s="89"/>
      <c r="Q259" s="89"/>
      <c r="R259" s="89"/>
      <c r="S259" s="89"/>
      <c r="T259" s="89"/>
      <c r="U259" s="89"/>
      <c r="V259" s="89"/>
      <c r="W259" s="89"/>
      <c r="X259" s="89"/>
    </row>
    <row r="260" spans="1:24">
      <c r="A260" s="89"/>
      <c r="B260" s="89"/>
      <c r="C260" s="300"/>
      <c r="D260" s="89"/>
      <c r="E260" s="300"/>
      <c r="F260" s="89"/>
      <c r="G260" s="89"/>
      <c r="H260" s="89"/>
      <c r="I260" s="89"/>
      <c r="J260" s="89"/>
      <c r="K260" s="89"/>
      <c r="L260" s="89"/>
      <c r="M260" s="89"/>
      <c r="N260" s="89"/>
      <c r="O260" s="89"/>
      <c r="P260" s="89"/>
      <c r="Q260" s="89"/>
      <c r="R260" s="89"/>
      <c r="S260" s="89"/>
      <c r="T260" s="89"/>
      <c r="U260" s="89"/>
      <c r="V260" s="89"/>
      <c r="W260" s="89"/>
      <c r="X260" s="89"/>
    </row>
    <row r="261" spans="1:24">
      <c r="A261" s="89"/>
      <c r="B261" s="89"/>
      <c r="C261" s="300"/>
      <c r="D261" s="89"/>
      <c r="E261" s="300"/>
      <c r="F261" s="89"/>
      <c r="G261" s="89"/>
      <c r="H261" s="89"/>
      <c r="I261" s="89"/>
      <c r="J261" s="89"/>
      <c r="K261" s="89"/>
      <c r="L261" s="89"/>
      <c r="M261" s="89"/>
      <c r="N261" s="89"/>
      <c r="O261" s="89"/>
      <c r="P261" s="89"/>
      <c r="Q261" s="89"/>
      <c r="R261" s="89"/>
      <c r="S261" s="89"/>
      <c r="T261" s="89"/>
      <c r="U261" s="89"/>
      <c r="V261" s="89"/>
      <c r="W261" s="89"/>
      <c r="X261" s="89"/>
    </row>
    <row r="262" spans="1:24">
      <c r="A262" s="89"/>
      <c r="B262" s="89"/>
      <c r="C262" s="300"/>
      <c r="D262" s="89"/>
      <c r="E262" s="300"/>
      <c r="F262" s="89"/>
      <c r="G262" s="89"/>
      <c r="H262" s="89"/>
      <c r="I262" s="89"/>
      <c r="J262" s="89"/>
      <c r="K262" s="89"/>
      <c r="L262" s="89"/>
      <c r="M262" s="89"/>
      <c r="N262" s="89"/>
      <c r="O262" s="89"/>
      <c r="P262" s="89"/>
      <c r="Q262" s="89"/>
      <c r="R262" s="89"/>
      <c r="S262" s="89"/>
      <c r="T262" s="89"/>
      <c r="U262" s="89"/>
      <c r="V262" s="89"/>
      <c r="W262" s="89"/>
      <c r="X262" s="89"/>
    </row>
    <row r="263" spans="1:24">
      <c r="A263" s="89"/>
      <c r="B263" s="89"/>
      <c r="C263" s="300"/>
      <c r="D263" s="89"/>
      <c r="E263" s="300"/>
      <c r="F263" s="89"/>
      <c r="G263" s="89"/>
      <c r="H263" s="89"/>
      <c r="I263" s="89"/>
      <c r="J263" s="89"/>
      <c r="K263" s="89"/>
      <c r="L263" s="89"/>
      <c r="M263" s="89"/>
      <c r="N263" s="89"/>
      <c r="O263" s="89"/>
      <c r="P263" s="89"/>
      <c r="Q263" s="89"/>
      <c r="R263" s="89"/>
      <c r="S263" s="89"/>
      <c r="T263" s="89"/>
      <c r="U263" s="89"/>
      <c r="V263" s="89"/>
      <c r="W263" s="89"/>
      <c r="X263" s="89"/>
    </row>
    <row r="264" spans="1:24">
      <c r="A264" s="89"/>
      <c r="B264" s="89"/>
      <c r="C264" s="300"/>
      <c r="D264" s="89"/>
      <c r="E264" s="300"/>
      <c r="F264" s="89"/>
      <c r="G264" s="89"/>
      <c r="H264" s="89"/>
      <c r="I264" s="89"/>
      <c r="J264" s="89"/>
      <c r="K264" s="89"/>
      <c r="L264" s="89"/>
      <c r="M264" s="89"/>
      <c r="N264" s="89"/>
      <c r="O264" s="89"/>
      <c r="P264" s="89"/>
      <c r="Q264" s="89"/>
      <c r="R264" s="89"/>
      <c r="S264" s="89"/>
      <c r="T264" s="89"/>
      <c r="U264" s="89"/>
      <c r="V264" s="89"/>
      <c r="W264" s="89"/>
      <c r="X264" s="89"/>
    </row>
    <row r="265" spans="1:24">
      <c r="A265" s="89"/>
      <c r="B265" s="89"/>
      <c r="C265" s="300"/>
      <c r="D265" s="89"/>
      <c r="E265" s="300"/>
      <c r="F265" s="89"/>
      <c r="G265" s="89"/>
      <c r="H265" s="89"/>
      <c r="I265" s="89"/>
      <c r="J265" s="89"/>
      <c r="K265" s="89"/>
      <c r="L265" s="89"/>
      <c r="M265" s="89"/>
      <c r="N265" s="89"/>
      <c r="O265" s="89"/>
      <c r="P265" s="89"/>
      <c r="Q265" s="89"/>
      <c r="R265" s="89"/>
      <c r="S265" s="89"/>
      <c r="T265" s="89"/>
      <c r="U265" s="89"/>
      <c r="V265" s="89"/>
      <c r="W265" s="89"/>
      <c r="X265" s="89"/>
    </row>
    <row r="266" spans="1:24">
      <c r="A266" s="89"/>
      <c r="B266" s="89"/>
      <c r="C266" s="300"/>
      <c r="D266" s="89"/>
      <c r="E266" s="300"/>
      <c r="F266" s="89"/>
      <c r="G266" s="89"/>
      <c r="H266" s="89"/>
      <c r="I266" s="89"/>
      <c r="J266" s="89"/>
      <c r="K266" s="89"/>
      <c r="L266" s="89"/>
      <c r="M266" s="89"/>
      <c r="N266" s="89"/>
      <c r="O266" s="89"/>
      <c r="P266" s="89"/>
      <c r="Q266" s="89"/>
      <c r="R266" s="89"/>
      <c r="S266" s="89"/>
      <c r="T266" s="89"/>
      <c r="U266" s="89"/>
      <c r="V266" s="89"/>
      <c r="W266" s="89"/>
      <c r="X266" s="89"/>
    </row>
    <row r="267" spans="1:24">
      <c r="A267" s="89"/>
      <c r="B267" s="89"/>
      <c r="C267" s="300"/>
      <c r="D267" s="89"/>
      <c r="E267" s="300"/>
      <c r="F267" s="89"/>
      <c r="G267" s="89"/>
      <c r="H267" s="89"/>
      <c r="I267" s="89"/>
      <c r="J267" s="89"/>
      <c r="K267" s="89"/>
      <c r="L267" s="89"/>
      <c r="M267" s="89"/>
      <c r="N267" s="89"/>
      <c r="O267" s="89"/>
      <c r="P267" s="89"/>
      <c r="Q267" s="89"/>
      <c r="R267" s="89"/>
      <c r="S267" s="89"/>
      <c r="T267" s="89"/>
      <c r="U267" s="89"/>
      <c r="V267" s="89"/>
      <c r="W267" s="89"/>
      <c r="X267" s="89"/>
    </row>
    <row r="268" spans="1:24">
      <c r="A268" s="89"/>
      <c r="B268" s="89"/>
      <c r="C268" s="300"/>
      <c r="D268" s="89"/>
      <c r="E268" s="300"/>
      <c r="F268" s="89"/>
      <c r="G268" s="89"/>
      <c r="H268" s="89"/>
      <c r="I268" s="89"/>
      <c r="J268" s="89"/>
      <c r="K268" s="89"/>
      <c r="L268" s="89"/>
      <c r="M268" s="89"/>
      <c r="N268" s="89"/>
      <c r="O268" s="89"/>
      <c r="P268" s="89"/>
      <c r="Q268" s="89"/>
      <c r="R268" s="89"/>
      <c r="S268" s="89"/>
      <c r="T268" s="89"/>
      <c r="U268" s="89"/>
      <c r="V268" s="89"/>
      <c r="W268" s="89"/>
      <c r="X268" s="89"/>
    </row>
    <row r="269" spans="1:24">
      <c r="A269" s="89"/>
      <c r="B269" s="89"/>
      <c r="C269" s="300"/>
      <c r="D269" s="89"/>
      <c r="E269" s="300"/>
      <c r="F269" s="89"/>
      <c r="G269" s="89"/>
      <c r="H269" s="89"/>
      <c r="I269" s="89"/>
      <c r="J269" s="89"/>
      <c r="K269" s="89"/>
      <c r="L269" s="89"/>
      <c r="M269" s="89"/>
      <c r="N269" s="89"/>
      <c r="O269" s="89"/>
      <c r="P269" s="89"/>
      <c r="Q269" s="89"/>
      <c r="R269" s="89"/>
      <c r="S269" s="89"/>
      <c r="T269" s="89"/>
      <c r="U269" s="89"/>
      <c r="V269" s="89"/>
      <c r="W269" s="89"/>
      <c r="X269" s="89"/>
    </row>
    <row r="270" spans="1:24">
      <c r="A270" s="89"/>
      <c r="B270" s="89"/>
      <c r="C270" s="300"/>
      <c r="D270" s="89"/>
      <c r="E270" s="300"/>
      <c r="F270" s="89"/>
      <c r="G270" s="89"/>
      <c r="H270" s="89"/>
      <c r="I270" s="89"/>
      <c r="J270" s="89"/>
      <c r="K270" s="89"/>
      <c r="L270" s="89"/>
      <c r="M270" s="89"/>
      <c r="N270" s="89"/>
      <c r="O270" s="89"/>
      <c r="P270" s="89"/>
      <c r="Q270" s="89"/>
      <c r="R270" s="89"/>
      <c r="S270" s="89"/>
      <c r="T270" s="89"/>
      <c r="U270" s="89"/>
      <c r="V270" s="89"/>
      <c r="W270" s="89"/>
      <c r="X270" s="89"/>
    </row>
    <row r="271" spans="1:24">
      <c r="A271" s="89"/>
      <c r="B271" s="89"/>
      <c r="C271" s="300"/>
      <c r="D271" s="89"/>
      <c r="E271" s="300"/>
      <c r="F271" s="89"/>
      <c r="G271" s="89"/>
      <c r="H271" s="89"/>
      <c r="I271" s="89"/>
      <c r="J271" s="89"/>
      <c r="K271" s="89"/>
      <c r="L271" s="89"/>
      <c r="M271" s="89"/>
      <c r="N271" s="89"/>
      <c r="O271" s="89"/>
      <c r="P271" s="89"/>
      <c r="Q271" s="89"/>
      <c r="R271" s="89"/>
      <c r="S271" s="89"/>
      <c r="T271" s="89"/>
      <c r="U271" s="89"/>
      <c r="V271" s="89"/>
      <c r="W271" s="89"/>
      <c r="X271" s="89"/>
    </row>
    <row r="272" spans="1:24">
      <c r="A272" s="89"/>
      <c r="B272" s="89"/>
      <c r="C272" s="300"/>
      <c r="D272" s="89"/>
      <c r="E272" s="300"/>
      <c r="F272" s="89"/>
      <c r="G272" s="89"/>
      <c r="H272" s="89"/>
      <c r="I272" s="89"/>
      <c r="J272" s="89"/>
      <c r="K272" s="89"/>
      <c r="L272" s="89"/>
      <c r="M272" s="89"/>
      <c r="N272" s="89"/>
      <c r="O272" s="89"/>
      <c r="P272" s="89"/>
      <c r="Q272" s="89"/>
      <c r="R272" s="89"/>
      <c r="S272" s="89"/>
      <c r="T272" s="89"/>
      <c r="U272" s="89"/>
      <c r="V272" s="89"/>
      <c r="W272" s="89"/>
      <c r="X272" s="89"/>
    </row>
    <row r="273" spans="1:24">
      <c r="A273" s="89"/>
      <c r="B273" s="89"/>
      <c r="C273" s="300"/>
      <c r="D273" s="89"/>
      <c r="E273" s="300"/>
      <c r="F273" s="89"/>
      <c r="G273" s="89"/>
      <c r="H273" s="89"/>
      <c r="I273" s="89"/>
      <c r="J273" s="89"/>
      <c r="K273" s="89"/>
      <c r="L273" s="89"/>
      <c r="M273" s="89"/>
      <c r="N273" s="89"/>
      <c r="O273" s="89"/>
      <c r="P273" s="89"/>
      <c r="Q273" s="89"/>
      <c r="R273" s="89"/>
      <c r="S273" s="89"/>
      <c r="T273" s="89"/>
      <c r="U273" s="89"/>
      <c r="V273" s="89"/>
      <c r="W273" s="89"/>
      <c r="X273" s="89"/>
    </row>
    <row r="274" spans="1:24">
      <c r="A274" s="89"/>
      <c r="B274" s="89"/>
      <c r="C274" s="300"/>
      <c r="D274" s="89"/>
      <c r="E274" s="300"/>
      <c r="F274" s="89"/>
      <c r="G274" s="89"/>
      <c r="H274" s="89"/>
      <c r="I274" s="89"/>
      <c r="J274" s="89"/>
      <c r="K274" s="89"/>
      <c r="L274" s="89"/>
      <c r="M274" s="89"/>
      <c r="N274" s="89"/>
      <c r="O274" s="89"/>
      <c r="P274" s="89"/>
      <c r="Q274" s="89"/>
      <c r="R274" s="89"/>
      <c r="S274" s="89"/>
      <c r="T274" s="89"/>
      <c r="U274" s="89"/>
      <c r="V274" s="89"/>
      <c r="W274" s="89"/>
      <c r="X274" s="89"/>
    </row>
    <row r="275" spans="1:24">
      <c r="A275" s="89"/>
      <c r="B275" s="89"/>
      <c r="C275" s="300"/>
      <c r="D275" s="89"/>
      <c r="E275" s="300"/>
      <c r="F275" s="89"/>
      <c r="G275" s="89"/>
      <c r="H275" s="89"/>
      <c r="I275" s="89"/>
      <c r="J275" s="89"/>
      <c r="K275" s="89"/>
      <c r="L275" s="89"/>
      <c r="M275" s="89"/>
      <c r="N275" s="89"/>
      <c r="O275" s="89"/>
      <c r="P275" s="89"/>
      <c r="Q275" s="89"/>
      <c r="R275" s="89"/>
      <c r="S275" s="89"/>
      <c r="T275" s="89"/>
      <c r="U275" s="89"/>
      <c r="V275" s="89"/>
      <c r="W275" s="89"/>
      <c r="X275" s="89"/>
    </row>
    <row r="276" spans="1:24">
      <c r="A276" s="89"/>
      <c r="B276" s="89"/>
      <c r="C276" s="300"/>
      <c r="D276" s="89"/>
      <c r="E276" s="300"/>
      <c r="F276" s="89"/>
      <c r="G276" s="89"/>
      <c r="H276" s="89"/>
      <c r="I276" s="89"/>
      <c r="J276" s="89"/>
      <c r="K276" s="89"/>
      <c r="L276" s="89"/>
      <c r="M276" s="89"/>
      <c r="N276" s="89"/>
      <c r="O276" s="89"/>
      <c r="P276" s="89"/>
      <c r="Q276" s="89"/>
      <c r="R276" s="89"/>
      <c r="S276" s="89"/>
      <c r="T276" s="89"/>
      <c r="U276" s="89"/>
      <c r="V276" s="89"/>
      <c r="W276" s="89"/>
      <c r="X276" s="89"/>
    </row>
    <row r="277" spans="1:24">
      <c r="A277" s="89"/>
      <c r="B277" s="89"/>
      <c r="C277" s="300"/>
      <c r="D277" s="89"/>
      <c r="E277" s="300"/>
      <c r="F277" s="89"/>
      <c r="G277" s="89"/>
      <c r="H277" s="89"/>
      <c r="I277" s="89"/>
      <c r="J277" s="89"/>
      <c r="K277" s="89"/>
      <c r="L277" s="89"/>
      <c r="M277" s="89"/>
      <c r="N277" s="89"/>
      <c r="O277" s="89"/>
      <c r="P277" s="89"/>
      <c r="Q277" s="89"/>
      <c r="R277" s="89"/>
      <c r="S277" s="89"/>
      <c r="T277" s="89"/>
      <c r="U277" s="89"/>
      <c r="V277" s="89"/>
      <c r="W277" s="89"/>
      <c r="X277" s="89"/>
    </row>
    <row r="278" spans="1:24">
      <c r="A278" s="89"/>
      <c r="B278" s="89"/>
      <c r="C278" s="300"/>
      <c r="D278" s="89"/>
      <c r="E278" s="300"/>
      <c r="F278" s="89"/>
      <c r="G278" s="89"/>
      <c r="H278" s="89"/>
      <c r="I278" s="89"/>
      <c r="J278" s="89"/>
      <c r="K278" s="89"/>
      <c r="L278" s="89"/>
      <c r="M278" s="89"/>
      <c r="N278" s="89"/>
      <c r="O278" s="89"/>
      <c r="P278" s="89"/>
      <c r="Q278" s="89"/>
      <c r="R278" s="89"/>
      <c r="S278" s="89"/>
      <c r="T278" s="89"/>
      <c r="U278" s="89"/>
      <c r="V278" s="89"/>
      <c r="W278" s="89"/>
      <c r="X278" s="89"/>
    </row>
    <row r="279" spans="1:24">
      <c r="A279" s="89"/>
      <c r="B279" s="89"/>
      <c r="C279" s="300"/>
      <c r="D279" s="89"/>
      <c r="E279" s="300"/>
      <c r="F279" s="89"/>
      <c r="G279" s="89"/>
      <c r="H279" s="89"/>
      <c r="I279" s="89"/>
      <c r="J279" s="89"/>
      <c r="K279" s="89"/>
      <c r="L279" s="89"/>
      <c r="M279" s="89"/>
      <c r="N279" s="89"/>
      <c r="O279" s="89"/>
      <c r="P279" s="89"/>
      <c r="Q279" s="89"/>
      <c r="R279" s="89"/>
      <c r="S279" s="89"/>
      <c r="T279" s="89"/>
      <c r="U279" s="89"/>
      <c r="V279" s="89"/>
      <c r="W279" s="89"/>
      <c r="X279" s="89"/>
    </row>
    <row r="280" spans="1:24">
      <c r="A280" s="89"/>
      <c r="B280" s="89"/>
      <c r="C280" s="300"/>
      <c r="D280" s="89"/>
      <c r="E280" s="300"/>
      <c r="F280" s="89"/>
      <c r="G280" s="89"/>
      <c r="H280" s="89"/>
      <c r="I280" s="89"/>
      <c r="J280" s="89"/>
      <c r="K280" s="89"/>
      <c r="L280" s="89"/>
      <c r="M280" s="89"/>
      <c r="N280" s="89"/>
      <c r="O280" s="89"/>
      <c r="P280" s="89"/>
      <c r="Q280" s="89"/>
      <c r="R280" s="89"/>
      <c r="S280" s="89"/>
      <c r="T280" s="89"/>
      <c r="U280" s="89"/>
      <c r="V280" s="89"/>
      <c r="W280" s="89"/>
      <c r="X280" s="89"/>
    </row>
    <row r="281" spans="1:24">
      <c r="A281" s="89"/>
      <c r="B281" s="89"/>
      <c r="C281" s="300"/>
      <c r="D281" s="89"/>
      <c r="E281" s="300"/>
      <c r="F281" s="89"/>
      <c r="G281" s="89"/>
      <c r="H281" s="89"/>
      <c r="I281" s="89"/>
      <c r="J281" s="89"/>
      <c r="K281" s="89"/>
      <c r="L281" s="89"/>
      <c r="M281" s="89"/>
      <c r="N281" s="89"/>
      <c r="O281" s="89"/>
      <c r="P281" s="89"/>
      <c r="Q281" s="89"/>
      <c r="R281" s="89"/>
      <c r="S281" s="89"/>
      <c r="T281" s="89"/>
      <c r="U281" s="89"/>
      <c r="V281" s="89"/>
      <c r="W281" s="89"/>
      <c r="X281" s="89"/>
    </row>
    <row r="282" spans="1:24">
      <c r="A282" s="89"/>
      <c r="B282" s="89"/>
      <c r="C282" s="300"/>
      <c r="D282" s="89"/>
      <c r="E282" s="300"/>
      <c r="F282" s="89"/>
      <c r="G282" s="89"/>
      <c r="H282" s="89"/>
      <c r="I282" s="89"/>
      <c r="J282" s="89"/>
      <c r="K282" s="89"/>
      <c r="L282" s="89"/>
      <c r="M282" s="89"/>
      <c r="N282" s="89"/>
      <c r="O282" s="89"/>
      <c r="P282" s="89"/>
      <c r="Q282" s="89"/>
      <c r="R282" s="89"/>
      <c r="S282" s="89"/>
      <c r="T282" s="89"/>
      <c r="U282" s="89"/>
      <c r="V282" s="89"/>
      <c r="W282" s="89"/>
      <c r="X282" s="89"/>
    </row>
    <row r="283" spans="1:24">
      <c r="A283" s="89"/>
      <c r="B283" s="89"/>
      <c r="C283" s="300"/>
      <c r="D283" s="89"/>
      <c r="E283" s="300"/>
      <c r="F283" s="89"/>
      <c r="G283" s="89"/>
      <c r="H283" s="89"/>
      <c r="I283" s="89"/>
      <c r="J283" s="89"/>
      <c r="K283" s="89"/>
      <c r="L283" s="89"/>
      <c r="M283" s="89"/>
      <c r="N283" s="89"/>
      <c r="O283" s="89"/>
      <c r="P283" s="89"/>
      <c r="Q283" s="89"/>
      <c r="R283" s="89"/>
      <c r="S283" s="89"/>
      <c r="T283" s="89"/>
      <c r="U283" s="89"/>
      <c r="V283" s="89"/>
      <c r="W283" s="89"/>
      <c r="X283" s="89"/>
    </row>
    <row r="284" spans="1:24">
      <c r="A284" s="89"/>
      <c r="B284" s="89"/>
      <c r="C284" s="300"/>
      <c r="D284" s="89"/>
      <c r="E284" s="300"/>
      <c r="F284" s="89"/>
      <c r="G284" s="89"/>
      <c r="H284" s="89"/>
      <c r="I284" s="89"/>
      <c r="J284" s="89"/>
      <c r="K284" s="89"/>
      <c r="L284" s="89"/>
      <c r="M284" s="89"/>
      <c r="N284" s="89"/>
      <c r="O284" s="89"/>
      <c r="P284" s="89"/>
      <c r="Q284" s="89"/>
      <c r="R284" s="89"/>
      <c r="S284" s="89"/>
      <c r="T284" s="89"/>
      <c r="U284" s="89"/>
      <c r="V284" s="89"/>
      <c r="W284" s="89"/>
      <c r="X284" s="89"/>
    </row>
    <row r="285" spans="1:24">
      <c r="A285" s="89"/>
      <c r="B285" s="89"/>
      <c r="C285" s="300"/>
      <c r="D285" s="89"/>
      <c r="E285" s="300"/>
      <c r="F285" s="89"/>
      <c r="G285" s="89"/>
      <c r="H285" s="89"/>
      <c r="I285" s="89"/>
      <c r="J285" s="89"/>
      <c r="K285" s="89"/>
      <c r="L285" s="89"/>
      <c r="M285" s="89"/>
      <c r="N285" s="89"/>
      <c r="O285" s="89"/>
      <c r="P285" s="89"/>
      <c r="Q285" s="89"/>
      <c r="R285" s="89"/>
      <c r="S285" s="89"/>
      <c r="T285" s="89"/>
      <c r="U285" s="89"/>
      <c r="V285" s="89"/>
      <c r="W285" s="89"/>
      <c r="X285" s="89"/>
    </row>
    <row r="286" spans="1:24">
      <c r="A286" s="89"/>
      <c r="B286" s="89"/>
      <c r="C286" s="300"/>
      <c r="D286" s="89"/>
      <c r="E286" s="300"/>
      <c r="F286" s="89"/>
      <c r="G286" s="89"/>
      <c r="H286" s="89"/>
      <c r="I286" s="89"/>
      <c r="J286" s="89"/>
      <c r="K286" s="89"/>
      <c r="L286" s="89"/>
      <c r="M286" s="89"/>
      <c r="N286" s="89"/>
      <c r="O286" s="89"/>
      <c r="P286" s="89"/>
      <c r="Q286" s="89"/>
      <c r="R286" s="89"/>
      <c r="S286" s="89"/>
      <c r="T286" s="89"/>
      <c r="U286" s="89"/>
      <c r="V286" s="89"/>
      <c r="W286" s="89"/>
      <c r="X286" s="89"/>
    </row>
    <row r="287" spans="1:24">
      <c r="A287" s="89"/>
      <c r="B287" s="89"/>
      <c r="C287" s="300"/>
      <c r="D287" s="89"/>
      <c r="E287" s="300"/>
      <c r="F287" s="89"/>
      <c r="G287" s="89"/>
      <c r="H287" s="89"/>
      <c r="I287" s="89"/>
      <c r="J287" s="89"/>
      <c r="K287" s="89"/>
      <c r="L287" s="89"/>
      <c r="M287" s="89"/>
      <c r="N287" s="89"/>
      <c r="O287" s="89"/>
      <c r="P287" s="89"/>
      <c r="Q287" s="89"/>
      <c r="R287" s="89"/>
      <c r="S287" s="89"/>
      <c r="T287" s="89"/>
      <c r="U287" s="89"/>
      <c r="V287" s="89"/>
      <c r="W287" s="89"/>
      <c r="X287" s="89"/>
    </row>
    <row r="288" spans="1:24">
      <c r="A288" s="89"/>
      <c r="B288" s="89"/>
      <c r="C288" s="300"/>
      <c r="D288" s="89"/>
      <c r="E288" s="300"/>
      <c r="F288" s="89"/>
      <c r="G288" s="89"/>
      <c r="H288" s="89"/>
      <c r="I288" s="89"/>
      <c r="J288" s="89"/>
      <c r="K288" s="89"/>
      <c r="L288" s="89"/>
      <c r="M288" s="89"/>
      <c r="N288" s="89"/>
      <c r="O288" s="89"/>
      <c r="P288" s="89"/>
      <c r="Q288" s="89"/>
      <c r="R288" s="89"/>
      <c r="S288" s="89"/>
      <c r="T288" s="89"/>
      <c r="U288" s="89"/>
      <c r="V288" s="89"/>
      <c r="W288" s="89"/>
      <c r="X288" s="89"/>
    </row>
    <row r="289" spans="1:24">
      <c r="A289" s="89"/>
      <c r="B289" s="89"/>
      <c r="C289" s="300"/>
      <c r="D289" s="89"/>
      <c r="E289" s="300"/>
      <c r="F289" s="89"/>
      <c r="G289" s="89"/>
      <c r="H289" s="89"/>
      <c r="I289" s="89"/>
      <c r="J289" s="89"/>
      <c r="K289" s="89"/>
      <c r="L289" s="89"/>
      <c r="M289" s="89"/>
      <c r="N289" s="89"/>
      <c r="O289" s="89"/>
      <c r="P289" s="89"/>
      <c r="Q289" s="89"/>
      <c r="R289" s="89"/>
      <c r="S289" s="89"/>
      <c r="T289" s="89"/>
      <c r="U289" s="89"/>
      <c r="V289" s="89"/>
      <c r="W289" s="89"/>
      <c r="X289" s="89"/>
    </row>
    <row r="290" spans="1:24">
      <c r="A290" s="89"/>
      <c r="B290" s="89"/>
      <c r="C290" s="300"/>
      <c r="D290" s="89"/>
      <c r="E290" s="300"/>
      <c r="F290" s="89"/>
      <c r="G290" s="89"/>
      <c r="H290" s="89"/>
      <c r="I290" s="89"/>
      <c r="J290" s="89"/>
      <c r="K290" s="89"/>
      <c r="L290" s="89"/>
      <c r="M290" s="89"/>
      <c r="N290" s="89"/>
      <c r="O290" s="89"/>
      <c r="P290" s="89"/>
      <c r="Q290" s="89"/>
      <c r="R290" s="89"/>
      <c r="S290" s="89"/>
      <c r="T290" s="89"/>
      <c r="U290" s="89"/>
      <c r="V290" s="89"/>
      <c r="W290" s="89"/>
      <c r="X290" s="89"/>
    </row>
    <row r="291" spans="1:24">
      <c r="A291" s="89"/>
      <c r="B291" s="89"/>
      <c r="C291" s="300"/>
      <c r="D291" s="89"/>
      <c r="E291" s="300"/>
      <c r="F291" s="89"/>
      <c r="G291" s="89"/>
      <c r="H291" s="89"/>
      <c r="I291" s="89"/>
      <c r="J291" s="89"/>
      <c r="K291" s="89"/>
      <c r="L291" s="89"/>
      <c r="M291" s="89"/>
      <c r="N291" s="89"/>
      <c r="O291" s="89"/>
      <c r="P291" s="89"/>
      <c r="Q291" s="89"/>
      <c r="R291" s="89"/>
      <c r="S291" s="89"/>
      <c r="T291" s="89"/>
      <c r="U291" s="89"/>
      <c r="V291" s="89"/>
      <c r="W291" s="89"/>
      <c r="X291" s="89"/>
    </row>
    <row r="292" spans="1:24">
      <c r="A292" s="89"/>
      <c r="B292" s="89"/>
      <c r="C292" s="300"/>
      <c r="D292" s="89"/>
      <c r="E292" s="300"/>
      <c r="F292" s="89"/>
      <c r="G292" s="89"/>
      <c r="H292" s="89"/>
      <c r="I292" s="89"/>
      <c r="J292" s="89"/>
      <c r="K292" s="89"/>
      <c r="L292" s="89"/>
      <c r="M292" s="89"/>
      <c r="N292" s="89"/>
      <c r="O292" s="89"/>
      <c r="P292" s="89"/>
      <c r="Q292" s="89"/>
      <c r="R292" s="89"/>
      <c r="S292" s="89"/>
      <c r="T292" s="89"/>
      <c r="U292" s="89"/>
      <c r="V292" s="89"/>
      <c r="W292" s="89"/>
      <c r="X292" s="89"/>
    </row>
    <row r="293" spans="1:24">
      <c r="A293" s="89"/>
      <c r="B293" s="89"/>
      <c r="C293" s="300"/>
      <c r="D293" s="89"/>
      <c r="E293" s="300"/>
      <c r="F293" s="89"/>
      <c r="G293" s="89"/>
      <c r="H293" s="89"/>
      <c r="I293" s="89"/>
      <c r="J293" s="89"/>
      <c r="K293" s="89"/>
      <c r="L293" s="89"/>
      <c r="M293" s="89"/>
      <c r="N293" s="89"/>
      <c r="O293" s="89"/>
      <c r="P293" s="89"/>
      <c r="Q293" s="89"/>
      <c r="R293" s="89"/>
      <c r="S293" s="89"/>
      <c r="T293" s="89"/>
      <c r="U293" s="89"/>
      <c r="V293" s="89"/>
      <c r="W293" s="89"/>
      <c r="X293" s="89"/>
    </row>
    <row r="294" spans="1:24">
      <c r="A294" s="89"/>
      <c r="B294" s="89"/>
      <c r="C294" s="300"/>
      <c r="D294" s="89"/>
      <c r="E294" s="300"/>
      <c r="F294" s="89"/>
      <c r="G294" s="89"/>
      <c r="H294" s="89"/>
      <c r="I294" s="89"/>
      <c r="J294" s="89"/>
      <c r="K294" s="89"/>
      <c r="L294" s="89"/>
      <c r="M294" s="89"/>
      <c r="N294" s="89"/>
      <c r="O294" s="89"/>
      <c r="P294" s="89"/>
      <c r="Q294" s="89"/>
      <c r="R294" s="89"/>
      <c r="S294" s="89"/>
      <c r="T294" s="89"/>
      <c r="U294" s="89"/>
      <c r="V294" s="89"/>
      <c r="W294" s="89"/>
      <c r="X294" s="89"/>
    </row>
    <row r="295" spans="1:24">
      <c r="A295" s="89"/>
      <c r="B295" s="89"/>
      <c r="C295" s="300"/>
      <c r="D295" s="89"/>
      <c r="E295" s="300"/>
      <c r="F295" s="89"/>
      <c r="G295" s="89"/>
      <c r="H295" s="89"/>
      <c r="I295" s="89"/>
      <c r="J295" s="89"/>
      <c r="K295" s="89"/>
      <c r="L295" s="89"/>
      <c r="M295" s="89"/>
      <c r="N295" s="89"/>
      <c r="O295" s="89"/>
      <c r="P295" s="89"/>
      <c r="Q295" s="89"/>
      <c r="R295" s="89"/>
      <c r="S295" s="89"/>
      <c r="T295" s="89"/>
      <c r="U295" s="89"/>
      <c r="V295" s="89"/>
      <c r="W295" s="89"/>
      <c r="X295" s="89"/>
    </row>
    <row r="296" spans="1:24">
      <c r="A296" s="89"/>
      <c r="B296" s="89"/>
      <c r="C296" s="300"/>
      <c r="D296" s="89"/>
      <c r="E296" s="300"/>
      <c r="F296" s="89"/>
      <c r="G296" s="89"/>
      <c r="H296" s="89"/>
      <c r="I296" s="89"/>
      <c r="J296" s="89"/>
      <c r="K296" s="89"/>
      <c r="L296" s="89"/>
      <c r="M296" s="89"/>
      <c r="N296" s="89"/>
      <c r="O296" s="89"/>
      <c r="P296" s="89"/>
      <c r="Q296" s="89"/>
      <c r="R296" s="89"/>
      <c r="S296" s="89"/>
      <c r="T296" s="89"/>
      <c r="U296" s="89"/>
      <c r="V296" s="89"/>
      <c r="W296" s="89"/>
      <c r="X296" s="89"/>
    </row>
    <row r="297" spans="1:24">
      <c r="A297" s="89"/>
      <c r="B297" s="89"/>
      <c r="C297" s="300"/>
      <c r="D297" s="89"/>
      <c r="E297" s="300"/>
      <c r="F297" s="89"/>
      <c r="G297" s="89"/>
      <c r="H297" s="89"/>
      <c r="I297" s="89"/>
      <c r="J297" s="89"/>
      <c r="K297" s="89"/>
      <c r="L297" s="89"/>
      <c r="M297" s="89"/>
      <c r="N297" s="89"/>
      <c r="O297" s="89"/>
      <c r="P297" s="89"/>
      <c r="Q297" s="89"/>
      <c r="R297" s="89"/>
      <c r="S297" s="89"/>
      <c r="T297" s="89"/>
      <c r="U297" s="89"/>
      <c r="V297" s="89"/>
      <c r="W297" s="89"/>
      <c r="X297" s="89"/>
    </row>
    <row r="298" spans="1:24">
      <c r="A298" s="89"/>
      <c r="B298" s="89"/>
      <c r="C298" s="300"/>
      <c r="D298" s="89"/>
      <c r="E298" s="300"/>
      <c r="F298" s="89"/>
      <c r="G298" s="89"/>
      <c r="H298" s="89"/>
      <c r="I298" s="89"/>
      <c r="J298" s="89"/>
      <c r="K298" s="89"/>
      <c r="L298" s="89"/>
      <c r="M298" s="89"/>
      <c r="N298" s="89"/>
      <c r="O298" s="89"/>
      <c r="P298" s="89"/>
      <c r="Q298" s="89"/>
      <c r="R298" s="89"/>
      <c r="S298" s="89"/>
      <c r="T298" s="89"/>
      <c r="U298" s="89"/>
      <c r="V298" s="89"/>
      <c r="W298" s="89"/>
      <c r="X298" s="89"/>
    </row>
    <row r="299" spans="1:24">
      <c r="A299" s="89"/>
      <c r="B299" s="89"/>
      <c r="C299" s="300"/>
      <c r="D299" s="89"/>
      <c r="E299" s="300"/>
      <c r="F299" s="89"/>
      <c r="G299" s="89"/>
      <c r="H299" s="89"/>
      <c r="I299" s="89"/>
      <c r="J299" s="89"/>
      <c r="K299" s="89"/>
      <c r="L299" s="89"/>
      <c r="M299" s="89"/>
      <c r="N299" s="89"/>
      <c r="O299" s="89"/>
      <c r="P299" s="89"/>
      <c r="Q299" s="89"/>
      <c r="R299" s="89"/>
      <c r="S299" s="89"/>
      <c r="T299" s="89"/>
      <c r="U299" s="89"/>
      <c r="V299" s="89"/>
      <c r="W299" s="89"/>
      <c r="X299" s="89"/>
    </row>
    <row r="300" spans="1:24">
      <c r="A300" s="89"/>
      <c r="B300" s="89"/>
      <c r="C300" s="300"/>
      <c r="D300" s="89"/>
      <c r="E300" s="300"/>
      <c r="F300" s="89"/>
      <c r="G300" s="89"/>
      <c r="H300" s="89"/>
      <c r="I300" s="89"/>
      <c r="J300" s="89"/>
      <c r="K300" s="89"/>
      <c r="L300" s="89"/>
      <c r="M300" s="89"/>
      <c r="N300" s="89"/>
      <c r="O300" s="89"/>
      <c r="P300" s="89"/>
      <c r="Q300" s="89"/>
      <c r="R300" s="89"/>
      <c r="S300" s="89"/>
      <c r="T300" s="89"/>
      <c r="U300" s="89"/>
      <c r="V300" s="89"/>
      <c r="W300" s="89"/>
      <c r="X300" s="89"/>
    </row>
    <row r="301" spans="1:24">
      <c r="A301" s="89"/>
      <c r="B301" s="89"/>
      <c r="C301" s="300"/>
      <c r="D301" s="89"/>
      <c r="E301" s="300"/>
      <c r="F301" s="89"/>
      <c r="G301" s="89"/>
      <c r="H301" s="89"/>
      <c r="I301" s="89"/>
      <c r="J301" s="89"/>
      <c r="K301" s="89"/>
      <c r="L301" s="89"/>
      <c r="M301" s="89"/>
      <c r="N301" s="89"/>
      <c r="O301" s="89"/>
      <c r="P301" s="89"/>
      <c r="Q301" s="89"/>
      <c r="R301" s="89"/>
      <c r="S301" s="89"/>
      <c r="T301" s="89"/>
      <c r="U301" s="89"/>
      <c r="V301" s="89"/>
      <c r="W301" s="89"/>
      <c r="X301" s="89"/>
    </row>
    <row r="302" spans="1:24">
      <c r="A302" s="89"/>
      <c r="B302" s="89"/>
      <c r="C302" s="300"/>
      <c r="D302" s="89"/>
      <c r="E302" s="300"/>
      <c r="F302" s="89"/>
      <c r="G302" s="89"/>
      <c r="H302" s="89"/>
      <c r="I302" s="89"/>
      <c r="J302" s="89"/>
      <c r="K302" s="89"/>
      <c r="L302" s="89"/>
      <c r="M302" s="89"/>
      <c r="N302" s="89"/>
      <c r="O302" s="89"/>
      <c r="P302" s="89"/>
      <c r="Q302" s="89"/>
      <c r="R302" s="89"/>
      <c r="S302" s="89"/>
      <c r="T302" s="89"/>
      <c r="U302" s="89"/>
      <c r="V302" s="89"/>
      <c r="W302" s="89"/>
      <c r="X302" s="89"/>
    </row>
    <row r="303" spans="1:24">
      <c r="A303" s="89"/>
      <c r="B303" s="89"/>
      <c r="C303" s="300"/>
      <c r="D303" s="89"/>
      <c r="E303" s="300"/>
      <c r="F303" s="89"/>
      <c r="G303" s="89"/>
      <c r="H303" s="89"/>
      <c r="I303" s="89"/>
      <c r="J303" s="89"/>
      <c r="K303" s="89"/>
      <c r="L303" s="89"/>
      <c r="M303" s="89"/>
      <c r="N303" s="89"/>
      <c r="O303" s="89"/>
      <c r="P303" s="89"/>
      <c r="Q303" s="89"/>
      <c r="R303" s="89"/>
      <c r="S303" s="89"/>
      <c r="T303" s="89"/>
      <c r="U303" s="89"/>
      <c r="V303" s="89"/>
      <c r="W303" s="89"/>
      <c r="X303" s="89"/>
    </row>
    <row r="304" spans="1:24">
      <c r="A304" s="89"/>
      <c r="B304" s="89"/>
      <c r="C304" s="300"/>
      <c r="D304" s="89"/>
      <c r="E304" s="300"/>
      <c r="F304" s="89"/>
      <c r="G304" s="89"/>
      <c r="H304" s="89"/>
      <c r="I304" s="89"/>
      <c r="J304" s="89"/>
      <c r="K304" s="89"/>
      <c r="L304" s="89"/>
      <c r="M304" s="89"/>
      <c r="N304" s="89"/>
      <c r="O304" s="89"/>
      <c r="P304" s="89"/>
      <c r="Q304" s="89"/>
      <c r="R304" s="89"/>
      <c r="S304" s="89"/>
      <c r="T304" s="89"/>
      <c r="U304" s="89"/>
      <c r="V304" s="89"/>
      <c r="W304" s="89"/>
      <c r="X304" s="89"/>
    </row>
    <row r="305" spans="1:24">
      <c r="A305" s="89"/>
      <c r="B305" s="89"/>
      <c r="C305" s="300"/>
      <c r="D305" s="89"/>
      <c r="E305" s="300"/>
      <c r="F305" s="89"/>
      <c r="G305" s="89"/>
      <c r="H305" s="89"/>
      <c r="I305" s="89"/>
      <c r="J305" s="89"/>
      <c r="K305" s="89"/>
      <c r="L305" s="89"/>
      <c r="M305" s="89"/>
      <c r="N305" s="89"/>
      <c r="O305" s="89"/>
      <c r="P305" s="89"/>
      <c r="Q305" s="89"/>
      <c r="R305" s="89"/>
      <c r="S305" s="89"/>
      <c r="T305" s="89"/>
      <c r="U305" s="89"/>
      <c r="V305" s="89"/>
      <c r="W305" s="89"/>
      <c r="X305" s="89"/>
    </row>
    <row r="306" spans="1:24">
      <c r="A306" s="89"/>
      <c r="B306" s="89"/>
      <c r="C306" s="300"/>
      <c r="D306" s="89"/>
      <c r="E306" s="300"/>
      <c r="F306" s="89"/>
      <c r="G306" s="89"/>
      <c r="H306" s="89"/>
      <c r="I306" s="89"/>
      <c r="J306" s="89"/>
      <c r="K306" s="89"/>
      <c r="L306" s="89"/>
      <c r="M306" s="89"/>
      <c r="N306" s="89"/>
      <c r="O306" s="89"/>
      <c r="P306" s="89"/>
      <c r="Q306" s="89"/>
      <c r="R306" s="89"/>
      <c r="S306" s="89"/>
      <c r="T306" s="89"/>
      <c r="U306" s="89"/>
      <c r="V306" s="89"/>
      <c r="W306" s="89"/>
      <c r="X306" s="89"/>
    </row>
    <row r="307" spans="1:24">
      <c r="A307" s="89"/>
      <c r="B307" s="89"/>
      <c r="C307" s="300"/>
      <c r="D307" s="89"/>
      <c r="E307" s="300"/>
      <c r="F307" s="89"/>
      <c r="G307" s="89"/>
      <c r="H307" s="89"/>
      <c r="I307" s="89"/>
      <c r="J307" s="89"/>
      <c r="K307" s="89"/>
      <c r="L307" s="89"/>
      <c r="M307" s="89"/>
      <c r="N307" s="89"/>
      <c r="O307" s="89"/>
      <c r="P307" s="89"/>
      <c r="Q307" s="89"/>
      <c r="R307" s="89"/>
      <c r="S307" s="89"/>
      <c r="T307" s="89"/>
      <c r="U307" s="89"/>
      <c r="V307" s="89"/>
      <c r="W307" s="89"/>
      <c r="X307" s="89"/>
    </row>
    <row r="308" spans="1:24">
      <c r="A308" s="89"/>
      <c r="B308" s="89"/>
      <c r="C308" s="300"/>
      <c r="D308" s="89"/>
      <c r="E308" s="300"/>
      <c r="F308" s="89"/>
      <c r="G308" s="89"/>
      <c r="H308" s="89"/>
      <c r="I308" s="89"/>
      <c r="J308" s="89"/>
      <c r="K308" s="89"/>
      <c r="L308" s="89"/>
      <c r="M308" s="89"/>
      <c r="N308" s="89"/>
      <c r="O308" s="89"/>
      <c r="P308" s="89"/>
      <c r="Q308" s="89"/>
      <c r="R308" s="89"/>
      <c r="S308" s="89"/>
      <c r="T308" s="89"/>
      <c r="U308" s="89"/>
      <c r="V308" s="89"/>
      <c r="W308" s="89"/>
      <c r="X308" s="89"/>
    </row>
    <row r="309" spans="1:24">
      <c r="A309" s="89"/>
      <c r="B309" s="89"/>
      <c r="C309" s="300"/>
      <c r="D309" s="89"/>
      <c r="E309" s="300"/>
      <c r="F309" s="89"/>
      <c r="G309" s="89"/>
      <c r="H309" s="89"/>
      <c r="I309" s="89"/>
      <c r="J309" s="89"/>
      <c r="K309" s="89"/>
      <c r="L309" s="89"/>
      <c r="M309" s="89"/>
      <c r="N309" s="89"/>
      <c r="O309" s="89"/>
      <c r="P309" s="89"/>
      <c r="Q309" s="89"/>
      <c r="R309" s="89"/>
      <c r="S309" s="89"/>
      <c r="T309" s="89"/>
      <c r="U309" s="89"/>
      <c r="V309" s="89"/>
      <c r="W309" s="89"/>
      <c r="X309" s="89"/>
    </row>
    <row r="310" spans="1:24">
      <c r="A310" s="89"/>
      <c r="B310" s="89"/>
      <c r="C310" s="300"/>
      <c r="D310" s="89"/>
      <c r="E310" s="300"/>
      <c r="F310" s="89"/>
      <c r="G310" s="89"/>
      <c r="H310" s="89"/>
      <c r="I310" s="89"/>
      <c r="J310" s="89"/>
      <c r="K310" s="89"/>
      <c r="L310" s="89"/>
      <c r="M310" s="89"/>
      <c r="N310" s="89"/>
      <c r="O310" s="89"/>
      <c r="P310" s="89"/>
      <c r="Q310" s="89"/>
      <c r="R310" s="89"/>
      <c r="S310" s="89"/>
      <c r="T310" s="89"/>
      <c r="U310" s="89"/>
      <c r="V310" s="89"/>
      <c r="W310" s="89"/>
      <c r="X310" s="89"/>
    </row>
    <row r="311" spans="1:24">
      <c r="A311" s="89"/>
      <c r="B311" s="89"/>
      <c r="C311" s="300"/>
      <c r="D311" s="89"/>
      <c r="E311" s="300"/>
      <c r="F311" s="89"/>
      <c r="G311" s="89"/>
      <c r="H311" s="89"/>
      <c r="I311" s="89"/>
      <c r="J311" s="89"/>
      <c r="K311" s="89"/>
      <c r="L311" s="89"/>
      <c r="M311" s="89"/>
      <c r="N311" s="89"/>
      <c r="O311" s="89"/>
      <c r="P311" s="89"/>
      <c r="Q311" s="89"/>
      <c r="R311" s="89"/>
      <c r="S311" s="89"/>
      <c r="T311" s="89"/>
      <c r="U311" s="89"/>
      <c r="V311" s="89"/>
      <c r="W311" s="89"/>
      <c r="X311" s="89"/>
    </row>
    <row r="312" spans="1:24">
      <c r="A312" s="89"/>
      <c r="B312" s="89"/>
      <c r="C312" s="300"/>
      <c r="D312" s="89"/>
      <c r="E312" s="300"/>
      <c r="F312" s="89"/>
      <c r="G312" s="89"/>
      <c r="H312" s="89"/>
      <c r="I312" s="89"/>
      <c r="J312" s="89"/>
      <c r="K312" s="89"/>
      <c r="L312" s="89"/>
      <c r="M312" s="89"/>
      <c r="N312" s="89"/>
      <c r="O312" s="89"/>
      <c r="P312" s="89"/>
      <c r="Q312" s="89"/>
      <c r="R312" s="89"/>
      <c r="S312" s="89"/>
      <c r="T312" s="89"/>
      <c r="U312" s="89"/>
      <c r="V312" s="89"/>
      <c r="W312" s="89"/>
      <c r="X312" s="89"/>
    </row>
    <row r="313" spans="1:24">
      <c r="A313" s="89"/>
      <c r="B313" s="89"/>
      <c r="C313" s="300"/>
      <c r="D313" s="89"/>
      <c r="E313" s="300"/>
      <c r="F313" s="89"/>
      <c r="G313" s="89"/>
      <c r="H313" s="89"/>
      <c r="I313" s="89"/>
      <c r="J313" s="89"/>
      <c r="K313" s="89"/>
      <c r="L313" s="89"/>
      <c r="M313" s="89"/>
      <c r="N313" s="89"/>
      <c r="O313" s="89"/>
      <c r="P313" s="89"/>
      <c r="Q313" s="89"/>
      <c r="R313" s="89"/>
      <c r="S313" s="89"/>
      <c r="T313" s="89"/>
      <c r="U313" s="89"/>
      <c r="V313" s="89"/>
      <c r="W313" s="89"/>
      <c r="X313" s="89"/>
    </row>
    <row r="314" spans="1:24">
      <c r="A314" s="89"/>
      <c r="B314" s="89"/>
      <c r="C314" s="300"/>
      <c r="D314" s="89"/>
      <c r="E314" s="300"/>
      <c r="F314" s="89"/>
      <c r="G314" s="89"/>
      <c r="H314" s="89"/>
      <c r="I314" s="89"/>
      <c r="J314" s="89"/>
      <c r="K314" s="89"/>
      <c r="L314" s="89"/>
      <c r="M314" s="89"/>
      <c r="N314" s="89"/>
      <c r="O314" s="89"/>
      <c r="P314" s="89"/>
      <c r="Q314" s="89"/>
      <c r="R314" s="89"/>
      <c r="S314" s="89"/>
      <c r="T314" s="89"/>
      <c r="U314" s="89"/>
      <c r="V314" s="89"/>
      <c r="W314" s="89"/>
      <c r="X314" s="89"/>
    </row>
    <row r="315" spans="1:24">
      <c r="A315" s="89"/>
      <c r="B315" s="89"/>
      <c r="C315" s="300"/>
      <c r="D315" s="89"/>
      <c r="E315" s="300"/>
      <c r="F315" s="89"/>
      <c r="G315" s="89"/>
      <c r="H315" s="89"/>
      <c r="I315" s="89"/>
      <c r="J315" s="89"/>
      <c r="K315" s="89"/>
      <c r="L315" s="89"/>
      <c r="M315" s="89"/>
      <c r="N315" s="89"/>
      <c r="O315" s="89"/>
      <c r="P315" s="89"/>
      <c r="Q315" s="89"/>
      <c r="R315" s="89"/>
      <c r="S315" s="89"/>
      <c r="T315" s="89"/>
      <c r="U315" s="89"/>
      <c r="V315" s="89"/>
      <c r="W315" s="89"/>
      <c r="X315" s="89"/>
    </row>
    <row r="316" spans="1:24">
      <c r="A316" s="89"/>
      <c r="B316" s="89"/>
      <c r="C316" s="300"/>
      <c r="D316" s="89"/>
      <c r="E316" s="300"/>
      <c r="F316" s="89"/>
      <c r="G316" s="89"/>
      <c r="H316" s="89"/>
      <c r="I316" s="89"/>
      <c r="J316" s="89"/>
      <c r="K316" s="89"/>
      <c r="L316" s="89"/>
      <c r="M316" s="89"/>
      <c r="N316" s="89"/>
      <c r="O316" s="89"/>
      <c r="P316" s="89"/>
      <c r="Q316" s="89"/>
      <c r="R316" s="89"/>
      <c r="S316" s="89"/>
      <c r="T316" s="89"/>
      <c r="U316" s="89"/>
      <c r="V316" s="89"/>
      <c r="W316" s="89"/>
      <c r="X316" s="89"/>
    </row>
    <row r="317" spans="1:24">
      <c r="A317" s="89"/>
      <c r="B317" s="89"/>
      <c r="C317" s="300"/>
      <c r="D317" s="89"/>
      <c r="E317" s="300"/>
      <c r="F317" s="89"/>
      <c r="G317" s="89"/>
      <c r="H317" s="89"/>
      <c r="I317" s="89"/>
      <c r="J317" s="89"/>
      <c r="K317" s="89"/>
      <c r="L317" s="89"/>
      <c r="M317" s="89"/>
      <c r="N317" s="89"/>
      <c r="O317" s="89"/>
      <c r="P317" s="89"/>
      <c r="Q317" s="89"/>
      <c r="R317" s="89"/>
      <c r="S317" s="89"/>
      <c r="T317" s="89"/>
      <c r="U317" s="89"/>
      <c r="V317" s="89"/>
      <c r="W317" s="89"/>
      <c r="X317" s="89"/>
    </row>
    <row r="318" spans="1:24">
      <c r="A318" s="89"/>
      <c r="B318" s="89"/>
      <c r="C318" s="300"/>
      <c r="D318" s="89"/>
      <c r="E318" s="300"/>
      <c r="F318" s="89"/>
      <c r="G318" s="89"/>
      <c r="H318" s="89"/>
      <c r="I318" s="89"/>
      <c r="J318" s="89"/>
      <c r="K318" s="89"/>
      <c r="L318" s="89"/>
      <c r="M318" s="89"/>
      <c r="N318" s="89"/>
      <c r="O318" s="89"/>
      <c r="P318" s="89"/>
      <c r="Q318" s="89"/>
      <c r="R318" s="89"/>
      <c r="S318" s="89"/>
      <c r="T318" s="89"/>
      <c r="U318" s="89"/>
      <c r="V318" s="89"/>
      <c r="W318" s="89"/>
      <c r="X318" s="89"/>
    </row>
    <row r="319" spans="1:24">
      <c r="A319" s="89"/>
      <c r="B319" s="89"/>
      <c r="C319" s="300"/>
      <c r="D319" s="89"/>
      <c r="E319" s="300"/>
      <c r="F319" s="89"/>
      <c r="G319" s="89"/>
      <c r="H319" s="89"/>
      <c r="I319" s="89"/>
      <c r="J319" s="89"/>
      <c r="K319" s="89"/>
      <c r="L319" s="89"/>
      <c r="M319" s="89"/>
      <c r="N319" s="89"/>
      <c r="O319" s="89"/>
      <c r="P319" s="89"/>
      <c r="Q319" s="89"/>
      <c r="R319" s="89"/>
      <c r="S319" s="89"/>
      <c r="T319" s="89"/>
      <c r="U319" s="89"/>
      <c r="V319" s="89"/>
      <c r="W319" s="89"/>
      <c r="X319" s="89"/>
    </row>
    <row r="320" spans="1:24">
      <c r="A320" s="89"/>
      <c r="B320" s="89"/>
      <c r="C320" s="300"/>
      <c r="D320" s="89"/>
      <c r="E320" s="300"/>
      <c r="F320" s="89"/>
      <c r="G320" s="89"/>
      <c r="H320" s="89"/>
      <c r="I320" s="89"/>
      <c r="J320" s="89"/>
      <c r="K320" s="89"/>
      <c r="L320" s="89"/>
      <c r="M320" s="89"/>
      <c r="N320" s="89"/>
      <c r="O320" s="89"/>
      <c r="P320" s="89"/>
      <c r="Q320" s="89"/>
      <c r="R320" s="89"/>
      <c r="S320" s="89"/>
      <c r="T320" s="89"/>
      <c r="U320" s="89"/>
      <c r="V320" s="89"/>
      <c r="W320" s="89"/>
      <c r="X320" s="89"/>
    </row>
    <row r="321" spans="1:24">
      <c r="A321" s="89"/>
      <c r="B321" s="89"/>
      <c r="C321" s="300"/>
      <c r="D321" s="89"/>
      <c r="E321" s="300"/>
      <c r="F321" s="89"/>
      <c r="G321" s="89"/>
      <c r="H321" s="89"/>
      <c r="I321" s="89"/>
      <c r="J321" s="89"/>
      <c r="K321" s="89"/>
      <c r="L321" s="89"/>
      <c r="M321" s="89"/>
      <c r="N321" s="89"/>
      <c r="O321" s="89"/>
      <c r="P321" s="89"/>
      <c r="Q321" s="89"/>
      <c r="R321" s="89"/>
      <c r="S321" s="89"/>
      <c r="T321" s="89"/>
      <c r="U321" s="89"/>
      <c r="V321" s="89"/>
      <c r="W321" s="89"/>
      <c r="X321" s="89"/>
    </row>
    <row r="322" spans="1:24">
      <c r="A322" s="89"/>
      <c r="B322" s="89"/>
      <c r="C322" s="300"/>
      <c r="D322" s="89"/>
      <c r="E322" s="300"/>
      <c r="F322" s="89"/>
      <c r="G322" s="89"/>
      <c r="H322" s="89"/>
      <c r="I322" s="89"/>
      <c r="J322" s="89"/>
      <c r="K322" s="89"/>
      <c r="L322" s="89"/>
      <c r="M322" s="89"/>
      <c r="N322" s="89"/>
      <c r="O322" s="89"/>
      <c r="P322" s="89"/>
      <c r="Q322" s="89"/>
      <c r="R322" s="89"/>
      <c r="S322" s="89"/>
      <c r="T322" s="89"/>
      <c r="U322" s="89"/>
      <c r="V322" s="89"/>
      <c r="W322" s="89"/>
      <c r="X322" s="89"/>
    </row>
    <row r="323" spans="1:24">
      <c r="A323" s="89"/>
      <c r="B323" s="89"/>
      <c r="C323" s="300"/>
      <c r="D323" s="89"/>
      <c r="E323" s="300"/>
      <c r="F323" s="89"/>
      <c r="G323" s="89"/>
      <c r="H323" s="89"/>
      <c r="I323" s="89"/>
      <c r="J323" s="89"/>
      <c r="K323" s="89"/>
      <c r="L323" s="89"/>
      <c r="M323" s="89"/>
      <c r="N323" s="89"/>
      <c r="O323" s="89"/>
      <c r="P323" s="89"/>
      <c r="Q323" s="89"/>
      <c r="R323" s="89"/>
      <c r="S323" s="89"/>
      <c r="T323" s="89"/>
      <c r="U323" s="89"/>
      <c r="V323" s="89"/>
      <c r="W323" s="89"/>
      <c r="X323" s="89"/>
    </row>
    <row r="324" spans="1:24">
      <c r="A324" s="89"/>
      <c r="B324" s="89"/>
      <c r="C324" s="300"/>
      <c r="D324" s="89"/>
      <c r="E324" s="300"/>
      <c r="F324" s="89"/>
      <c r="G324" s="89"/>
      <c r="H324" s="89"/>
      <c r="I324" s="89"/>
      <c r="J324" s="89"/>
      <c r="K324" s="89"/>
      <c r="L324" s="89"/>
      <c r="M324" s="89"/>
      <c r="N324" s="89"/>
      <c r="O324" s="89"/>
      <c r="P324" s="89"/>
      <c r="Q324" s="89"/>
      <c r="R324" s="89"/>
      <c r="S324" s="89"/>
      <c r="T324" s="89"/>
      <c r="U324" s="89"/>
      <c r="V324" s="89"/>
      <c r="W324" s="89"/>
      <c r="X324" s="89"/>
    </row>
    <row r="325" spans="1:24">
      <c r="A325" s="89"/>
      <c r="B325" s="89"/>
      <c r="C325" s="300"/>
      <c r="D325" s="89"/>
      <c r="E325" s="300"/>
      <c r="F325" s="89"/>
      <c r="G325" s="89"/>
      <c r="H325" s="89"/>
      <c r="I325" s="89"/>
      <c r="J325" s="89"/>
      <c r="K325" s="89"/>
      <c r="L325" s="89"/>
      <c r="M325" s="89"/>
      <c r="N325" s="89"/>
      <c r="O325" s="89"/>
      <c r="P325" s="89"/>
      <c r="Q325" s="89"/>
      <c r="R325" s="89"/>
      <c r="S325" s="89"/>
      <c r="T325" s="89"/>
      <c r="U325" s="89"/>
      <c r="V325" s="89"/>
      <c r="W325" s="89"/>
      <c r="X325" s="89"/>
    </row>
    <row r="326" spans="1:24">
      <c r="A326" s="89"/>
      <c r="B326" s="89"/>
      <c r="C326" s="300"/>
      <c r="D326" s="89"/>
      <c r="E326" s="300"/>
      <c r="F326" s="89"/>
      <c r="G326" s="89"/>
      <c r="H326" s="89"/>
      <c r="I326" s="89"/>
      <c r="J326" s="89"/>
      <c r="K326" s="89"/>
      <c r="L326" s="89"/>
      <c r="M326" s="89"/>
      <c r="N326" s="89"/>
      <c r="O326" s="89"/>
      <c r="P326" s="89"/>
      <c r="Q326" s="89"/>
      <c r="R326" s="89"/>
      <c r="S326" s="89"/>
      <c r="T326" s="89"/>
      <c r="U326" s="89"/>
      <c r="V326" s="89"/>
      <c r="W326" s="89"/>
      <c r="X326" s="89"/>
    </row>
    <row r="327" spans="1:24">
      <c r="A327" s="89"/>
      <c r="B327" s="89"/>
      <c r="C327" s="300"/>
      <c r="D327" s="89"/>
      <c r="E327" s="300"/>
      <c r="F327" s="89"/>
      <c r="G327" s="89"/>
      <c r="H327" s="89"/>
      <c r="I327" s="89"/>
      <c r="J327" s="89"/>
      <c r="K327" s="89"/>
      <c r="L327" s="89"/>
      <c r="M327" s="89"/>
      <c r="N327" s="89"/>
      <c r="O327" s="89"/>
      <c r="P327" s="89"/>
      <c r="Q327" s="89"/>
      <c r="R327" s="89"/>
      <c r="S327" s="89"/>
      <c r="T327" s="89"/>
      <c r="U327" s="89"/>
      <c r="V327" s="89"/>
      <c r="W327" s="89"/>
      <c r="X327" s="89"/>
    </row>
    <row r="328" spans="1:24">
      <c r="A328" s="89"/>
      <c r="B328" s="89"/>
      <c r="C328" s="300"/>
      <c r="D328" s="89"/>
      <c r="E328" s="300"/>
      <c r="F328" s="89"/>
      <c r="G328" s="89"/>
      <c r="H328" s="89"/>
      <c r="I328" s="89"/>
      <c r="J328" s="89"/>
      <c r="K328" s="89"/>
      <c r="L328" s="89"/>
      <c r="M328" s="89"/>
      <c r="N328" s="89"/>
      <c r="O328" s="89"/>
      <c r="P328" s="89"/>
      <c r="Q328" s="89"/>
      <c r="R328" s="89"/>
      <c r="S328" s="89"/>
      <c r="T328" s="89"/>
      <c r="U328" s="89"/>
      <c r="V328" s="89"/>
      <c r="W328" s="89"/>
      <c r="X328" s="89"/>
    </row>
    <row r="329" spans="1:24">
      <c r="A329" s="89"/>
      <c r="B329" s="89"/>
      <c r="C329" s="300"/>
      <c r="D329" s="89"/>
      <c r="E329" s="300"/>
      <c r="F329" s="89"/>
      <c r="G329" s="89"/>
      <c r="H329" s="89"/>
      <c r="I329" s="89"/>
      <c r="J329" s="89"/>
      <c r="K329" s="89"/>
      <c r="L329" s="89"/>
      <c r="M329" s="89"/>
      <c r="N329" s="89"/>
      <c r="O329" s="89"/>
      <c r="P329" s="89"/>
      <c r="Q329" s="89"/>
      <c r="R329" s="89"/>
      <c r="S329" s="89"/>
      <c r="T329" s="89"/>
      <c r="U329" s="89"/>
      <c r="V329" s="89"/>
      <c r="W329" s="89"/>
      <c r="X329" s="89"/>
    </row>
    <row r="330" spans="1:24">
      <c r="A330" s="89"/>
      <c r="B330" s="89"/>
      <c r="C330" s="300"/>
      <c r="D330" s="89"/>
      <c r="E330" s="300"/>
      <c r="F330" s="89"/>
      <c r="G330" s="89"/>
      <c r="H330" s="89"/>
      <c r="I330" s="89"/>
      <c r="J330" s="89"/>
      <c r="K330" s="89"/>
      <c r="L330" s="89"/>
      <c r="M330" s="89"/>
      <c r="N330" s="89"/>
      <c r="O330" s="89"/>
      <c r="P330" s="89"/>
      <c r="Q330" s="89"/>
      <c r="R330" s="89"/>
      <c r="S330" s="89"/>
      <c r="T330" s="89"/>
      <c r="U330" s="89"/>
      <c r="V330" s="89"/>
      <c r="W330" s="89"/>
      <c r="X330" s="89"/>
    </row>
    <row r="331" spans="1:24">
      <c r="A331" s="89"/>
      <c r="B331" s="89"/>
      <c r="C331" s="300"/>
      <c r="D331" s="89"/>
      <c r="E331" s="300"/>
      <c r="F331" s="89"/>
      <c r="G331" s="89"/>
      <c r="H331" s="89"/>
      <c r="I331" s="89"/>
      <c r="J331" s="89"/>
      <c r="K331" s="89"/>
      <c r="L331" s="89"/>
      <c r="M331" s="89"/>
      <c r="N331" s="89"/>
      <c r="O331" s="89"/>
      <c r="P331" s="89"/>
      <c r="Q331" s="89"/>
      <c r="R331" s="89"/>
      <c r="S331" s="89"/>
      <c r="T331" s="89"/>
      <c r="U331" s="89"/>
      <c r="V331" s="89"/>
      <c r="W331" s="89"/>
      <c r="X331" s="89"/>
    </row>
    <row r="332" spans="1:24">
      <c r="A332" s="89"/>
      <c r="B332" s="89"/>
      <c r="C332" s="300"/>
      <c r="D332" s="89"/>
      <c r="E332" s="300"/>
      <c r="F332" s="89"/>
      <c r="G332" s="89"/>
      <c r="H332" s="89"/>
      <c r="I332" s="89"/>
      <c r="J332" s="89"/>
      <c r="K332" s="89"/>
      <c r="L332" s="89"/>
      <c r="M332" s="89"/>
      <c r="N332" s="89"/>
      <c r="O332" s="89"/>
      <c r="P332" s="89"/>
      <c r="Q332" s="89"/>
      <c r="R332" s="89"/>
      <c r="S332" s="89"/>
      <c r="T332" s="89"/>
      <c r="U332" s="89"/>
      <c r="V332" s="89"/>
      <c r="W332" s="89"/>
      <c r="X332" s="89"/>
    </row>
    <row r="333" spans="1:24">
      <c r="A333" s="89"/>
      <c r="B333" s="89"/>
      <c r="C333" s="300"/>
      <c r="D333" s="89"/>
      <c r="E333" s="300"/>
      <c r="F333" s="89"/>
      <c r="G333" s="89"/>
      <c r="H333" s="89"/>
      <c r="I333" s="89"/>
      <c r="J333" s="89"/>
      <c r="K333" s="89"/>
      <c r="L333" s="89"/>
      <c r="M333" s="89"/>
      <c r="N333" s="89"/>
      <c r="O333" s="89"/>
      <c r="P333" s="89"/>
      <c r="Q333" s="89"/>
      <c r="R333" s="89"/>
      <c r="S333" s="89"/>
      <c r="T333" s="89"/>
      <c r="U333" s="89"/>
      <c r="V333" s="89"/>
      <c r="W333" s="89"/>
      <c r="X333" s="89"/>
    </row>
    <row r="334" spans="1:24">
      <c r="A334" s="89"/>
      <c r="B334" s="89"/>
      <c r="C334" s="300"/>
      <c r="D334" s="89"/>
      <c r="E334" s="300"/>
      <c r="F334" s="89"/>
      <c r="G334" s="89"/>
      <c r="H334" s="89"/>
      <c r="I334" s="89"/>
      <c r="J334" s="89"/>
      <c r="K334" s="89"/>
      <c r="L334" s="89"/>
      <c r="M334" s="89"/>
      <c r="N334" s="89"/>
      <c r="O334" s="89"/>
      <c r="P334" s="89"/>
      <c r="Q334" s="89"/>
      <c r="R334" s="89"/>
      <c r="S334" s="89"/>
      <c r="T334" s="89"/>
      <c r="U334" s="89"/>
      <c r="V334" s="89"/>
      <c r="W334" s="89"/>
      <c r="X334" s="89"/>
    </row>
    <row r="335" spans="1:24">
      <c r="A335" s="89"/>
      <c r="B335" s="89"/>
      <c r="C335" s="300"/>
      <c r="D335" s="89"/>
      <c r="E335" s="300"/>
      <c r="F335" s="89"/>
      <c r="G335" s="89"/>
      <c r="H335" s="89"/>
      <c r="I335" s="89"/>
      <c r="J335" s="89"/>
      <c r="K335" s="89"/>
      <c r="L335" s="89"/>
      <c r="M335" s="89"/>
      <c r="N335" s="89"/>
      <c r="O335" s="89"/>
      <c r="P335" s="89"/>
      <c r="Q335" s="89"/>
      <c r="R335" s="89"/>
      <c r="S335" s="89"/>
      <c r="T335" s="89"/>
      <c r="U335" s="89"/>
      <c r="V335" s="89"/>
      <c r="W335" s="89"/>
      <c r="X335" s="89"/>
    </row>
    <row r="336" spans="1:24">
      <c r="A336" s="89"/>
      <c r="B336" s="89"/>
      <c r="C336" s="300"/>
      <c r="D336" s="89"/>
      <c r="E336" s="300"/>
      <c r="F336" s="89"/>
      <c r="G336" s="89"/>
      <c r="H336" s="89"/>
      <c r="I336" s="89"/>
      <c r="J336" s="89"/>
      <c r="K336" s="89"/>
      <c r="L336" s="89"/>
      <c r="M336" s="89"/>
      <c r="N336" s="89"/>
      <c r="O336" s="89"/>
      <c r="P336" s="89"/>
      <c r="Q336" s="89"/>
      <c r="R336" s="89"/>
      <c r="S336" s="89"/>
      <c r="T336" s="89"/>
      <c r="U336" s="89"/>
      <c r="V336" s="89"/>
      <c r="W336" s="89"/>
      <c r="X336" s="89"/>
    </row>
    <row r="337" spans="1:24">
      <c r="A337" s="89"/>
      <c r="B337" s="89"/>
      <c r="C337" s="300"/>
      <c r="D337" s="89"/>
      <c r="E337" s="300"/>
      <c r="F337" s="89"/>
      <c r="G337" s="89"/>
      <c r="H337" s="89"/>
      <c r="I337" s="89"/>
      <c r="J337" s="89"/>
      <c r="K337" s="89"/>
      <c r="L337" s="89"/>
      <c r="M337" s="89"/>
      <c r="N337" s="89"/>
      <c r="O337" s="89"/>
      <c r="P337" s="89"/>
      <c r="Q337" s="89"/>
      <c r="R337" s="89"/>
      <c r="S337" s="89"/>
      <c r="T337" s="89"/>
      <c r="U337" s="89"/>
      <c r="V337" s="89"/>
      <c r="W337" s="89"/>
      <c r="X337" s="89"/>
    </row>
    <row r="338" spans="1:24">
      <c r="A338" s="89"/>
      <c r="B338" s="89"/>
      <c r="C338" s="300"/>
      <c r="D338" s="89"/>
      <c r="E338" s="300"/>
      <c r="F338" s="89"/>
      <c r="G338" s="89"/>
      <c r="H338" s="89"/>
      <c r="I338" s="89"/>
      <c r="J338" s="89"/>
      <c r="K338" s="89"/>
      <c r="L338" s="89"/>
      <c r="M338" s="89"/>
      <c r="N338" s="89"/>
      <c r="O338" s="89"/>
      <c r="P338" s="89"/>
      <c r="Q338" s="89"/>
      <c r="R338" s="89"/>
      <c r="S338" s="89"/>
      <c r="T338" s="89"/>
      <c r="U338" s="89"/>
      <c r="V338" s="89"/>
      <c r="W338" s="89"/>
      <c r="X338" s="89"/>
    </row>
    <row r="339" spans="1:24">
      <c r="A339" s="89"/>
      <c r="B339" s="89"/>
      <c r="C339" s="300"/>
      <c r="D339" s="89"/>
      <c r="E339" s="300"/>
      <c r="F339" s="89"/>
      <c r="G339" s="89"/>
      <c r="H339" s="89"/>
      <c r="I339" s="89"/>
      <c r="J339" s="89"/>
      <c r="K339" s="89"/>
      <c r="L339" s="89"/>
      <c r="M339" s="89"/>
      <c r="N339" s="89"/>
      <c r="O339" s="89"/>
      <c r="P339" s="89"/>
      <c r="Q339" s="89"/>
      <c r="R339" s="89"/>
      <c r="S339" s="89"/>
      <c r="T339" s="89"/>
      <c r="U339" s="89"/>
      <c r="V339" s="89"/>
      <c r="W339" s="89"/>
      <c r="X339" s="89"/>
    </row>
    <row r="340" spans="1:24">
      <c r="A340" s="89"/>
      <c r="B340" s="89"/>
      <c r="C340" s="300"/>
      <c r="D340" s="89"/>
      <c r="E340" s="300"/>
      <c r="F340" s="89"/>
      <c r="G340" s="89"/>
      <c r="H340" s="89"/>
      <c r="I340" s="89"/>
      <c r="J340" s="89"/>
      <c r="K340" s="89"/>
      <c r="L340" s="89"/>
      <c r="M340" s="89"/>
      <c r="N340" s="89"/>
      <c r="O340" s="89"/>
      <c r="P340" s="89"/>
      <c r="Q340" s="89"/>
      <c r="R340" s="89"/>
      <c r="S340" s="89"/>
      <c r="T340" s="89"/>
      <c r="U340" s="89"/>
      <c r="V340" s="89"/>
      <c r="W340" s="89"/>
      <c r="X340" s="89"/>
    </row>
    <row r="341" spans="1:24">
      <c r="A341" s="89"/>
      <c r="B341" s="89"/>
      <c r="C341" s="300"/>
      <c r="D341" s="89"/>
      <c r="E341" s="300"/>
      <c r="F341" s="89"/>
      <c r="G341" s="89"/>
      <c r="H341" s="89"/>
      <c r="I341" s="89"/>
      <c r="J341" s="89"/>
      <c r="K341" s="89"/>
      <c r="L341" s="89"/>
      <c r="M341" s="89"/>
      <c r="N341" s="89"/>
      <c r="O341" s="89"/>
      <c r="P341" s="89"/>
      <c r="Q341" s="89"/>
      <c r="R341" s="89"/>
      <c r="S341" s="89"/>
      <c r="T341" s="89"/>
      <c r="U341" s="89"/>
      <c r="V341" s="89"/>
      <c r="W341" s="89"/>
      <c r="X341" s="89"/>
    </row>
    <row r="342" spans="1:24">
      <c r="A342" s="89"/>
      <c r="B342" s="89"/>
      <c r="C342" s="300"/>
      <c r="D342" s="89"/>
      <c r="E342" s="300"/>
      <c r="F342" s="89"/>
      <c r="G342" s="89"/>
      <c r="H342" s="89"/>
      <c r="I342" s="89"/>
      <c r="J342" s="89"/>
      <c r="K342" s="89"/>
      <c r="L342" s="89"/>
      <c r="M342" s="89"/>
      <c r="N342" s="89"/>
      <c r="O342" s="89"/>
      <c r="P342" s="89"/>
      <c r="Q342" s="89"/>
      <c r="R342" s="89"/>
      <c r="S342" s="89"/>
      <c r="T342" s="89"/>
      <c r="U342" s="89"/>
      <c r="V342" s="89"/>
      <c r="W342" s="89"/>
      <c r="X342" s="89"/>
    </row>
    <row r="343" spans="1:24">
      <c r="A343" s="89"/>
      <c r="B343" s="89"/>
      <c r="C343" s="300"/>
      <c r="D343" s="89"/>
      <c r="E343" s="300"/>
      <c r="F343" s="89"/>
      <c r="G343" s="89"/>
      <c r="H343" s="89"/>
      <c r="I343" s="89"/>
      <c r="J343" s="89"/>
      <c r="K343" s="89"/>
      <c r="L343" s="89"/>
      <c r="M343" s="89"/>
      <c r="N343" s="89"/>
      <c r="O343" s="89"/>
      <c r="P343" s="89"/>
      <c r="Q343" s="89"/>
      <c r="R343" s="89"/>
      <c r="S343" s="89"/>
      <c r="T343" s="89"/>
      <c r="U343" s="89"/>
      <c r="V343" s="89"/>
      <c r="W343" s="89"/>
      <c r="X343" s="89"/>
    </row>
    <row r="344" spans="1:24">
      <c r="A344" s="89"/>
      <c r="B344" s="89"/>
      <c r="C344" s="300"/>
      <c r="D344" s="89"/>
      <c r="E344" s="300"/>
      <c r="F344" s="89"/>
      <c r="G344" s="89"/>
      <c r="H344" s="89"/>
      <c r="I344" s="89"/>
      <c r="J344" s="89"/>
      <c r="K344" s="89"/>
      <c r="L344" s="89"/>
      <c r="M344" s="89"/>
      <c r="N344" s="89"/>
      <c r="O344" s="89"/>
      <c r="P344" s="89"/>
      <c r="Q344" s="89"/>
      <c r="R344" s="89"/>
      <c r="S344" s="89"/>
      <c r="T344" s="89"/>
      <c r="U344" s="89"/>
      <c r="V344" s="89"/>
      <c r="W344" s="89"/>
      <c r="X344" s="89"/>
    </row>
    <row r="345" spans="1:24">
      <c r="A345" s="89"/>
      <c r="B345" s="89"/>
      <c r="C345" s="300"/>
      <c r="D345" s="89"/>
      <c r="E345" s="300"/>
      <c r="F345" s="89"/>
      <c r="G345" s="89"/>
      <c r="H345" s="89"/>
      <c r="I345" s="89"/>
      <c r="J345" s="89"/>
      <c r="K345" s="89"/>
      <c r="L345" s="89"/>
      <c r="M345" s="89"/>
      <c r="N345" s="89"/>
      <c r="O345" s="89"/>
      <c r="P345" s="89"/>
      <c r="Q345" s="89"/>
      <c r="R345" s="89"/>
      <c r="S345" s="89"/>
      <c r="T345" s="89"/>
      <c r="U345" s="89"/>
      <c r="V345" s="89"/>
      <c r="W345" s="89"/>
      <c r="X345" s="89"/>
    </row>
    <row r="346" spans="1:24">
      <c r="A346" s="89"/>
      <c r="B346" s="89"/>
      <c r="C346" s="300"/>
      <c r="D346" s="89"/>
      <c r="E346" s="300"/>
      <c r="F346" s="89"/>
      <c r="G346" s="89"/>
      <c r="H346" s="89"/>
      <c r="I346" s="89"/>
      <c r="J346" s="89"/>
      <c r="K346" s="89"/>
      <c r="L346" s="89"/>
      <c r="M346" s="89"/>
      <c r="N346" s="89"/>
      <c r="O346" s="89"/>
      <c r="P346" s="89"/>
      <c r="Q346" s="89"/>
      <c r="R346" s="89"/>
      <c r="S346" s="89"/>
      <c r="T346" s="89"/>
      <c r="U346" s="89"/>
      <c r="V346" s="89"/>
      <c r="W346" s="89"/>
      <c r="X346" s="89"/>
    </row>
    <row r="347" spans="1:24">
      <c r="A347" s="89"/>
      <c r="B347" s="89"/>
      <c r="C347" s="300"/>
      <c r="D347" s="89"/>
      <c r="E347" s="300"/>
      <c r="F347" s="89"/>
      <c r="G347" s="89"/>
      <c r="H347" s="89"/>
      <c r="I347" s="89"/>
      <c r="J347" s="89"/>
      <c r="K347" s="89"/>
      <c r="L347" s="89"/>
      <c r="M347" s="89"/>
      <c r="N347" s="89"/>
      <c r="O347" s="89"/>
      <c r="P347" s="89"/>
      <c r="Q347" s="89"/>
      <c r="R347" s="89"/>
      <c r="S347" s="89"/>
      <c r="T347" s="89"/>
      <c r="U347" s="89"/>
      <c r="V347" s="89"/>
      <c r="W347" s="89"/>
      <c r="X347" s="89"/>
    </row>
    <row r="348" spans="1:24">
      <c r="A348" s="89"/>
      <c r="B348" s="89"/>
      <c r="C348" s="300"/>
      <c r="D348" s="89"/>
      <c r="E348" s="300"/>
      <c r="F348" s="89"/>
      <c r="G348" s="89"/>
      <c r="H348" s="89"/>
      <c r="I348" s="89"/>
      <c r="J348" s="89"/>
      <c r="K348" s="89"/>
      <c r="L348" s="89"/>
      <c r="M348" s="89"/>
      <c r="N348" s="89"/>
      <c r="O348" s="89"/>
      <c r="P348" s="89"/>
      <c r="Q348" s="89"/>
      <c r="R348" s="89"/>
      <c r="S348" s="89"/>
      <c r="T348" s="89"/>
      <c r="U348" s="89"/>
      <c r="V348" s="89"/>
      <c r="W348" s="89"/>
      <c r="X348" s="89"/>
    </row>
    <row r="349" spans="1:24">
      <c r="A349" s="89"/>
      <c r="B349" s="89"/>
      <c r="C349" s="300"/>
      <c r="D349" s="89"/>
      <c r="E349" s="300"/>
      <c r="F349" s="89"/>
      <c r="G349" s="89"/>
      <c r="H349" s="89"/>
      <c r="I349" s="89"/>
      <c r="J349" s="89"/>
      <c r="K349" s="89"/>
      <c r="L349" s="89"/>
      <c r="M349" s="89"/>
      <c r="N349" s="89"/>
      <c r="O349" s="89"/>
      <c r="P349" s="89"/>
      <c r="Q349" s="89"/>
      <c r="R349" s="89"/>
      <c r="S349" s="89"/>
      <c r="T349" s="89"/>
      <c r="U349" s="89"/>
      <c r="V349" s="89"/>
      <c r="W349" s="89"/>
      <c r="X349" s="89"/>
    </row>
    <row r="350" spans="1:24">
      <c r="A350" s="89"/>
      <c r="B350" s="89"/>
      <c r="C350" s="300"/>
      <c r="D350" s="89"/>
      <c r="E350" s="300"/>
      <c r="F350" s="89"/>
      <c r="G350" s="89"/>
      <c r="H350" s="89"/>
      <c r="I350" s="89"/>
      <c r="J350" s="89"/>
      <c r="K350" s="89"/>
      <c r="L350" s="89"/>
      <c r="M350" s="89"/>
      <c r="N350" s="89"/>
      <c r="O350" s="89"/>
      <c r="P350" s="89"/>
      <c r="Q350" s="89"/>
      <c r="R350" s="89"/>
      <c r="S350" s="89"/>
      <c r="T350" s="89"/>
      <c r="U350" s="89"/>
      <c r="V350" s="89"/>
      <c r="W350" s="89"/>
      <c r="X350" s="89"/>
    </row>
    <row r="351" spans="1:24">
      <c r="A351" s="89"/>
      <c r="B351" s="89"/>
      <c r="C351" s="300"/>
      <c r="D351" s="89"/>
      <c r="E351" s="300"/>
      <c r="F351" s="89"/>
      <c r="G351" s="89"/>
      <c r="H351" s="89"/>
      <c r="I351" s="89"/>
      <c r="J351" s="89"/>
      <c r="K351" s="89"/>
      <c r="L351" s="89"/>
      <c r="M351" s="89"/>
      <c r="N351" s="89"/>
      <c r="O351" s="89"/>
      <c r="P351" s="89"/>
      <c r="Q351" s="89"/>
      <c r="R351" s="89"/>
      <c r="S351" s="89"/>
      <c r="T351" s="89"/>
      <c r="U351" s="89"/>
      <c r="V351" s="89"/>
      <c r="W351" s="89"/>
      <c r="X351" s="89"/>
    </row>
    <row r="352" spans="1:24">
      <c r="A352" s="89"/>
      <c r="B352" s="89"/>
      <c r="C352" s="300"/>
      <c r="D352" s="89"/>
      <c r="E352" s="300"/>
      <c r="F352" s="89"/>
      <c r="G352" s="89"/>
      <c r="H352" s="89"/>
      <c r="I352" s="89"/>
      <c r="J352" s="89"/>
      <c r="K352" s="89"/>
      <c r="L352" s="89"/>
      <c r="M352" s="89"/>
      <c r="N352" s="89"/>
      <c r="O352" s="89"/>
      <c r="P352" s="89"/>
      <c r="Q352" s="89"/>
      <c r="R352" s="89"/>
      <c r="S352" s="89"/>
      <c r="T352" s="89"/>
      <c r="U352" s="89"/>
      <c r="V352" s="89"/>
      <c r="W352" s="89"/>
      <c r="X352" s="89"/>
    </row>
    <row r="353" spans="1:24">
      <c r="A353" s="89"/>
      <c r="B353" s="89"/>
      <c r="C353" s="300"/>
      <c r="D353" s="89"/>
      <c r="E353" s="300"/>
      <c r="F353" s="89"/>
      <c r="G353" s="89"/>
      <c r="H353" s="89"/>
      <c r="I353" s="89"/>
      <c r="J353" s="89"/>
      <c r="K353" s="89"/>
      <c r="L353" s="89"/>
      <c r="M353" s="89"/>
      <c r="N353" s="89"/>
      <c r="O353" s="89"/>
      <c r="P353" s="89"/>
      <c r="Q353" s="89"/>
      <c r="R353" s="89"/>
      <c r="S353" s="89"/>
      <c r="T353" s="89"/>
      <c r="U353" s="89"/>
      <c r="V353" s="89"/>
      <c r="W353" s="89"/>
      <c r="X353" s="89"/>
    </row>
    <row r="354" spans="1:24">
      <c r="A354" s="89"/>
      <c r="B354" s="89"/>
      <c r="C354" s="300"/>
      <c r="D354" s="89"/>
      <c r="E354" s="300"/>
      <c r="F354" s="89"/>
      <c r="G354" s="89"/>
      <c r="H354" s="89"/>
      <c r="I354" s="89"/>
      <c r="J354" s="89"/>
      <c r="K354" s="89"/>
      <c r="L354" s="89"/>
      <c r="M354" s="89"/>
      <c r="N354" s="89"/>
      <c r="O354" s="89"/>
      <c r="P354" s="89"/>
      <c r="Q354" s="89"/>
      <c r="R354" s="89"/>
      <c r="S354" s="89"/>
      <c r="T354" s="89"/>
      <c r="U354" s="89"/>
      <c r="V354" s="89"/>
      <c r="W354" s="89"/>
      <c r="X354" s="89"/>
    </row>
    <row r="355" spans="1:24">
      <c r="A355" s="89"/>
      <c r="B355" s="89"/>
      <c r="C355" s="300"/>
      <c r="D355" s="89"/>
      <c r="E355" s="300"/>
      <c r="F355" s="89"/>
      <c r="G355" s="89"/>
      <c r="H355" s="89"/>
      <c r="I355" s="89"/>
      <c r="J355" s="89"/>
      <c r="K355" s="89"/>
      <c r="L355" s="89"/>
      <c r="M355" s="89"/>
      <c r="N355" s="89"/>
      <c r="O355" s="89"/>
      <c r="P355" s="89"/>
      <c r="Q355" s="89"/>
      <c r="R355" s="89"/>
      <c r="S355" s="89"/>
      <c r="T355" s="89"/>
      <c r="U355" s="89"/>
      <c r="V355" s="89"/>
      <c r="W355" s="89"/>
      <c r="X355" s="89"/>
    </row>
    <row r="356" spans="1:24">
      <c r="A356" s="89"/>
      <c r="B356" s="89"/>
      <c r="C356" s="300"/>
      <c r="D356" s="89"/>
      <c r="E356" s="300"/>
      <c r="F356" s="89"/>
      <c r="G356" s="89"/>
      <c r="H356" s="89"/>
      <c r="I356" s="89"/>
      <c r="J356" s="89"/>
      <c r="K356" s="89"/>
      <c r="L356" s="89"/>
      <c r="M356" s="89"/>
      <c r="N356" s="89"/>
      <c r="O356" s="89"/>
      <c r="P356" s="89"/>
      <c r="Q356" s="89"/>
      <c r="R356" s="89"/>
      <c r="S356" s="89"/>
      <c r="T356" s="89"/>
      <c r="U356" s="89"/>
      <c r="V356" s="89"/>
      <c r="W356" s="89"/>
      <c r="X356" s="89"/>
    </row>
    <row r="357" spans="1:24">
      <c r="A357" s="89"/>
      <c r="B357" s="89"/>
      <c r="C357" s="300"/>
      <c r="D357" s="89"/>
      <c r="E357" s="300"/>
      <c r="F357" s="89"/>
      <c r="G357" s="89"/>
      <c r="H357" s="89"/>
      <c r="I357" s="89"/>
      <c r="J357" s="89"/>
      <c r="K357" s="89"/>
      <c r="L357" s="89"/>
      <c r="M357" s="89"/>
      <c r="N357" s="89"/>
      <c r="O357" s="89"/>
      <c r="P357" s="89"/>
      <c r="Q357" s="89"/>
      <c r="R357" s="89"/>
      <c r="S357" s="89"/>
      <c r="T357" s="89"/>
      <c r="U357" s="89"/>
      <c r="V357" s="89"/>
      <c r="W357" s="89"/>
      <c r="X357" s="89"/>
    </row>
    <row r="358" spans="1:24">
      <c r="A358" s="89"/>
      <c r="B358" s="89"/>
      <c r="C358" s="300"/>
      <c r="D358" s="89"/>
      <c r="E358" s="300"/>
      <c r="F358" s="89"/>
      <c r="G358" s="89"/>
      <c r="H358" s="89"/>
      <c r="I358" s="89"/>
      <c r="J358" s="89"/>
      <c r="K358" s="89"/>
      <c r="L358" s="89"/>
      <c r="M358" s="89"/>
      <c r="N358" s="89"/>
      <c r="O358" s="89"/>
      <c r="P358" s="89"/>
      <c r="Q358" s="89"/>
      <c r="R358" s="89"/>
      <c r="S358" s="89"/>
      <c r="T358" s="89"/>
      <c r="U358" s="89"/>
      <c r="V358" s="89"/>
      <c r="W358" s="89"/>
      <c r="X358" s="89"/>
    </row>
    <row r="359" spans="1:24">
      <c r="A359" s="89"/>
      <c r="B359" s="89"/>
      <c r="C359" s="300"/>
      <c r="D359" s="89"/>
      <c r="E359" s="300"/>
      <c r="F359" s="89"/>
      <c r="G359" s="89"/>
      <c r="H359" s="89"/>
      <c r="I359" s="89"/>
      <c r="J359" s="89"/>
      <c r="K359" s="89"/>
      <c r="L359" s="89"/>
      <c r="M359" s="89"/>
      <c r="N359" s="89"/>
      <c r="O359" s="89"/>
      <c r="P359" s="89"/>
      <c r="Q359" s="89"/>
      <c r="R359" s="89"/>
      <c r="S359" s="89"/>
      <c r="T359" s="89"/>
      <c r="U359" s="89"/>
      <c r="V359" s="89"/>
      <c r="W359" s="89"/>
      <c r="X359" s="89"/>
    </row>
    <row r="360" spans="1:24">
      <c r="A360" s="89"/>
      <c r="B360" s="89"/>
      <c r="C360" s="300"/>
      <c r="D360" s="89"/>
      <c r="E360" s="300"/>
      <c r="F360" s="89"/>
      <c r="G360" s="89"/>
      <c r="H360" s="89"/>
      <c r="I360" s="89"/>
      <c r="J360" s="89"/>
      <c r="K360" s="89"/>
      <c r="L360" s="89"/>
      <c r="M360" s="89"/>
      <c r="N360" s="89"/>
      <c r="O360" s="89"/>
      <c r="P360" s="89"/>
      <c r="Q360" s="89"/>
      <c r="R360" s="89"/>
      <c r="S360" s="89"/>
      <c r="T360" s="89"/>
      <c r="U360" s="89"/>
      <c r="V360" s="89"/>
      <c r="W360" s="89"/>
      <c r="X360" s="89"/>
    </row>
    <row r="361" spans="1:24">
      <c r="A361" s="89"/>
      <c r="B361" s="89"/>
      <c r="C361" s="300"/>
      <c r="D361" s="89"/>
      <c r="E361" s="300"/>
      <c r="F361" s="89"/>
      <c r="G361" s="89"/>
      <c r="H361" s="89"/>
      <c r="I361" s="89"/>
      <c r="J361" s="89"/>
      <c r="K361" s="89"/>
      <c r="L361" s="89"/>
      <c r="M361" s="89"/>
      <c r="N361" s="89"/>
      <c r="O361" s="89"/>
      <c r="P361" s="89"/>
      <c r="Q361" s="89"/>
      <c r="R361" s="89"/>
      <c r="S361" s="89"/>
      <c r="T361" s="89"/>
      <c r="U361" s="89"/>
      <c r="V361" s="89"/>
      <c r="W361" s="89"/>
      <c r="X361" s="89"/>
    </row>
    <row r="362" spans="1:24">
      <c r="A362" s="89"/>
      <c r="B362" s="89"/>
      <c r="C362" s="300"/>
      <c r="D362" s="89"/>
      <c r="E362" s="300"/>
      <c r="F362" s="89"/>
      <c r="G362" s="89"/>
      <c r="H362" s="89"/>
      <c r="I362" s="89"/>
      <c r="J362" s="89"/>
      <c r="K362" s="89"/>
      <c r="L362" s="89"/>
      <c r="M362" s="89"/>
      <c r="N362" s="89"/>
      <c r="O362" s="89"/>
      <c r="P362" s="89"/>
      <c r="Q362" s="89"/>
      <c r="R362" s="89"/>
      <c r="S362" s="89"/>
      <c r="T362" s="89"/>
      <c r="U362" s="89"/>
      <c r="V362" s="89"/>
      <c r="W362" s="89"/>
      <c r="X362" s="89"/>
    </row>
    <row r="363" spans="1:24">
      <c r="A363" s="89"/>
      <c r="B363" s="89"/>
      <c r="C363" s="300"/>
      <c r="D363" s="89"/>
      <c r="E363" s="300"/>
      <c r="F363" s="89"/>
      <c r="G363" s="89"/>
      <c r="H363" s="89"/>
      <c r="I363" s="89"/>
      <c r="J363" s="89"/>
      <c r="K363" s="89"/>
      <c r="L363" s="89"/>
      <c r="M363" s="89"/>
      <c r="N363" s="89"/>
      <c r="O363" s="89"/>
      <c r="P363" s="89"/>
      <c r="Q363" s="89"/>
      <c r="R363" s="89"/>
      <c r="S363" s="89"/>
      <c r="T363" s="89"/>
      <c r="U363" s="89"/>
      <c r="V363" s="89"/>
      <c r="W363" s="89"/>
      <c r="X363" s="89"/>
    </row>
    <row r="364" spans="1:24">
      <c r="A364" s="89"/>
      <c r="B364" s="89"/>
      <c r="C364" s="300"/>
      <c r="D364" s="89"/>
      <c r="E364" s="300"/>
      <c r="F364" s="89"/>
      <c r="G364" s="89"/>
      <c r="H364" s="89"/>
      <c r="I364" s="89"/>
      <c r="J364" s="89"/>
      <c r="K364" s="89"/>
      <c r="L364" s="89"/>
      <c r="M364" s="89"/>
      <c r="N364" s="89"/>
      <c r="O364" s="89"/>
      <c r="P364" s="89"/>
      <c r="Q364" s="89"/>
      <c r="R364" s="89"/>
      <c r="S364" s="89"/>
      <c r="T364" s="89"/>
      <c r="U364" s="89"/>
      <c r="V364" s="89"/>
      <c r="W364" s="89"/>
      <c r="X364" s="89"/>
    </row>
    <row r="365" spans="1:24">
      <c r="A365" s="89"/>
      <c r="B365" s="89"/>
      <c r="C365" s="300"/>
      <c r="D365" s="89"/>
      <c r="E365" s="300"/>
      <c r="F365" s="89"/>
      <c r="G365" s="89"/>
      <c r="H365" s="89"/>
      <c r="I365" s="89"/>
      <c r="J365" s="89"/>
      <c r="K365" s="89"/>
      <c r="L365" s="89"/>
      <c r="M365" s="89"/>
      <c r="N365" s="89"/>
      <c r="O365" s="89"/>
      <c r="P365" s="89"/>
      <c r="Q365" s="89"/>
      <c r="R365" s="89"/>
      <c r="S365" s="89"/>
      <c r="T365" s="89"/>
      <c r="U365" s="89"/>
      <c r="V365" s="89"/>
      <c r="W365" s="89"/>
      <c r="X365" s="89"/>
    </row>
    <row r="366" spans="1:24">
      <c r="A366" s="89"/>
      <c r="B366" s="89"/>
      <c r="C366" s="300"/>
      <c r="D366" s="89"/>
      <c r="E366" s="300"/>
      <c r="F366" s="89"/>
      <c r="G366" s="89"/>
      <c r="H366" s="89"/>
      <c r="I366" s="89"/>
      <c r="J366" s="89"/>
      <c r="K366" s="89"/>
      <c r="L366" s="89"/>
      <c r="M366" s="89"/>
      <c r="N366" s="89"/>
      <c r="O366" s="89"/>
      <c r="P366" s="89"/>
      <c r="Q366" s="89"/>
      <c r="R366" s="89"/>
      <c r="S366" s="89"/>
      <c r="T366" s="89"/>
      <c r="U366" s="89"/>
      <c r="V366" s="89"/>
      <c r="W366" s="89"/>
      <c r="X366" s="89"/>
    </row>
    <row r="367" spans="1:24">
      <c r="A367" s="89"/>
      <c r="B367" s="89"/>
      <c r="C367" s="300"/>
      <c r="D367" s="89"/>
      <c r="E367" s="300"/>
      <c r="F367" s="89"/>
      <c r="G367" s="89"/>
      <c r="H367" s="89"/>
      <c r="I367" s="89"/>
      <c r="J367" s="89"/>
      <c r="K367" s="89"/>
      <c r="L367" s="89"/>
      <c r="M367" s="89"/>
      <c r="N367" s="89"/>
      <c r="O367" s="89"/>
      <c r="P367" s="89"/>
      <c r="Q367" s="89"/>
      <c r="R367" s="89"/>
      <c r="S367" s="89"/>
      <c r="T367" s="89"/>
      <c r="U367" s="89"/>
      <c r="V367" s="89"/>
      <c r="W367" s="89"/>
      <c r="X367" s="89"/>
    </row>
    <row r="368" spans="1:24">
      <c r="A368" s="89"/>
      <c r="B368" s="89"/>
      <c r="C368" s="300"/>
      <c r="D368" s="89"/>
      <c r="E368" s="300"/>
      <c r="F368" s="89"/>
      <c r="G368" s="89"/>
      <c r="H368" s="89"/>
      <c r="I368" s="89"/>
      <c r="J368" s="89"/>
      <c r="K368" s="89"/>
      <c r="L368" s="89"/>
      <c r="M368" s="89"/>
      <c r="N368" s="89"/>
      <c r="O368" s="89"/>
      <c r="P368" s="89"/>
      <c r="Q368" s="89"/>
      <c r="R368" s="89"/>
      <c r="S368" s="89"/>
      <c r="T368" s="89"/>
      <c r="U368" s="89"/>
      <c r="V368" s="89"/>
      <c r="W368" s="89"/>
      <c r="X368" s="89"/>
    </row>
    <row r="369" spans="1:24">
      <c r="A369" s="89"/>
      <c r="B369" s="89"/>
      <c r="C369" s="300"/>
      <c r="D369" s="89"/>
      <c r="E369" s="300"/>
      <c r="F369" s="89"/>
      <c r="G369" s="89"/>
      <c r="H369" s="89"/>
      <c r="I369" s="89"/>
      <c r="J369" s="89"/>
      <c r="K369" s="89"/>
      <c r="L369" s="89"/>
      <c r="M369" s="89"/>
      <c r="N369" s="89"/>
      <c r="O369" s="89"/>
      <c r="P369" s="89"/>
      <c r="Q369" s="89"/>
      <c r="R369" s="89"/>
      <c r="S369" s="89"/>
      <c r="T369" s="89"/>
      <c r="U369" s="89"/>
      <c r="V369" s="89"/>
      <c r="W369" s="89"/>
      <c r="X369" s="89"/>
    </row>
    <row r="370" spans="1:24">
      <c r="A370" s="89"/>
      <c r="B370" s="89"/>
      <c r="C370" s="300"/>
      <c r="D370" s="89"/>
      <c r="E370" s="300"/>
      <c r="F370" s="89"/>
      <c r="G370" s="89"/>
      <c r="H370" s="89"/>
      <c r="I370" s="89"/>
      <c r="J370" s="89"/>
      <c r="K370" s="89"/>
      <c r="L370" s="89"/>
      <c r="M370" s="89"/>
      <c r="N370" s="89"/>
      <c r="O370" s="89"/>
      <c r="P370" s="89"/>
      <c r="Q370" s="89"/>
      <c r="R370" s="89"/>
      <c r="S370" s="89"/>
      <c r="T370" s="89"/>
      <c r="U370" s="89"/>
      <c r="V370" s="89"/>
      <c r="W370" s="89"/>
      <c r="X370" s="89"/>
    </row>
    <row r="371" spans="1:24">
      <c r="A371" s="89"/>
      <c r="B371" s="89"/>
      <c r="C371" s="300"/>
      <c r="D371" s="89"/>
      <c r="E371" s="300"/>
      <c r="F371" s="89"/>
      <c r="G371" s="89"/>
      <c r="H371" s="89"/>
      <c r="I371" s="89"/>
      <c r="J371" s="89"/>
      <c r="K371" s="89"/>
      <c r="L371" s="89"/>
      <c r="M371" s="89"/>
      <c r="N371" s="89"/>
      <c r="O371" s="89"/>
      <c r="P371" s="89"/>
      <c r="Q371" s="89"/>
      <c r="R371" s="89"/>
      <c r="S371" s="89"/>
      <c r="T371" s="89"/>
      <c r="U371" s="89"/>
      <c r="V371" s="89"/>
      <c r="W371" s="89"/>
      <c r="X371" s="89"/>
    </row>
    <row r="372" spans="1:24">
      <c r="A372" s="89"/>
      <c r="B372" s="89"/>
      <c r="C372" s="300"/>
      <c r="D372" s="89"/>
      <c r="E372" s="300"/>
      <c r="F372" s="89"/>
      <c r="G372" s="89"/>
      <c r="H372" s="89"/>
      <c r="I372" s="89"/>
      <c r="J372" s="89"/>
      <c r="K372" s="89"/>
      <c r="L372" s="89"/>
      <c r="M372" s="89"/>
      <c r="N372" s="89"/>
      <c r="O372" s="89"/>
      <c r="P372" s="89"/>
      <c r="Q372" s="89"/>
      <c r="R372" s="89"/>
      <c r="S372" s="89"/>
      <c r="T372" s="89"/>
      <c r="U372" s="89"/>
      <c r="V372" s="89"/>
      <c r="W372" s="89"/>
      <c r="X372" s="89"/>
    </row>
    <row r="373" spans="1:24">
      <c r="A373" s="89"/>
      <c r="B373" s="89"/>
      <c r="C373" s="300"/>
      <c r="D373" s="89"/>
      <c r="E373" s="300"/>
      <c r="F373" s="89"/>
      <c r="G373" s="89"/>
      <c r="H373" s="89"/>
      <c r="I373" s="89"/>
      <c r="J373" s="89"/>
      <c r="K373" s="89"/>
      <c r="L373" s="89"/>
      <c r="M373" s="89"/>
      <c r="N373" s="89"/>
      <c r="O373" s="89"/>
      <c r="P373" s="89"/>
      <c r="Q373" s="89"/>
      <c r="R373" s="89"/>
      <c r="S373" s="89"/>
      <c r="T373" s="89"/>
      <c r="U373" s="89"/>
      <c r="V373" s="89"/>
      <c r="W373" s="89"/>
      <c r="X373" s="89"/>
    </row>
    <row r="374" spans="1:24">
      <c r="A374" s="89"/>
      <c r="B374" s="89"/>
      <c r="C374" s="300"/>
      <c r="D374" s="89"/>
      <c r="E374" s="300"/>
      <c r="F374" s="89"/>
      <c r="G374" s="89"/>
      <c r="H374" s="89"/>
      <c r="I374" s="89"/>
      <c r="J374" s="89"/>
      <c r="K374" s="89"/>
      <c r="L374" s="89"/>
      <c r="M374" s="89"/>
      <c r="N374" s="89"/>
      <c r="O374" s="89"/>
      <c r="P374" s="89"/>
      <c r="Q374" s="89"/>
      <c r="R374" s="89"/>
      <c r="S374" s="89"/>
      <c r="T374" s="89"/>
      <c r="U374" s="89"/>
      <c r="V374" s="89"/>
      <c r="W374" s="89"/>
      <c r="X374" s="89"/>
    </row>
    <row r="375" spans="1:24">
      <c r="A375" s="89"/>
      <c r="B375" s="89"/>
      <c r="C375" s="300"/>
      <c r="D375" s="89"/>
      <c r="E375" s="300"/>
      <c r="F375" s="89"/>
      <c r="G375" s="89"/>
      <c r="H375" s="89"/>
      <c r="I375" s="89"/>
      <c r="J375" s="89"/>
      <c r="K375" s="89"/>
      <c r="L375" s="89"/>
      <c r="M375" s="89"/>
      <c r="N375" s="89"/>
      <c r="O375" s="89"/>
      <c r="P375" s="89"/>
      <c r="Q375" s="89"/>
      <c r="R375" s="89"/>
      <c r="S375" s="89"/>
      <c r="T375" s="89"/>
      <c r="U375" s="89"/>
      <c r="V375" s="89"/>
      <c r="W375" s="89"/>
      <c r="X375" s="89"/>
    </row>
    <row r="376" spans="1:24">
      <c r="A376" s="89"/>
      <c r="B376" s="89"/>
      <c r="C376" s="300"/>
      <c r="D376" s="89"/>
      <c r="E376" s="300"/>
      <c r="F376" s="89"/>
      <c r="G376" s="89"/>
      <c r="H376" s="89"/>
      <c r="I376" s="89"/>
      <c r="J376" s="89"/>
      <c r="K376" s="89"/>
      <c r="L376" s="89"/>
      <c r="M376" s="89"/>
      <c r="N376" s="89"/>
      <c r="O376" s="89"/>
      <c r="P376" s="89"/>
      <c r="Q376" s="89"/>
      <c r="R376" s="89"/>
      <c r="S376" s="89"/>
      <c r="T376" s="89"/>
      <c r="U376" s="89"/>
      <c r="V376" s="89"/>
      <c r="W376" s="89"/>
      <c r="X376" s="89"/>
    </row>
    <row r="377" spans="1:24">
      <c r="A377" s="89"/>
      <c r="B377" s="89"/>
      <c r="C377" s="300"/>
      <c r="D377" s="89"/>
      <c r="E377" s="300"/>
      <c r="F377" s="89"/>
      <c r="G377" s="89"/>
      <c r="H377" s="89"/>
      <c r="I377" s="89"/>
      <c r="J377" s="89"/>
      <c r="K377" s="89"/>
      <c r="L377" s="89"/>
      <c r="M377" s="89"/>
      <c r="N377" s="89"/>
      <c r="O377" s="89"/>
      <c r="P377" s="89"/>
      <c r="Q377" s="89"/>
      <c r="R377" s="89"/>
      <c r="S377" s="89"/>
      <c r="T377" s="89"/>
      <c r="U377" s="89"/>
      <c r="V377" s="89"/>
      <c r="W377" s="89"/>
      <c r="X377" s="89"/>
    </row>
    <row r="378" spans="1:24">
      <c r="A378" s="89"/>
      <c r="B378" s="89"/>
      <c r="C378" s="300"/>
      <c r="D378" s="89"/>
      <c r="E378" s="300"/>
      <c r="F378" s="89"/>
      <c r="G378" s="89"/>
      <c r="H378" s="89"/>
      <c r="I378" s="89"/>
      <c r="J378" s="89"/>
      <c r="K378" s="89"/>
      <c r="L378" s="89"/>
      <c r="M378" s="89"/>
      <c r="N378" s="89"/>
      <c r="O378" s="89"/>
      <c r="P378" s="89"/>
      <c r="Q378" s="89"/>
      <c r="R378" s="89"/>
      <c r="S378" s="89"/>
      <c r="T378" s="89"/>
      <c r="U378" s="89"/>
      <c r="V378" s="89"/>
      <c r="W378" s="89"/>
      <c r="X378" s="89"/>
    </row>
    <row r="379" spans="1:24">
      <c r="A379" s="89"/>
      <c r="B379" s="89"/>
      <c r="C379" s="300"/>
      <c r="D379" s="89"/>
      <c r="E379" s="300"/>
      <c r="F379" s="89"/>
      <c r="G379" s="89"/>
      <c r="H379" s="89"/>
      <c r="I379" s="89"/>
      <c r="J379" s="89"/>
      <c r="K379" s="89"/>
      <c r="L379" s="89"/>
      <c r="M379" s="89"/>
      <c r="N379" s="89"/>
      <c r="O379" s="89"/>
      <c r="P379" s="89"/>
      <c r="Q379" s="89"/>
      <c r="R379" s="89"/>
      <c r="S379" s="89"/>
      <c r="T379" s="89"/>
      <c r="U379" s="89"/>
      <c r="V379" s="89"/>
      <c r="W379" s="89"/>
      <c r="X379" s="89"/>
    </row>
    <row r="380" spans="1:24">
      <c r="A380" s="89"/>
      <c r="B380" s="89"/>
      <c r="C380" s="300"/>
      <c r="D380" s="89"/>
      <c r="E380" s="300"/>
      <c r="F380" s="89"/>
      <c r="G380" s="89"/>
      <c r="H380" s="89"/>
      <c r="I380" s="89"/>
      <c r="J380" s="89"/>
      <c r="K380" s="89"/>
      <c r="L380" s="89"/>
      <c r="M380" s="89"/>
      <c r="N380" s="89"/>
      <c r="O380" s="89"/>
      <c r="P380" s="89"/>
      <c r="Q380" s="89"/>
      <c r="R380" s="89"/>
      <c r="S380" s="89"/>
      <c r="T380" s="89"/>
      <c r="U380" s="89"/>
      <c r="V380" s="89"/>
      <c r="W380" s="89"/>
      <c r="X380" s="89"/>
    </row>
    <row r="381" spans="1:24">
      <c r="A381" s="89"/>
      <c r="B381" s="89"/>
      <c r="C381" s="300"/>
      <c r="D381" s="89"/>
      <c r="E381" s="300"/>
      <c r="F381" s="89"/>
      <c r="G381" s="89"/>
      <c r="H381" s="89"/>
      <c r="I381" s="89"/>
      <c r="J381" s="89"/>
      <c r="K381" s="89"/>
      <c r="L381" s="89"/>
      <c r="M381" s="89"/>
      <c r="N381" s="89"/>
      <c r="O381" s="89"/>
      <c r="P381" s="89"/>
      <c r="Q381" s="89"/>
      <c r="R381" s="89"/>
      <c r="S381" s="89"/>
      <c r="T381" s="89"/>
      <c r="U381" s="89"/>
      <c r="V381" s="89"/>
      <c r="W381" s="89"/>
      <c r="X381" s="89"/>
    </row>
    <row r="382" spans="1:24">
      <c r="A382" s="89"/>
      <c r="B382" s="89"/>
      <c r="C382" s="300"/>
      <c r="D382" s="89"/>
      <c r="E382" s="300"/>
      <c r="F382" s="89"/>
      <c r="G382" s="89"/>
      <c r="H382" s="89"/>
      <c r="I382" s="89"/>
      <c r="J382" s="89"/>
      <c r="K382" s="89"/>
      <c r="L382" s="89"/>
      <c r="M382" s="89"/>
      <c r="N382" s="89"/>
      <c r="O382" s="89"/>
      <c r="P382" s="89"/>
      <c r="Q382" s="89"/>
      <c r="R382" s="89"/>
      <c r="S382" s="89"/>
      <c r="T382" s="89"/>
      <c r="U382" s="89"/>
      <c r="V382" s="89"/>
      <c r="W382" s="89"/>
      <c r="X382" s="89"/>
    </row>
    <row r="383" spans="1:24">
      <c r="A383" s="89"/>
      <c r="B383" s="89"/>
      <c r="C383" s="300"/>
      <c r="D383" s="89"/>
      <c r="E383" s="300"/>
      <c r="F383" s="89"/>
      <c r="G383" s="89"/>
      <c r="H383" s="89"/>
      <c r="I383" s="89"/>
      <c r="J383" s="89"/>
      <c r="K383" s="89"/>
      <c r="L383" s="89"/>
      <c r="M383" s="89"/>
      <c r="N383" s="89"/>
      <c r="O383" s="89"/>
      <c r="P383" s="89"/>
      <c r="Q383" s="89"/>
      <c r="R383" s="89"/>
      <c r="S383" s="89"/>
      <c r="T383" s="89"/>
      <c r="U383" s="89"/>
      <c r="V383" s="89"/>
      <c r="W383" s="89"/>
      <c r="X383" s="89"/>
    </row>
    <row r="384" spans="1:24">
      <c r="A384" s="89"/>
      <c r="B384" s="89"/>
      <c r="C384" s="300"/>
      <c r="D384" s="89"/>
      <c r="E384" s="300"/>
      <c r="F384" s="89"/>
      <c r="G384" s="89"/>
      <c r="H384" s="89"/>
      <c r="I384" s="89"/>
      <c r="J384" s="89"/>
      <c r="K384" s="89"/>
      <c r="L384" s="89"/>
      <c r="M384" s="89"/>
      <c r="N384" s="89"/>
      <c r="O384" s="89"/>
      <c r="P384" s="89"/>
      <c r="Q384" s="89"/>
      <c r="R384" s="89"/>
      <c r="S384" s="89"/>
      <c r="T384" s="89"/>
      <c r="U384" s="89"/>
      <c r="V384" s="89"/>
      <c r="W384" s="89"/>
      <c r="X384" s="89"/>
    </row>
    <row r="385" spans="1:24">
      <c r="A385" s="89"/>
      <c r="B385" s="89"/>
      <c r="C385" s="300"/>
      <c r="D385" s="89"/>
      <c r="E385" s="300"/>
      <c r="F385" s="89"/>
      <c r="G385" s="89"/>
      <c r="H385" s="89"/>
      <c r="I385" s="89"/>
      <c r="J385" s="89"/>
      <c r="K385" s="89"/>
      <c r="L385" s="89"/>
      <c r="M385" s="89"/>
      <c r="N385" s="89"/>
      <c r="O385" s="89"/>
      <c r="P385" s="89"/>
      <c r="Q385" s="89"/>
      <c r="R385" s="89"/>
      <c r="S385" s="89"/>
      <c r="T385" s="89"/>
      <c r="U385" s="89"/>
      <c r="V385" s="89"/>
      <c r="W385" s="89"/>
      <c r="X385" s="89"/>
    </row>
    <row r="386" spans="1:24">
      <c r="A386" s="89"/>
      <c r="B386" s="89"/>
      <c r="C386" s="300"/>
      <c r="D386" s="89"/>
      <c r="E386" s="300"/>
      <c r="F386" s="89"/>
      <c r="G386" s="89"/>
      <c r="H386" s="89"/>
      <c r="I386" s="89"/>
      <c r="J386" s="89"/>
      <c r="K386" s="89"/>
      <c r="L386" s="89"/>
      <c r="M386" s="89"/>
      <c r="N386" s="89"/>
      <c r="O386" s="89"/>
      <c r="P386" s="89"/>
      <c r="Q386" s="89"/>
      <c r="R386" s="89"/>
      <c r="S386" s="89"/>
      <c r="T386" s="89"/>
      <c r="U386" s="89"/>
      <c r="V386" s="89"/>
      <c r="W386" s="89"/>
      <c r="X386" s="89"/>
    </row>
    <row r="387" spans="1:24">
      <c r="A387" s="89"/>
      <c r="B387" s="89"/>
      <c r="C387" s="300"/>
      <c r="D387" s="89"/>
      <c r="E387" s="300"/>
      <c r="F387" s="89"/>
      <c r="G387" s="89"/>
      <c r="H387" s="89"/>
      <c r="I387" s="89"/>
      <c r="J387" s="89"/>
      <c r="K387" s="89"/>
      <c r="L387" s="89"/>
      <c r="M387" s="89"/>
      <c r="N387" s="89"/>
      <c r="O387" s="89"/>
      <c r="P387" s="89"/>
      <c r="Q387" s="89"/>
      <c r="R387" s="89"/>
      <c r="S387" s="89"/>
      <c r="T387" s="89"/>
      <c r="U387" s="89"/>
      <c r="V387" s="89"/>
      <c r="W387" s="89"/>
      <c r="X387" s="89"/>
    </row>
  </sheetData>
  <sheetProtection algorithmName="SHA-512" hashValue="W8uKQmaiwaCx/IiXvephejjimf+IIyxYADfmNvEkhpvHl0oP4GMxzqBULj9pcHqfAUbDwStjQ8NFFdYA+miFNA==" saltValue="T8Cl/4YK/2vbNTcUryYQmw==" spinCount="100000" sheet="1" objects="1" scenarios="1"/>
  <mergeCells count="13">
    <mergeCell ref="A47:A50"/>
    <mergeCell ref="A51:A56"/>
    <mergeCell ref="A57:A60"/>
    <mergeCell ref="A61:A62"/>
    <mergeCell ref="A28:A34"/>
    <mergeCell ref="A35:A38"/>
    <mergeCell ref="A39:A46"/>
    <mergeCell ref="A22:A27"/>
    <mergeCell ref="A3:A5"/>
    <mergeCell ref="A6:A10"/>
    <mergeCell ref="A11:A13"/>
    <mergeCell ref="A14:A17"/>
    <mergeCell ref="A18:A21"/>
  </mergeCells>
  <phoneticPr fontId="37" type="noConversion"/>
  <pageMargins left="0.70866141732283472" right="0.70866141732283472" top="0.74803149606299213" bottom="0.74803149606299213" header="0.31496062992125984" footer="0.31496062992125984"/>
  <pageSetup paperSize="8" scale="75" fitToHeight="0" orientation="landscape" r:id="rId1"/>
  <rowBreaks count="2" manualBreakCount="2">
    <brk id="64" max="8" man="1"/>
    <brk id="99" max="16383" man="1"/>
  </rowBreaks>
  <colBreaks count="1" manualBreakCount="1">
    <brk id="9" max="1048575" man="1"/>
  </colBreaks>
  <drawing r:id="rId2"/>
  <extLst>
    <ext xmlns:x14="http://schemas.microsoft.com/office/spreadsheetml/2009/9/main" uri="{CCE6A557-97BC-4b89-ADB6-D9C93CAAB3DF}">
      <x14:dataValidations xmlns:xm="http://schemas.microsoft.com/office/excel/2006/main" xWindow="1391" yWindow="490" count="3">
        <x14:dataValidation type="list" allowBlank="1" showInputMessage="1" showErrorMessage="1" promptTitle="Assessing threat extent" prompt="Very high: Widespread &amp; affects the value throughout the site_x000a_High: Widespread &amp; affects the value at many locations _x000a_Medium: Localised &amp; affects the value at some  locations_x000a_Low: Very localised and affects limited locations " xr:uid="{5904B921-08B5-4D7E-B78B-2623E32FD312}">
          <x14:formula1>
            <xm:f>'Drop down lists'!$A$59:$A$62</xm:f>
          </x14:formula1>
          <xm:sqref>E3:E62</xm:sqref>
        </x14:dataValidation>
        <x14:dataValidation type="list" allowBlank="1" showInputMessage="1" showErrorMessage="1" promptTitle="Assessing threat extent" prompt="Very high: Likely to destroy value where threat occurs_x000a_High: Likely to seriously degrade value where threat occurs_x000a_Medium: Likely to moderately degrade value where threat occutrs_x000a_Low: Only slightly impairs value where threat occurs" xr:uid="{5035786F-230B-4ABA-9D59-34E1ED8A9C8D}">
          <x14:formula1>
            <xm:f>'Drop down lists'!$A$59:$A$62</xm:f>
          </x14:formula1>
          <xm:sqref>F3:F64</xm:sqref>
        </x14:dataValidation>
        <x14:dataValidation type="list" allowBlank="1" showErrorMessage="1" xr:uid="{678D4B60-5FA0-405C-B110-598284146194}">
          <x14:formula1>
            <xm:f>'Protected area attributes'!$B$31:$B$35</xm:f>
          </x14:formula1>
          <xm:sqref>D3:D34 D36:D62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E648C111180E459E294E963FE1082A" ma:contentTypeVersion="12" ma:contentTypeDescription="Create a new document." ma:contentTypeScope="" ma:versionID="8c524528f018330531f30f0d06b527bc">
  <xsd:schema xmlns:xsd="http://www.w3.org/2001/XMLSchema" xmlns:xs="http://www.w3.org/2001/XMLSchema" xmlns:p="http://schemas.microsoft.com/office/2006/metadata/properties" xmlns:ns2="6893175b-d02b-4b59-bcab-f04604cd1678" xmlns:ns3="54a86806-144e-40e2-83e5-f331f141b0c3" targetNamespace="http://schemas.microsoft.com/office/2006/metadata/properties" ma:root="true" ma:fieldsID="035da41dd283940834f0e504d475119b" ns2:_="" ns3:_="">
    <xsd:import namespace="6893175b-d02b-4b59-bcab-f04604cd1678"/>
    <xsd:import namespace="54a86806-144e-40e2-83e5-f331f141b0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93175b-d02b-4b59-bcab-f04604cd167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4a86806-144e-40e2-83e5-f331f141b0c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674F106-233C-4BF9-8085-6D0C6AAEAB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93175b-d02b-4b59-bcab-f04604cd1678"/>
    <ds:schemaRef ds:uri="54a86806-144e-40e2-83e5-f331f141b0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61E5DA-582A-4A90-833D-1DB24E9F3CAF}">
  <ds:schemaRefs>
    <ds:schemaRef ds:uri="http://schemas.microsoft.com/sharepoint/v3/contenttype/forms"/>
  </ds:schemaRefs>
</ds:datastoreItem>
</file>

<file path=customXml/itemProps3.xml><?xml version="1.0" encoding="utf-8"?>
<ds:datastoreItem xmlns:ds="http://schemas.openxmlformats.org/officeDocument/2006/customXml" ds:itemID="{2DAB332B-33CA-4E02-B733-0D99FCA9158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60</vt:i4>
      </vt:variant>
      <vt:variant>
        <vt:lpstr>Named Ranges</vt:lpstr>
      </vt:variant>
      <vt:variant>
        <vt:i4>53</vt:i4>
      </vt:variant>
    </vt:vector>
  </HeadingPairs>
  <TitlesOfParts>
    <vt:vector size="113" baseType="lpstr">
      <vt:lpstr>Drop down lists</vt:lpstr>
      <vt:lpstr>Q&amp;A</vt:lpstr>
      <vt:lpstr>About</vt:lpstr>
      <vt:lpstr>METT 4 introduction</vt:lpstr>
      <vt:lpstr>Data lookups</vt:lpstr>
      <vt:lpstr>Dashboard</vt:lpstr>
      <vt:lpstr>Protected area attributes</vt:lpstr>
      <vt:lpstr>PA attributes data sheet</vt:lpstr>
      <vt:lpstr>Detailed assessment of threats</vt:lpstr>
      <vt:lpstr>Threat data for export</vt:lpstr>
      <vt:lpstr>Reports Data</vt:lpstr>
      <vt:lpstr>METT 4 questions+scores</vt:lpstr>
      <vt:lpstr>Question_data_dump</vt:lpstr>
      <vt:lpstr>1.</vt:lpstr>
      <vt:lpstr>2.</vt:lpstr>
      <vt:lpstr>3.</vt:lpstr>
      <vt:lpstr>4.</vt:lpstr>
      <vt:lpstr>5.</vt:lpstr>
      <vt:lpstr>6.</vt:lpstr>
      <vt:lpstr>7.</vt:lpstr>
      <vt:lpstr>7A.</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31A.</vt:lpstr>
      <vt:lpstr>32.</vt:lpstr>
      <vt:lpstr>33.</vt:lpstr>
      <vt:lpstr>34.</vt:lpstr>
      <vt:lpstr>Detailed assess. of values</vt:lpstr>
      <vt:lpstr>35.</vt:lpstr>
      <vt:lpstr>35A.</vt:lpstr>
      <vt:lpstr>36.</vt:lpstr>
      <vt:lpstr>36A.</vt:lpstr>
      <vt:lpstr>Detailed assessment of species</vt:lpstr>
      <vt:lpstr>37.</vt:lpstr>
      <vt:lpstr>Detailed assessment of habitat</vt:lpstr>
      <vt:lpstr>38.</vt:lpstr>
      <vt:lpstr>Actions to improve management</vt:lpstr>
      <vt:lpstr>Help identifying values</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'31A.'!Print_Area</vt:lpstr>
      <vt:lpstr>'32.'!Print_Area</vt:lpstr>
      <vt:lpstr>'33.'!Print_Area</vt:lpstr>
      <vt:lpstr>'34.'!Print_Area</vt:lpstr>
      <vt:lpstr>'35.'!Print_Area</vt:lpstr>
      <vt:lpstr>'35A.'!Print_Area</vt:lpstr>
      <vt:lpstr>'36.'!Print_Area</vt:lpstr>
      <vt:lpstr>'36A.'!Print_Area</vt:lpstr>
      <vt:lpstr>'37.'!Print_Area</vt:lpstr>
      <vt:lpstr>'38.'!Print_Area</vt:lpstr>
      <vt:lpstr>'4.'!Print_Area</vt:lpstr>
      <vt:lpstr>'5.'!Print_Area</vt:lpstr>
      <vt:lpstr>'6.'!Print_Area</vt:lpstr>
      <vt:lpstr>'7.'!Print_Area</vt:lpstr>
      <vt:lpstr>'7A.'!Print_Area</vt:lpstr>
      <vt:lpstr>'8.'!Print_Area</vt:lpstr>
      <vt:lpstr>'9.'!Print_Area</vt:lpstr>
      <vt:lpstr>About!Print_Area</vt:lpstr>
      <vt:lpstr>'Actions to improve management'!Print_Area</vt:lpstr>
      <vt:lpstr>Dashboard!Print_Area</vt:lpstr>
      <vt:lpstr>'Detailed assess. of values'!Print_Area</vt:lpstr>
      <vt:lpstr>'Detailed assessment of habitat'!Print_Area</vt:lpstr>
      <vt:lpstr>'Detailed assessment of species'!Print_Area</vt:lpstr>
      <vt:lpstr>'Detailed assessment of threats'!Print_Area</vt:lpstr>
      <vt:lpstr>'Help identifying values'!Print_Area</vt:lpstr>
      <vt:lpstr>'METT 4 introduction'!Print_Area</vt:lpstr>
      <vt:lpstr>'METT 4 questions+scores'!Print_Area</vt:lpstr>
      <vt:lpstr>'Protected area attributes'!Print_Area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Hockings</dc:creator>
  <cp:lastModifiedBy>Chip Collier</cp:lastModifiedBy>
  <cp:lastPrinted>2020-11-19T01:32:54Z</cp:lastPrinted>
  <dcterms:created xsi:type="dcterms:W3CDTF">2017-06-17T09:18:10Z</dcterms:created>
  <dcterms:modified xsi:type="dcterms:W3CDTF">2023-11-06T13:40:16Z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0x01010027E648C111180E459E294E963FE1082A</vt:lpwstr>
  </property>
</Properties>
</file>